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TMU\"/>
    </mc:Choice>
  </mc:AlternateContent>
  <xr:revisionPtr revIDLastSave="0" documentId="13_ncr:1_{E07B9E73-DA7F-4DF7-93CA-C695D29FEBBE}" xr6:coauthVersionLast="47" xr6:coauthVersionMax="47" xr10:uidLastSave="{00000000-0000-0000-0000-000000000000}"/>
  <bookViews>
    <workbookView showSheetTabs="0" xWindow="-108" yWindow="-108" windowWidth="23256" windowHeight="12456" firstSheet="3" activeTab="6" xr2:uid="{00000000-000D-0000-FFFF-FFFF00000000}"/>
  </bookViews>
  <sheets>
    <sheet name="Billionaire Count by Age" sheetId="8" r:id="rId1"/>
    <sheet name="Data Backup" sheetId="3" r:id="rId2"/>
    <sheet name="Data" sheetId="4" r:id="rId3"/>
    <sheet name="Top 10 Billionaires" sheetId="7" r:id="rId4"/>
    <sheet name="Self made vs. inherited" sheetId="9" r:id="rId5"/>
    <sheet name="Gender Distribution" sheetId="10" r:id="rId6"/>
    <sheet name="DashBoard" sheetId="11" r:id="rId7"/>
  </sheets>
  <definedNames>
    <definedName name="Slicer_country">#N/A</definedName>
    <definedName name="Slicer_gender">#N/A</definedName>
    <definedName name="Slicer_industries">#N/A</definedName>
  </definedNames>
  <calcPr calcId="191029"/>
  <pivotCaches>
    <pivotCache cacheId="6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4" l="1"/>
  <c r="W3" i="4"/>
  <c r="X3" i="4" s="1"/>
  <c r="W4" i="4"/>
  <c r="X4" i="4" s="1"/>
  <c r="W5" i="4"/>
  <c r="X5" i="4" s="1"/>
  <c r="W6" i="4"/>
  <c r="X6" i="4" s="1"/>
  <c r="W7" i="4"/>
  <c r="X7" i="4" s="1"/>
  <c r="W8" i="4"/>
  <c r="X8" i="4" s="1"/>
  <c r="W9" i="4"/>
  <c r="X9" i="4" s="1"/>
  <c r="W10" i="4"/>
  <c r="X10" i="4" s="1"/>
  <c r="W11" i="4"/>
  <c r="X11" i="4" s="1"/>
  <c r="W12" i="4"/>
  <c r="X12" i="4" s="1"/>
  <c r="W13" i="4"/>
  <c r="X13" i="4" s="1"/>
  <c r="W14" i="4"/>
  <c r="X14" i="4" s="1"/>
  <c r="W15" i="4"/>
  <c r="X15" i="4" s="1"/>
  <c r="W16" i="4"/>
  <c r="X16" i="4" s="1"/>
  <c r="W17" i="4"/>
  <c r="X17" i="4" s="1"/>
  <c r="W18" i="4"/>
  <c r="X18" i="4" s="1"/>
  <c r="W19" i="4"/>
  <c r="X19" i="4" s="1"/>
  <c r="W20" i="4"/>
  <c r="X20" i="4" s="1"/>
  <c r="W21" i="4"/>
  <c r="X21" i="4" s="1"/>
  <c r="W22" i="4"/>
  <c r="X22" i="4" s="1"/>
  <c r="W23" i="4"/>
  <c r="X23" i="4" s="1"/>
  <c r="W24" i="4"/>
  <c r="X24" i="4" s="1"/>
  <c r="W25" i="4"/>
  <c r="X25" i="4" s="1"/>
  <c r="W26" i="4"/>
  <c r="X26" i="4" s="1"/>
  <c r="W27" i="4"/>
  <c r="X27" i="4" s="1"/>
  <c r="W28" i="4"/>
  <c r="X28" i="4" s="1"/>
  <c r="W29" i="4"/>
  <c r="X29" i="4" s="1"/>
  <c r="W30" i="4"/>
  <c r="X30" i="4" s="1"/>
  <c r="W31" i="4"/>
  <c r="X31" i="4" s="1"/>
  <c r="W32" i="4"/>
  <c r="X32" i="4" s="1"/>
  <c r="W33" i="4"/>
  <c r="X33" i="4" s="1"/>
  <c r="W34" i="4"/>
  <c r="X34" i="4" s="1"/>
  <c r="W35" i="4"/>
  <c r="X35" i="4" s="1"/>
  <c r="W36" i="4"/>
  <c r="X36" i="4" s="1"/>
  <c r="W37" i="4"/>
  <c r="X37" i="4" s="1"/>
  <c r="W38" i="4"/>
  <c r="X38" i="4" s="1"/>
  <c r="W39" i="4"/>
  <c r="X39" i="4" s="1"/>
  <c r="W40" i="4"/>
  <c r="X40" i="4" s="1"/>
  <c r="W41" i="4"/>
  <c r="X41" i="4" s="1"/>
  <c r="W42" i="4"/>
  <c r="X42" i="4" s="1"/>
  <c r="W43" i="4"/>
  <c r="X43" i="4" s="1"/>
  <c r="W44" i="4"/>
  <c r="X44" i="4" s="1"/>
  <c r="W45" i="4"/>
  <c r="X45" i="4" s="1"/>
  <c r="W46" i="4"/>
  <c r="X46" i="4" s="1"/>
  <c r="W47" i="4"/>
  <c r="X47" i="4" s="1"/>
  <c r="W48" i="4"/>
  <c r="X48" i="4" s="1"/>
  <c r="W49" i="4"/>
  <c r="X49" i="4" s="1"/>
  <c r="W50" i="4"/>
  <c r="X50" i="4" s="1"/>
  <c r="W51" i="4"/>
  <c r="X51" i="4" s="1"/>
  <c r="W52" i="4"/>
  <c r="X52" i="4" s="1"/>
  <c r="W53" i="4"/>
  <c r="X53" i="4" s="1"/>
  <c r="W54" i="4"/>
  <c r="X54" i="4" s="1"/>
  <c r="W55" i="4"/>
  <c r="X55" i="4" s="1"/>
  <c r="W56" i="4"/>
  <c r="X56" i="4" s="1"/>
  <c r="W57" i="4"/>
  <c r="X57" i="4" s="1"/>
  <c r="W58" i="4"/>
  <c r="X58" i="4" s="1"/>
  <c r="W59" i="4"/>
  <c r="X59" i="4" s="1"/>
  <c r="W60" i="4"/>
  <c r="X60" i="4" s="1"/>
  <c r="W61" i="4"/>
  <c r="X61" i="4" s="1"/>
  <c r="W62" i="4"/>
  <c r="X62" i="4" s="1"/>
  <c r="W63" i="4"/>
  <c r="X63" i="4" s="1"/>
  <c r="W64" i="4"/>
  <c r="X64" i="4" s="1"/>
  <c r="W65" i="4"/>
  <c r="X65" i="4" s="1"/>
  <c r="W66" i="4"/>
  <c r="X66" i="4" s="1"/>
  <c r="W67" i="4"/>
  <c r="X67" i="4" s="1"/>
  <c r="W68" i="4"/>
  <c r="X68" i="4" s="1"/>
  <c r="W69" i="4"/>
  <c r="X69" i="4" s="1"/>
  <c r="W70" i="4"/>
  <c r="X70" i="4" s="1"/>
  <c r="W71" i="4"/>
  <c r="X71" i="4" s="1"/>
  <c r="W72" i="4"/>
  <c r="X72" i="4" s="1"/>
  <c r="W73" i="4"/>
  <c r="X73" i="4" s="1"/>
  <c r="W74" i="4"/>
  <c r="X74" i="4" s="1"/>
  <c r="W75" i="4"/>
  <c r="X75" i="4" s="1"/>
  <c r="W76" i="4"/>
  <c r="X76" i="4" s="1"/>
  <c r="W77" i="4"/>
  <c r="X77" i="4" s="1"/>
  <c r="W78" i="4"/>
  <c r="X78" i="4" s="1"/>
  <c r="W79" i="4"/>
  <c r="X79" i="4" s="1"/>
  <c r="W80" i="4"/>
  <c r="X80" i="4" s="1"/>
  <c r="W81" i="4"/>
  <c r="X81" i="4" s="1"/>
  <c r="W82" i="4"/>
  <c r="X82" i="4" s="1"/>
  <c r="W83" i="4"/>
  <c r="X83" i="4" s="1"/>
  <c r="W84" i="4"/>
  <c r="X84" i="4" s="1"/>
  <c r="W85" i="4"/>
  <c r="X85" i="4" s="1"/>
  <c r="W86" i="4"/>
  <c r="X86" i="4" s="1"/>
  <c r="W87" i="4"/>
  <c r="X87" i="4" s="1"/>
  <c r="W88" i="4"/>
  <c r="X88" i="4" s="1"/>
  <c r="W89" i="4"/>
  <c r="X89" i="4" s="1"/>
  <c r="W90" i="4"/>
  <c r="X90" i="4" s="1"/>
  <c r="W91" i="4"/>
  <c r="X91" i="4" s="1"/>
  <c r="W92" i="4"/>
  <c r="X92" i="4" s="1"/>
  <c r="W93" i="4"/>
  <c r="X93" i="4" s="1"/>
  <c r="W94" i="4"/>
  <c r="X94" i="4" s="1"/>
  <c r="W95" i="4"/>
  <c r="X95" i="4" s="1"/>
  <c r="W96" i="4"/>
  <c r="X96" i="4" s="1"/>
  <c r="W97" i="4"/>
  <c r="X97" i="4" s="1"/>
  <c r="W98" i="4"/>
  <c r="X98" i="4" s="1"/>
  <c r="W99" i="4"/>
  <c r="X99" i="4" s="1"/>
  <c r="W100" i="4"/>
  <c r="X100" i="4" s="1"/>
  <c r="W101" i="4"/>
  <c r="X101" i="4" s="1"/>
  <c r="W102" i="4"/>
  <c r="X102" i="4" s="1"/>
  <c r="W103" i="4"/>
  <c r="X103" i="4" s="1"/>
  <c r="W104" i="4"/>
  <c r="X104" i="4" s="1"/>
  <c r="W105" i="4"/>
  <c r="X105" i="4" s="1"/>
  <c r="W106" i="4"/>
  <c r="X106" i="4" s="1"/>
  <c r="W107" i="4"/>
  <c r="X107" i="4" s="1"/>
  <c r="W108" i="4"/>
  <c r="X108" i="4" s="1"/>
  <c r="W109" i="4"/>
  <c r="X109" i="4" s="1"/>
  <c r="W110" i="4"/>
  <c r="X110" i="4" s="1"/>
  <c r="W111" i="4"/>
  <c r="X111" i="4" s="1"/>
  <c r="W112" i="4"/>
  <c r="X112" i="4" s="1"/>
  <c r="W113" i="4"/>
  <c r="X113" i="4" s="1"/>
  <c r="W114" i="4"/>
  <c r="X114" i="4" s="1"/>
  <c r="W115" i="4"/>
  <c r="X115" i="4" s="1"/>
  <c r="W116" i="4"/>
  <c r="X116" i="4" s="1"/>
  <c r="W117" i="4"/>
  <c r="X117" i="4" s="1"/>
  <c r="W118" i="4"/>
  <c r="X118" i="4" s="1"/>
  <c r="W119" i="4"/>
  <c r="X119" i="4" s="1"/>
  <c r="W120" i="4"/>
  <c r="X120" i="4" s="1"/>
  <c r="W121" i="4"/>
  <c r="X121" i="4" s="1"/>
  <c r="W122" i="4"/>
  <c r="X122" i="4" s="1"/>
  <c r="W123" i="4"/>
  <c r="X123" i="4" s="1"/>
  <c r="W124" i="4"/>
  <c r="X124" i="4" s="1"/>
  <c r="W125" i="4"/>
  <c r="X125" i="4" s="1"/>
  <c r="W126" i="4"/>
  <c r="X126" i="4" s="1"/>
  <c r="W127" i="4"/>
  <c r="X127" i="4" s="1"/>
  <c r="W128" i="4"/>
  <c r="X128" i="4" s="1"/>
  <c r="W129" i="4"/>
  <c r="X129" i="4" s="1"/>
  <c r="W130" i="4"/>
  <c r="X130" i="4" s="1"/>
  <c r="W131" i="4"/>
  <c r="X131" i="4" s="1"/>
  <c r="W132" i="4"/>
  <c r="X132" i="4" s="1"/>
  <c r="W133" i="4"/>
  <c r="X133" i="4" s="1"/>
  <c r="W134" i="4"/>
  <c r="X134" i="4" s="1"/>
  <c r="W135" i="4"/>
  <c r="X135" i="4" s="1"/>
  <c r="W136" i="4"/>
  <c r="X136" i="4" s="1"/>
  <c r="W137" i="4"/>
  <c r="X137" i="4" s="1"/>
  <c r="W138" i="4"/>
  <c r="X138" i="4" s="1"/>
  <c r="W139" i="4"/>
  <c r="X139" i="4" s="1"/>
  <c r="W140" i="4"/>
  <c r="X140" i="4" s="1"/>
  <c r="W141" i="4"/>
  <c r="X141" i="4" s="1"/>
  <c r="W142" i="4"/>
  <c r="X142" i="4" s="1"/>
  <c r="W143" i="4"/>
  <c r="X143" i="4" s="1"/>
  <c r="W144" i="4"/>
  <c r="X144" i="4" s="1"/>
  <c r="W145" i="4"/>
  <c r="X145" i="4" s="1"/>
  <c r="W146" i="4"/>
  <c r="X146" i="4" s="1"/>
  <c r="W147" i="4"/>
  <c r="X147" i="4" s="1"/>
  <c r="W148" i="4"/>
  <c r="X148" i="4" s="1"/>
  <c r="W149" i="4"/>
  <c r="X149" i="4" s="1"/>
  <c r="W150" i="4"/>
  <c r="X150" i="4" s="1"/>
  <c r="W151" i="4"/>
  <c r="X151" i="4" s="1"/>
  <c r="W152" i="4"/>
  <c r="X152" i="4" s="1"/>
  <c r="W153" i="4"/>
  <c r="X153" i="4" s="1"/>
  <c r="W154" i="4"/>
  <c r="X154" i="4" s="1"/>
  <c r="W155" i="4"/>
  <c r="X155" i="4" s="1"/>
  <c r="W156" i="4"/>
  <c r="X156" i="4" s="1"/>
  <c r="W157" i="4"/>
  <c r="X157" i="4" s="1"/>
  <c r="W158" i="4"/>
  <c r="X158" i="4" s="1"/>
  <c r="W159" i="4"/>
  <c r="X159" i="4" s="1"/>
  <c r="W160" i="4"/>
  <c r="X160" i="4" s="1"/>
  <c r="W161" i="4"/>
  <c r="X161" i="4" s="1"/>
  <c r="W162" i="4"/>
  <c r="X162" i="4" s="1"/>
  <c r="W163" i="4"/>
  <c r="X163" i="4" s="1"/>
  <c r="W164" i="4"/>
  <c r="X164" i="4" s="1"/>
  <c r="W165" i="4"/>
  <c r="X165" i="4" s="1"/>
  <c r="W166" i="4"/>
  <c r="X166" i="4" s="1"/>
  <c r="W167" i="4"/>
  <c r="X167" i="4" s="1"/>
  <c r="W168" i="4"/>
  <c r="X168" i="4" s="1"/>
  <c r="W169" i="4"/>
  <c r="X169" i="4" s="1"/>
  <c r="W170" i="4"/>
  <c r="X170" i="4" s="1"/>
  <c r="W171" i="4"/>
  <c r="X171" i="4" s="1"/>
  <c r="W172" i="4"/>
  <c r="X172" i="4" s="1"/>
  <c r="W173" i="4"/>
  <c r="X173" i="4" s="1"/>
  <c r="W174" i="4"/>
  <c r="X174" i="4" s="1"/>
  <c r="W175" i="4"/>
  <c r="X175" i="4" s="1"/>
  <c r="W176" i="4"/>
  <c r="X176" i="4" s="1"/>
  <c r="W177" i="4"/>
  <c r="X177" i="4" s="1"/>
  <c r="W178" i="4"/>
  <c r="X178" i="4" s="1"/>
  <c r="W179" i="4"/>
  <c r="X179" i="4" s="1"/>
  <c r="W180" i="4"/>
  <c r="X180" i="4" s="1"/>
  <c r="W181" i="4"/>
  <c r="X181" i="4" s="1"/>
  <c r="W182" i="4"/>
  <c r="X182" i="4" s="1"/>
  <c r="W183" i="4"/>
  <c r="X183" i="4" s="1"/>
  <c r="W184" i="4"/>
  <c r="X184" i="4" s="1"/>
  <c r="W185" i="4"/>
  <c r="X185" i="4" s="1"/>
  <c r="W186" i="4"/>
  <c r="X186" i="4" s="1"/>
  <c r="W187" i="4"/>
  <c r="X187" i="4" s="1"/>
  <c r="W188" i="4"/>
  <c r="X188" i="4" s="1"/>
  <c r="W189" i="4"/>
  <c r="X189" i="4" s="1"/>
  <c r="W190" i="4"/>
  <c r="X190" i="4" s="1"/>
  <c r="W191" i="4"/>
  <c r="X191" i="4" s="1"/>
  <c r="W192" i="4"/>
  <c r="X192" i="4" s="1"/>
  <c r="W193" i="4"/>
  <c r="X193" i="4" s="1"/>
  <c r="W194" i="4"/>
  <c r="X194" i="4" s="1"/>
  <c r="W195" i="4"/>
  <c r="X195" i="4" s="1"/>
  <c r="W196" i="4"/>
  <c r="X196" i="4" s="1"/>
  <c r="W197" i="4"/>
  <c r="X197" i="4" s="1"/>
  <c r="W198" i="4"/>
  <c r="X198" i="4" s="1"/>
  <c r="W199" i="4"/>
  <c r="X199" i="4" s="1"/>
  <c r="W200" i="4"/>
  <c r="X200" i="4" s="1"/>
  <c r="W201" i="4"/>
  <c r="X201" i="4" s="1"/>
  <c r="W202" i="4"/>
  <c r="X202" i="4" s="1"/>
  <c r="W203" i="4"/>
  <c r="X203" i="4" s="1"/>
  <c r="W204" i="4"/>
  <c r="X204" i="4" s="1"/>
  <c r="W205" i="4"/>
  <c r="X205" i="4" s="1"/>
  <c r="W206" i="4"/>
  <c r="X206" i="4" s="1"/>
  <c r="W207" i="4"/>
  <c r="X207" i="4" s="1"/>
  <c r="W208" i="4"/>
  <c r="X208" i="4" s="1"/>
  <c r="W209" i="4"/>
  <c r="X209" i="4" s="1"/>
  <c r="W210" i="4"/>
  <c r="X210" i="4" s="1"/>
  <c r="W211" i="4"/>
  <c r="X211" i="4" s="1"/>
  <c r="W212" i="4"/>
  <c r="X212" i="4" s="1"/>
  <c r="W213" i="4"/>
  <c r="X213" i="4" s="1"/>
  <c r="W214" i="4"/>
  <c r="X214" i="4" s="1"/>
  <c r="W215" i="4"/>
  <c r="X215" i="4" s="1"/>
  <c r="W216" i="4"/>
  <c r="X216" i="4" s="1"/>
  <c r="W217" i="4"/>
  <c r="X217" i="4" s="1"/>
  <c r="W218" i="4"/>
  <c r="X218" i="4" s="1"/>
  <c r="W219" i="4"/>
  <c r="X219" i="4" s="1"/>
  <c r="W220" i="4"/>
  <c r="X220" i="4" s="1"/>
  <c r="W221" i="4"/>
  <c r="X221" i="4" s="1"/>
  <c r="W222" i="4"/>
  <c r="X222" i="4" s="1"/>
  <c r="W223" i="4"/>
  <c r="X223" i="4" s="1"/>
  <c r="W224" i="4"/>
  <c r="X224" i="4" s="1"/>
  <c r="W225" i="4"/>
  <c r="X225" i="4" s="1"/>
  <c r="W226" i="4"/>
  <c r="X226" i="4" s="1"/>
  <c r="W227" i="4"/>
  <c r="X227" i="4" s="1"/>
  <c r="W228" i="4"/>
  <c r="X228" i="4" s="1"/>
  <c r="W229" i="4"/>
  <c r="X229" i="4" s="1"/>
  <c r="W230" i="4"/>
  <c r="X230" i="4" s="1"/>
  <c r="W231" i="4"/>
  <c r="X231" i="4" s="1"/>
  <c r="W232" i="4"/>
  <c r="X232" i="4" s="1"/>
  <c r="W233" i="4"/>
  <c r="X233" i="4" s="1"/>
  <c r="W234" i="4"/>
  <c r="X234" i="4" s="1"/>
  <c r="W235" i="4"/>
  <c r="X235" i="4" s="1"/>
  <c r="W236" i="4"/>
  <c r="X236" i="4" s="1"/>
  <c r="W237" i="4"/>
  <c r="X237" i="4" s="1"/>
  <c r="W238" i="4"/>
  <c r="X238" i="4" s="1"/>
  <c r="W239" i="4"/>
  <c r="X239" i="4" s="1"/>
  <c r="W240" i="4"/>
  <c r="X240" i="4" s="1"/>
  <c r="W241" i="4"/>
  <c r="X241" i="4" s="1"/>
  <c r="W242" i="4"/>
  <c r="X242" i="4" s="1"/>
  <c r="W243" i="4"/>
  <c r="X243" i="4" s="1"/>
  <c r="W244" i="4"/>
  <c r="X244" i="4" s="1"/>
  <c r="W245" i="4"/>
  <c r="X245" i="4" s="1"/>
  <c r="W246" i="4"/>
  <c r="X246" i="4" s="1"/>
  <c r="W247" i="4"/>
  <c r="X247" i="4" s="1"/>
  <c r="W248" i="4"/>
  <c r="X248" i="4" s="1"/>
  <c r="W249" i="4"/>
  <c r="X249" i="4" s="1"/>
  <c r="W250" i="4"/>
  <c r="X250" i="4" s="1"/>
  <c r="W251" i="4"/>
  <c r="X251" i="4" s="1"/>
  <c r="W252" i="4"/>
  <c r="X252" i="4" s="1"/>
  <c r="W253" i="4"/>
  <c r="X253" i="4" s="1"/>
  <c r="W254" i="4"/>
  <c r="X254" i="4" s="1"/>
  <c r="W255" i="4"/>
  <c r="X255" i="4" s="1"/>
  <c r="W256" i="4"/>
  <c r="X256" i="4" s="1"/>
  <c r="W257" i="4"/>
  <c r="X257" i="4" s="1"/>
  <c r="W258" i="4"/>
  <c r="X258" i="4" s="1"/>
  <c r="W259" i="4"/>
  <c r="X259" i="4" s="1"/>
  <c r="W260" i="4"/>
  <c r="X260" i="4" s="1"/>
  <c r="W261" i="4"/>
  <c r="X261" i="4" s="1"/>
  <c r="W262" i="4"/>
  <c r="X262" i="4" s="1"/>
  <c r="W263" i="4"/>
  <c r="X263" i="4" s="1"/>
  <c r="W264" i="4"/>
  <c r="X264" i="4" s="1"/>
  <c r="W265" i="4"/>
  <c r="X265" i="4" s="1"/>
  <c r="W266" i="4"/>
  <c r="X266" i="4" s="1"/>
  <c r="W267" i="4"/>
  <c r="X267" i="4" s="1"/>
  <c r="W268" i="4"/>
  <c r="X268" i="4" s="1"/>
  <c r="W269" i="4"/>
  <c r="X269" i="4" s="1"/>
  <c r="W270" i="4"/>
  <c r="X270" i="4" s="1"/>
  <c r="W271" i="4"/>
  <c r="X271" i="4" s="1"/>
  <c r="W272" i="4"/>
  <c r="X272" i="4" s="1"/>
  <c r="W273" i="4"/>
  <c r="X273" i="4" s="1"/>
  <c r="W274" i="4"/>
  <c r="X274" i="4" s="1"/>
  <c r="W275" i="4"/>
  <c r="X275" i="4" s="1"/>
  <c r="W276" i="4"/>
  <c r="X276" i="4" s="1"/>
  <c r="W277" i="4"/>
  <c r="X277" i="4" s="1"/>
  <c r="W278" i="4"/>
  <c r="X278" i="4" s="1"/>
  <c r="W279" i="4"/>
  <c r="X279" i="4" s="1"/>
  <c r="W280" i="4"/>
  <c r="X280" i="4" s="1"/>
  <c r="W281" i="4"/>
  <c r="X281" i="4" s="1"/>
  <c r="W282" i="4"/>
  <c r="X282" i="4" s="1"/>
  <c r="W283" i="4"/>
  <c r="X283" i="4" s="1"/>
  <c r="W284" i="4"/>
  <c r="X284" i="4" s="1"/>
  <c r="W285" i="4"/>
  <c r="X285" i="4" s="1"/>
  <c r="W286" i="4"/>
  <c r="X286" i="4" s="1"/>
  <c r="W287" i="4"/>
  <c r="X287" i="4" s="1"/>
  <c r="W288" i="4"/>
  <c r="X288" i="4" s="1"/>
  <c r="W289" i="4"/>
  <c r="X289" i="4" s="1"/>
  <c r="W290" i="4"/>
  <c r="X290" i="4" s="1"/>
  <c r="W291" i="4"/>
  <c r="X291" i="4" s="1"/>
  <c r="W292" i="4"/>
  <c r="X292" i="4" s="1"/>
  <c r="W293" i="4"/>
  <c r="X293" i="4" s="1"/>
  <c r="W294" i="4"/>
  <c r="X294" i="4" s="1"/>
  <c r="W295" i="4"/>
  <c r="X295" i="4" s="1"/>
  <c r="W296" i="4"/>
  <c r="X296" i="4" s="1"/>
  <c r="W297" i="4"/>
  <c r="X297" i="4" s="1"/>
  <c r="W298" i="4"/>
  <c r="X298" i="4" s="1"/>
  <c r="W299" i="4"/>
  <c r="X299" i="4" s="1"/>
  <c r="W300" i="4"/>
  <c r="X300" i="4" s="1"/>
  <c r="W301" i="4"/>
  <c r="X301" i="4" s="1"/>
  <c r="W302" i="4"/>
  <c r="X302" i="4" s="1"/>
  <c r="W303" i="4"/>
  <c r="X303" i="4" s="1"/>
  <c r="W304" i="4"/>
  <c r="X304" i="4" s="1"/>
  <c r="W305" i="4"/>
  <c r="X305" i="4" s="1"/>
  <c r="W306" i="4"/>
  <c r="X306" i="4" s="1"/>
  <c r="W307" i="4"/>
  <c r="X307" i="4" s="1"/>
  <c r="W308" i="4"/>
  <c r="X308" i="4" s="1"/>
  <c r="W309" i="4"/>
  <c r="X309" i="4" s="1"/>
  <c r="W310" i="4"/>
  <c r="X310" i="4" s="1"/>
  <c r="W311" i="4"/>
  <c r="X311" i="4" s="1"/>
  <c r="W312" i="4"/>
  <c r="X312" i="4" s="1"/>
  <c r="W313" i="4"/>
  <c r="X313" i="4" s="1"/>
  <c r="W314" i="4"/>
  <c r="X314" i="4" s="1"/>
  <c r="W315" i="4"/>
  <c r="X315" i="4" s="1"/>
  <c r="W316" i="4"/>
  <c r="X316" i="4" s="1"/>
  <c r="W317" i="4"/>
  <c r="X317" i="4" s="1"/>
  <c r="W318" i="4"/>
  <c r="X318" i="4" s="1"/>
  <c r="W319" i="4"/>
  <c r="X319" i="4" s="1"/>
  <c r="W320" i="4"/>
  <c r="X320" i="4" s="1"/>
  <c r="W321" i="4"/>
  <c r="X321" i="4" s="1"/>
  <c r="W322" i="4"/>
  <c r="X322" i="4" s="1"/>
  <c r="W323" i="4"/>
  <c r="X323" i="4" s="1"/>
  <c r="W324" i="4"/>
  <c r="X324" i="4" s="1"/>
  <c r="W325" i="4"/>
  <c r="X325" i="4" s="1"/>
  <c r="W326" i="4"/>
  <c r="X326" i="4" s="1"/>
  <c r="W327" i="4"/>
  <c r="X327" i="4" s="1"/>
  <c r="W328" i="4"/>
  <c r="X328" i="4" s="1"/>
  <c r="W329" i="4"/>
  <c r="X329" i="4" s="1"/>
  <c r="W330" i="4"/>
  <c r="X330" i="4" s="1"/>
  <c r="W331" i="4"/>
  <c r="X331" i="4" s="1"/>
  <c r="W332" i="4"/>
  <c r="X332" i="4" s="1"/>
  <c r="W333" i="4"/>
  <c r="X333" i="4" s="1"/>
  <c r="W334" i="4"/>
  <c r="X334" i="4" s="1"/>
  <c r="W335" i="4"/>
  <c r="X335" i="4" s="1"/>
  <c r="W336" i="4"/>
  <c r="X336" i="4" s="1"/>
  <c r="W337" i="4"/>
  <c r="X337" i="4" s="1"/>
  <c r="W338" i="4"/>
  <c r="X338" i="4" s="1"/>
  <c r="W339" i="4"/>
  <c r="X339" i="4" s="1"/>
  <c r="W340" i="4"/>
  <c r="X340" i="4" s="1"/>
  <c r="W341" i="4"/>
  <c r="X341" i="4" s="1"/>
  <c r="W342" i="4"/>
  <c r="X342" i="4" s="1"/>
  <c r="W343" i="4"/>
  <c r="X343" i="4" s="1"/>
  <c r="W344" i="4"/>
  <c r="X344" i="4" s="1"/>
  <c r="W345" i="4"/>
  <c r="X345" i="4" s="1"/>
  <c r="W346" i="4"/>
  <c r="X346" i="4" s="1"/>
  <c r="W347" i="4"/>
  <c r="X347" i="4" s="1"/>
  <c r="W348" i="4"/>
  <c r="X348" i="4" s="1"/>
  <c r="W349" i="4"/>
  <c r="X349" i="4" s="1"/>
  <c r="W350" i="4"/>
  <c r="X350" i="4" s="1"/>
  <c r="W351" i="4"/>
  <c r="X351" i="4" s="1"/>
  <c r="W352" i="4"/>
  <c r="X352" i="4" s="1"/>
  <c r="W353" i="4"/>
  <c r="X353" i="4" s="1"/>
  <c r="W354" i="4"/>
  <c r="X354" i="4" s="1"/>
  <c r="W355" i="4"/>
  <c r="X355" i="4" s="1"/>
  <c r="W356" i="4"/>
  <c r="X356" i="4" s="1"/>
  <c r="W357" i="4"/>
  <c r="X357" i="4" s="1"/>
  <c r="W358" i="4"/>
  <c r="X358" i="4" s="1"/>
  <c r="W359" i="4"/>
  <c r="X359" i="4" s="1"/>
  <c r="W360" i="4"/>
  <c r="X360" i="4" s="1"/>
  <c r="W361" i="4"/>
  <c r="X361" i="4" s="1"/>
  <c r="W362" i="4"/>
  <c r="X362" i="4" s="1"/>
  <c r="W363" i="4"/>
  <c r="X363" i="4" s="1"/>
  <c r="W364" i="4"/>
  <c r="X364" i="4" s="1"/>
  <c r="W365" i="4"/>
  <c r="X365" i="4" s="1"/>
  <c r="W366" i="4"/>
  <c r="X366" i="4" s="1"/>
  <c r="W367" i="4"/>
  <c r="X367" i="4" s="1"/>
  <c r="W368" i="4"/>
  <c r="X368" i="4" s="1"/>
  <c r="W369" i="4"/>
  <c r="X369" i="4" s="1"/>
  <c r="W370" i="4"/>
  <c r="X370" i="4" s="1"/>
  <c r="W371" i="4"/>
  <c r="X371" i="4" s="1"/>
  <c r="W372" i="4"/>
  <c r="X372" i="4" s="1"/>
  <c r="W373" i="4"/>
  <c r="X373" i="4" s="1"/>
  <c r="W374" i="4"/>
  <c r="X374" i="4" s="1"/>
  <c r="W375" i="4"/>
  <c r="X375" i="4" s="1"/>
  <c r="W376" i="4"/>
  <c r="X376" i="4" s="1"/>
  <c r="W377" i="4"/>
  <c r="X377" i="4" s="1"/>
  <c r="W378" i="4"/>
  <c r="X378" i="4" s="1"/>
  <c r="W379" i="4"/>
  <c r="X379" i="4" s="1"/>
  <c r="W380" i="4"/>
  <c r="X380" i="4" s="1"/>
  <c r="W381" i="4"/>
  <c r="X381" i="4" s="1"/>
  <c r="W382" i="4"/>
  <c r="X382" i="4" s="1"/>
  <c r="W383" i="4"/>
  <c r="X383" i="4" s="1"/>
  <c r="W384" i="4"/>
  <c r="X384" i="4" s="1"/>
  <c r="W385" i="4"/>
  <c r="X385" i="4" s="1"/>
  <c r="W386" i="4"/>
  <c r="X386" i="4" s="1"/>
  <c r="W387" i="4"/>
  <c r="X387" i="4" s="1"/>
  <c r="W388" i="4"/>
  <c r="X388" i="4" s="1"/>
  <c r="W389" i="4"/>
  <c r="X389" i="4" s="1"/>
  <c r="W390" i="4"/>
  <c r="X390" i="4" s="1"/>
  <c r="W391" i="4"/>
  <c r="X391" i="4" s="1"/>
  <c r="W392" i="4"/>
  <c r="X392" i="4" s="1"/>
  <c r="W393" i="4"/>
  <c r="X393" i="4" s="1"/>
  <c r="W394" i="4"/>
  <c r="X394" i="4" s="1"/>
  <c r="W395" i="4"/>
  <c r="X395" i="4" s="1"/>
  <c r="W396" i="4"/>
  <c r="X396" i="4" s="1"/>
  <c r="W397" i="4"/>
  <c r="X397" i="4" s="1"/>
  <c r="W398" i="4"/>
  <c r="X398" i="4" s="1"/>
  <c r="W399" i="4"/>
  <c r="X399" i="4" s="1"/>
  <c r="W400" i="4"/>
  <c r="X400" i="4" s="1"/>
  <c r="W401" i="4"/>
  <c r="X401" i="4" s="1"/>
  <c r="W402" i="4"/>
  <c r="X402" i="4" s="1"/>
  <c r="W403" i="4"/>
  <c r="X403" i="4" s="1"/>
  <c r="W404" i="4"/>
  <c r="X404" i="4" s="1"/>
  <c r="W405" i="4"/>
  <c r="X405" i="4" s="1"/>
  <c r="W406" i="4"/>
  <c r="X406" i="4" s="1"/>
  <c r="W407" i="4"/>
  <c r="X407" i="4" s="1"/>
  <c r="W408" i="4"/>
  <c r="X408" i="4" s="1"/>
  <c r="W409" i="4"/>
  <c r="X409" i="4" s="1"/>
  <c r="W410" i="4"/>
  <c r="X410" i="4" s="1"/>
  <c r="W411" i="4"/>
  <c r="X411" i="4" s="1"/>
  <c r="W412" i="4"/>
  <c r="X412" i="4" s="1"/>
  <c r="W413" i="4"/>
  <c r="X413" i="4" s="1"/>
  <c r="W414" i="4"/>
  <c r="X414" i="4" s="1"/>
  <c r="W415" i="4"/>
  <c r="X415" i="4" s="1"/>
  <c r="W416" i="4"/>
  <c r="X416" i="4" s="1"/>
  <c r="W417" i="4"/>
  <c r="X417" i="4" s="1"/>
  <c r="W418" i="4"/>
  <c r="X418" i="4" s="1"/>
  <c r="W419" i="4"/>
  <c r="X419" i="4" s="1"/>
  <c r="W420" i="4"/>
  <c r="X420" i="4" s="1"/>
  <c r="W421" i="4"/>
  <c r="X421" i="4" s="1"/>
  <c r="W422" i="4"/>
  <c r="X422" i="4" s="1"/>
  <c r="W423" i="4"/>
  <c r="X423" i="4" s="1"/>
  <c r="W424" i="4"/>
  <c r="X424" i="4" s="1"/>
  <c r="W425" i="4"/>
  <c r="X425" i="4" s="1"/>
  <c r="W426" i="4"/>
  <c r="X426" i="4" s="1"/>
  <c r="W427" i="4"/>
  <c r="X427" i="4" s="1"/>
  <c r="W428" i="4"/>
  <c r="X428" i="4" s="1"/>
  <c r="W429" i="4"/>
  <c r="X429" i="4" s="1"/>
  <c r="W430" i="4"/>
  <c r="X430" i="4" s="1"/>
  <c r="W431" i="4"/>
  <c r="X431" i="4" s="1"/>
  <c r="W432" i="4"/>
  <c r="X432" i="4" s="1"/>
  <c r="W433" i="4"/>
  <c r="X433" i="4" s="1"/>
  <c r="W434" i="4"/>
  <c r="X434" i="4" s="1"/>
  <c r="W435" i="4"/>
  <c r="X435" i="4" s="1"/>
  <c r="W436" i="4"/>
  <c r="X436" i="4" s="1"/>
  <c r="W437" i="4"/>
  <c r="X437" i="4" s="1"/>
  <c r="W438" i="4"/>
  <c r="X438" i="4" s="1"/>
  <c r="W439" i="4"/>
  <c r="X439" i="4" s="1"/>
  <c r="W440" i="4"/>
  <c r="X440" i="4" s="1"/>
  <c r="W441" i="4"/>
  <c r="X441" i="4" s="1"/>
  <c r="W442" i="4"/>
  <c r="X442" i="4" s="1"/>
  <c r="W443" i="4"/>
  <c r="X443" i="4" s="1"/>
  <c r="W444" i="4"/>
  <c r="X444" i="4" s="1"/>
  <c r="W445" i="4"/>
  <c r="X445" i="4" s="1"/>
  <c r="W446" i="4"/>
  <c r="X446" i="4" s="1"/>
  <c r="W447" i="4"/>
  <c r="X447" i="4" s="1"/>
  <c r="W448" i="4"/>
  <c r="X448" i="4" s="1"/>
  <c r="W449" i="4"/>
  <c r="X449" i="4" s="1"/>
  <c r="W450" i="4"/>
  <c r="X450" i="4" s="1"/>
  <c r="W451" i="4"/>
  <c r="X451" i="4" s="1"/>
  <c r="W452" i="4"/>
  <c r="X452" i="4" s="1"/>
  <c r="W453" i="4"/>
  <c r="X453" i="4" s="1"/>
  <c r="W454" i="4"/>
  <c r="X454" i="4" s="1"/>
  <c r="W455" i="4"/>
  <c r="X455" i="4" s="1"/>
  <c r="W456" i="4"/>
  <c r="X456" i="4" s="1"/>
  <c r="W457" i="4"/>
  <c r="X457" i="4" s="1"/>
  <c r="W458" i="4"/>
  <c r="X458" i="4" s="1"/>
  <c r="W459" i="4"/>
  <c r="X459" i="4" s="1"/>
  <c r="W460" i="4"/>
  <c r="X460" i="4" s="1"/>
  <c r="W461" i="4"/>
  <c r="X461" i="4" s="1"/>
  <c r="W462" i="4"/>
  <c r="X462" i="4" s="1"/>
  <c r="W463" i="4"/>
  <c r="X463" i="4" s="1"/>
  <c r="W464" i="4"/>
  <c r="X464" i="4" s="1"/>
  <c r="W465" i="4"/>
  <c r="X465" i="4" s="1"/>
  <c r="W466" i="4"/>
  <c r="X466" i="4" s="1"/>
  <c r="W467" i="4"/>
  <c r="X467" i="4" s="1"/>
  <c r="W468" i="4"/>
  <c r="X468" i="4" s="1"/>
  <c r="W469" i="4"/>
  <c r="X469" i="4" s="1"/>
  <c r="W470" i="4"/>
  <c r="X470" i="4" s="1"/>
  <c r="W471" i="4"/>
  <c r="X471" i="4" s="1"/>
  <c r="W472" i="4"/>
  <c r="X472" i="4" s="1"/>
  <c r="W473" i="4"/>
  <c r="X473" i="4" s="1"/>
  <c r="W474" i="4"/>
  <c r="X474" i="4" s="1"/>
  <c r="W475" i="4"/>
  <c r="X475" i="4" s="1"/>
  <c r="W476" i="4"/>
  <c r="X476" i="4" s="1"/>
  <c r="W2" i="4"/>
  <c r="X2" i="4" s="1"/>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V449" i="4"/>
  <c r="V450" i="4"/>
  <c r="V451" i="4"/>
  <c r="V452" i="4"/>
  <c r="V453" i="4"/>
  <c r="V454" i="4"/>
  <c r="V455" i="4"/>
  <c r="V456" i="4"/>
  <c r="V457" i="4"/>
  <c r="V458" i="4"/>
  <c r="V459" i="4"/>
  <c r="V460" i="4"/>
  <c r="V461" i="4"/>
  <c r="V462" i="4"/>
  <c r="V463" i="4"/>
  <c r="V464" i="4"/>
  <c r="V465" i="4"/>
  <c r="V466" i="4"/>
  <c r="V467" i="4"/>
  <c r="V468" i="4"/>
  <c r="V469" i="4"/>
  <c r="V470" i="4"/>
  <c r="V471" i="4"/>
  <c r="V472" i="4"/>
  <c r="V473" i="4"/>
  <c r="V474" i="4"/>
  <c r="V475" i="4"/>
  <c r="V476" i="4"/>
</calcChain>
</file>

<file path=xl/sharedStrings.xml><?xml version="1.0" encoding="utf-8"?>
<sst xmlns="http://schemas.openxmlformats.org/spreadsheetml/2006/main" count="9162" uniqueCount="1814">
  <si>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</si>
  <si>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</si>
  <si>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</si>
  <si>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</si>
  <si>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</si>
  <si>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</si>
  <si>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</si>
  <si>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</si>
  <si>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</si>
  <si>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</si>
  <si>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</si>
  <si>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</si>
  <si>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</si>
  <si>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</si>
  <si>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</si>
  <si>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</si>
  <si>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</si>
  <si>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</si>
  <si>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</si>
  <si>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</si>
  <si>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</si>
  <si>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</si>
  <si>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</si>
  <si>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</si>
  <si>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</si>
  <si>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</si>
  <si>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</si>
  <si>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</si>
  <si>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</si>
  <si>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</si>
  <si>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</si>
  <si>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</si>
  <si>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</si>
  <si>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</si>
  <si>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</si>
  <si>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</si>
  <si>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</si>
  <si>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</si>
  <si>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</si>
  <si>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</si>
  <si>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</si>
  <si>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</si>
  <si>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</si>
  <si>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</si>
  <si>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</si>
  <si>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</si>
  <si>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</si>
  <si>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</si>
  <si>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</si>
  <si>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</si>
  <si>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</si>
  <si>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</si>
  <si>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</si>
  <si>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</si>
  <si>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</si>
  <si>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</si>
  <si>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</si>
  <si>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</si>
  <si>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</si>
  <si>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</si>
  <si>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</si>
  <si>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</si>
  <si>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</si>
  <si>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</si>
  <si>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</si>
  <si>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</si>
  <si>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</si>
  <si>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</si>
  <si>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</si>
  <si>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</si>
  <si>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</si>
  <si>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</si>
  <si>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</si>
  <si>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</si>
  <si>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</si>
  <si>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</si>
  <si>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</si>
  <si>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</si>
  <si>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</si>
  <si>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</si>
  <si>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</si>
  <si>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</si>
  <si>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</si>
  <si>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</si>
  <si>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</si>
  <si>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</si>
  <si>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</si>
  <si>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</si>
  <si>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</si>
  <si>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</si>
  <si>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</si>
  <si>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</si>
  <si>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</si>
  <si>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</si>
  <si>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</si>
  <si>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</si>
  <si>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</si>
  <si>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</si>
  <si>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</si>
  <si>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</si>
  <si>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</si>
  <si>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</si>
  <si>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</si>
  <si>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</si>
  <si>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</si>
  <si>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</si>
  <si>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</si>
  <si>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</si>
  <si>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</si>
  <si>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</si>
  <si>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</si>
  <si>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</si>
  <si>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</si>
  <si>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</si>
  <si>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</si>
  <si>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</si>
  <si>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</si>
  <si>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</si>
  <si>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</si>
  <si>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</si>
  <si>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</si>
  <si>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</si>
  <si>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</si>
  <si>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</si>
  <si>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</si>
  <si>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</si>
  <si>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</si>
  <si>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</si>
  <si>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</si>
  <si>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</si>
  <si>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</si>
  <si>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</si>
  <si>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</si>
  <si>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</si>
  <si>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</si>
  <si>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</si>
  <si>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</si>
  <si>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</si>
  <si>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</si>
  <si>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</si>
  <si>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</si>
  <si>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</si>
  <si>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</si>
  <si>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</si>
  <si>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</si>
  <si>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</si>
  <si>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</si>
  <si>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</si>
  <si>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</si>
  <si>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</si>
  <si>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</si>
  <si>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</si>
  <si>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</si>
  <si>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</si>
  <si>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</si>
  <si>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</si>
  <si>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</si>
  <si>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</si>
  <si>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</si>
  <si>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</si>
  <si>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</si>
  <si>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</si>
  <si>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</si>
  <si>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</si>
  <si>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</si>
  <si>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</si>
  <si>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</si>
  <si>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</si>
  <si>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</si>
  <si>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</si>
  <si>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</si>
  <si>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</si>
  <si>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</si>
  <si>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</si>
  <si>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</si>
  <si>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</si>
  <si>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</si>
  <si>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</si>
  <si>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</si>
  <si>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</si>
  <si>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</si>
  <si>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</si>
  <si>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</si>
  <si>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</si>
  <si>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</si>
  <si>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</si>
  <si>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</si>
  <si>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</si>
  <si>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</si>
  <si>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</si>
  <si>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</si>
  <si>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</si>
  <si>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</si>
  <si>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</si>
  <si>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</si>
  <si>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</si>
  <si>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</si>
  <si>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</si>
  <si>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</si>
  <si>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</si>
  <si>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</si>
  <si>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</si>
  <si>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</si>
  <si>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</si>
  <si>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</si>
  <si>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</si>
  <si>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</si>
  <si>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</si>
  <si>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</si>
  <si>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</si>
  <si>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</si>
  <si>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</si>
  <si>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</si>
  <si>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</si>
  <si>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</si>
  <si>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</si>
  <si>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</si>
  <si>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</si>
  <si>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</si>
  <si>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</si>
  <si>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</si>
  <si>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</si>
  <si>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</si>
  <si>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</si>
  <si>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</si>
  <si>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</si>
  <si>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</si>
  <si>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</si>
  <si>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</si>
  <si>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</si>
  <si>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</si>
  <si>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</si>
  <si>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</si>
  <si>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</si>
  <si>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</si>
  <si>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</si>
  <si>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</si>
  <si>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</si>
  <si>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</si>
  <si>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</si>
  <si>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</si>
  <si>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</si>
  <si>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</si>
  <si>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</si>
  <si>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</si>
  <si>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</si>
  <si>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</si>
  <si>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</si>
  <si>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</si>
  <si>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</si>
  <si>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</si>
  <si>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</si>
  <si>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</si>
  <si>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</si>
  <si>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</si>
  <si>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</si>
  <si>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</si>
  <si>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</si>
  <si>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</si>
  <si>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</si>
  <si>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</si>
  <si>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</si>
  <si>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</si>
  <si>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</si>
  <si>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</si>
  <si>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</si>
  <si>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</si>
  <si>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</si>
  <si>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</si>
  <si>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</si>
  <si>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</si>
  <si>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</si>
  <si>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</si>
  <si>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</si>
  <si>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</si>
  <si>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</si>
  <si>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</si>
  <si>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</si>
  <si>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</si>
  <si>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</si>
  <si>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</si>
  <si>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</si>
  <si>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</si>
  <si>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</si>
  <si>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</si>
  <si>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</si>
  <si>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</si>
  <si>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</si>
  <si>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</si>
  <si>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</si>
  <si>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</si>
  <si>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</si>
  <si>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</si>
  <si>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</si>
  <si>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</si>
  <si>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</si>
  <si>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</si>
  <si>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</si>
  <si>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</si>
  <si>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</si>
  <si>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</si>
  <si>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</si>
  <si>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</si>
  <si>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</si>
  <si>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</si>
  <si>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</si>
  <si>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</si>
  <si>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</si>
  <si>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</si>
  <si>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</si>
  <si>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</si>
  <si>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</si>
  <si>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</si>
  <si>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</si>
  <si>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</si>
  <si>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</si>
  <si>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</si>
  <si>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</si>
  <si>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</si>
  <si>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</si>
  <si>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</si>
  <si>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</si>
  <si>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</si>
  <si>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</si>
  <si>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</si>
  <si>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</si>
  <si>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</si>
  <si>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</si>
  <si>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</si>
  <si>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</si>
  <si>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</si>
  <si>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</si>
  <si>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</si>
  <si>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</si>
  <si>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</si>
  <si>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</si>
  <si>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</si>
  <si>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</si>
  <si>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</si>
  <si>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</si>
  <si>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</si>
  <si>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</si>
  <si>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</si>
  <si>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</si>
  <si>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</si>
  <si>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</si>
  <si>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</si>
  <si>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</si>
  <si>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</si>
  <si>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</si>
  <si>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</si>
  <si>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</si>
  <si>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</si>
  <si>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</si>
  <si>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</si>
  <si>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</si>
  <si>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</si>
  <si>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</si>
  <si>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</si>
  <si>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</si>
  <si>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</si>
  <si>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</si>
  <si>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</si>
  <si>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</si>
  <si>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</si>
  <si>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</si>
  <si>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</si>
  <si>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</si>
  <si>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</si>
  <si>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</si>
  <si>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</si>
  <si>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</si>
  <si>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</si>
  <si>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</si>
  <si>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</si>
  <si>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</si>
  <si>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</si>
  <si>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</si>
  <si>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</si>
  <si>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</si>
  <si>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</si>
  <si>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</si>
  <si>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</si>
  <si>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</si>
  <si>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</si>
  <si>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</si>
  <si>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</si>
  <si>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</si>
  <si>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</si>
  <si>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</si>
  <si>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</si>
  <si>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</si>
  <si>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</si>
  <si>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</si>
  <si>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</si>
  <si>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</si>
  <si>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</si>
  <si>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</si>
  <si>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</si>
  <si>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</si>
  <si>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</si>
  <si>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</si>
  <si>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</si>
  <si>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</si>
  <si>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</si>
  <si>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</si>
  <si>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</si>
  <si>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</si>
  <si>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</si>
  <si>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</si>
  <si>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</si>
  <si>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</si>
  <si>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</si>
  <si>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</si>
  <si>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</si>
  <si>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</si>
  <si>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</si>
  <si>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</si>
  <si>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</si>
  <si>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</si>
  <si>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</si>
  <si>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</si>
  <si>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</si>
  <si>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</si>
  <si>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</si>
  <si>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</si>
  <si>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</si>
  <si>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</si>
  <si>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</si>
  <si>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</si>
  <si>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</si>
  <si>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</si>
  <si>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</si>
  <si>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</si>
  <si>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</si>
  <si>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</si>
  <si>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</si>
  <si>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</si>
  <si>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</si>
  <si>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</si>
  <si>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</si>
  <si>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</si>
  <si>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</si>
  <si>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</si>
  <si>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</si>
  <si>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</si>
  <si>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</si>
  <si>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</si>
  <si>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</si>
  <si>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</si>
  <si>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</si>
  <si>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</si>
  <si>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</si>
  <si>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</si>
  <si>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</si>
  <si>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</si>
  <si>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</si>
  <si>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</si>
  <si>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</si>
  <si>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</si>
  <si>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</si>
  <si>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</si>
  <si>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</si>
  <si>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</si>
  <si>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</si>
  <si>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</si>
  <si>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</si>
  <si>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</si>
  <si>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</si>
  <si>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</si>
  <si>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</si>
  <si>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</si>
  <si>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</si>
  <si>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</si>
  <si>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</si>
  <si>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</si>
  <si>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</si>
  <si>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</si>
  <si>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</si>
  <si>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</si>
  <si>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</si>
  <si>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</si>
  <si>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</si>
  <si>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</si>
  <si>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</si>
  <si>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</si>
  <si>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</si>
  <si>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</si>
  <si>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</si>
  <si>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</si>
  <si>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</si>
  <si>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</si>
  <si>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</si>
  <si>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</si>
  <si>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</si>
  <si>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</si>
  <si>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</si>
  <si>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</si>
  <si>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</si>
  <si>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</si>
  <si>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</si>
  <si>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</si>
  <si>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</si>
  <si>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</si>
  <si>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</si>
  <si>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</si>
  <si>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</si>
  <si>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</si>
  <si>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</si>
  <si>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</si>
  <si>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</si>
  <si>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</si>
  <si>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</si>
  <si>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</si>
  <si>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</si>
  <si>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</si>
  <si>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</si>
  <si>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</si>
  <si>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</si>
  <si>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</si>
  <si>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</si>
  <si>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</si>
  <si>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</si>
  <si>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</si>
  <si>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</si>
  <si>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</si>
  <si>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</si>
  <si>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</si>
  <si>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</si>
  <si>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</si>
  <si>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</si>
  <si>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</si>
  <si>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</si>
  <si>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</si>
  <si>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</si>
  <si>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</si>
  <si>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</si>
  <si>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</si>
  <si>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</si>
  <si>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</si>
  <si>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</si>
  <si>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</si>
  <si>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</si>
  <si>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</si>
  <si>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</si>
  <si>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</si>
  <si>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</si>
  <si>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</si>
  <si>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</si>
  <si>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</si>
  <si>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</si>
  <si>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</si>
  <si>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</si>
  <si>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</si>
  <si>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</si>
  <si>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</si>
  <si>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</si>
  <si>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</si>
  <si>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</si>
  <si>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</si>
  <si>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</si>
  <si>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</si>
  <si>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</si>
  <si>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</si>
  <si>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</si>
  <si>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</si>
  <si>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</si>
  <si>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</si>
  <si>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</si>
  <si>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</si>
  <si>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</si>
  <si>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</si>
  <si>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</si>
  <si>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</si>
  <si>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</si>
  <si>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</si>
  <si>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</si>
  <si>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</si>
  <si>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</si>
  <si>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</si>
  <si>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</si>
  <si>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</si>
  <si>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</si>
  <si>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</si>
  <si>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</si>
  <si>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</si>
  <si>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</si>
  <si>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</si>
  <si>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</si>
  <si>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</si>
  <si>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</si>
  <si>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</si>
  <si>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</si>
  <si>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</si>
  <si>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</si>
  <si>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</si>
  <si>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</si>
  <si>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</si>
  <si>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</si>
  <si>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</si>
  <si>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</si>
  <si>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</si>
  <si>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</si>
  <si>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</si>
  <si>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</si>
  <si>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</si>
  <si>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</si>
  <si>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</si>
  <si>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</si>
  <si>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</si>
  <si>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</si>
  <si>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</si>
  <si>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</si>
  <si>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</si>
  <si>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</si>
  <si>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</si>
  <si>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</si>
  <si>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</si>
  <si>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</si>
  <si>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</si>
  <si>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</si>
  <si>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</si>
  <si>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</si>
  <si>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</si>
  <si>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</si>
  <si>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</si>
  <si>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</si>
  <si>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</si>
  <si>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</si>
  <si>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</si>
  <si>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</si>
  <si>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</si>
  <si>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</si>
  <si>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</si>
  <si>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</si>
  <si>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</si>
  <si>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</si>
  <si>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</si>
  <si>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</si>
  <si>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</si>
  <si>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</si>
  <si>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</si>
  <si>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</si>
  <si>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</si>
  <si>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</si>
  <si>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</si>
  <si>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</si>
  <si>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</si>
  <si>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</si>
  <si>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</si>
  <si>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</si>
  <si>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</si>
  <si>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</si>
  <si>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</si>
  <si>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</si>
  <si>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</si>
  <si>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</si>
  <si>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</si>
  <si>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</si>
  <si>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</si>
  <si>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</si>
  <si>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</si>
  <si>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</si>
  <si>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</si>
  <si>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</si>
  <si>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</si>
  <si>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</si>
  <si>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</si>
  <si>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</si>
  <si>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</si>
  <si>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</si>
  <si>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</si>
  <si>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</si>
  <si>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</si>
  <si>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</si>
  <si>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</si>
  <si>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</si>
  <si>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</si>
  <si>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</si>
  <si>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</si>
  <si>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</si>
  <si>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</si>
  <si>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</si>
  <si>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</si>
  <si>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</si>
  <si>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</si>
  <si>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</si>
  <si>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</si>
  <si>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</si>
  <si>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</si>
  <si>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</si>
  <si>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</si>
  <si>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</si>
  <si>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</si>
  <si>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</si>
  <si>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</si>
  <si>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</si>
  <si>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</si>
  <si>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</si>
  <si>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</si>
  <si>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</si>
  <si>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</si>
  <si>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</si>
  <si>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</si>
  <si>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</si>
  <si>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</si>
  <si>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</si>
  <si>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</si>
  <si>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</si>
  <si>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</si>
  <si>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</si>
  <si>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</si>
  <si>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</si>
  <si>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</si>
  <si>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</si>
  <si>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</si>
  <si>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</si>
  <si>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</si>
  <si>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</si>
  <si>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</si>
  <si>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</si>
  <si>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</si>
  <si>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</si>
  <si>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</si>
  <si>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</si>
  <si>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</si>
  <si>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</si>
  <si>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</si>
  <si>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</si>
  <si>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</si>
  <si>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</si>
  <si>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</si>
  <si>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</si>
  <si>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</si>
  <si>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</si>
  <si>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</si>
  <si>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</si>
  <si>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</si>
  <si>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</si>
  <si>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</si>
  <si>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</si>
  <si>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</si>
  <si>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</si>
  <si>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</si>
  <si>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</si>
  <si>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</si>
  <si>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</si>
  <si>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</si>
  <si>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</si>
  <si>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</si>
  <si>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</si>
  <si>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</si>
  <si>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</si>
  <si>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</si>
  <si>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</si>
  <si>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</si>
  <si>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</si>
  <si>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</si>
  <si>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</si>
  <si>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</si>
  <si>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</si>
  <si>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</si>
  <si>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</si>
  <si>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</si>
  <si>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</si>
  <si>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</si>
  <si>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</si>
  <si>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</si>
  <si>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</si>
  <si>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</si>
  <si>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</si>
  <si>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</si>
  <si>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</si>
  <si>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</si>
  <si>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</si>
  <si>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</si>
  <si>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</si>
  <si>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</si>
  <si>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</si>
  <si>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</si>
  <si>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</si>
  <si>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</si>
  <si>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</si>
  <si>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</si>
  <si>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</si>
  <si>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</si>
  <si>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</si>
  <si>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</si>
  <si>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</si>
  <si>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</si>
  <si>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</si>
  <si>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</si>
  <si>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</si>
  <si>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</si>
  <si>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</si>
  <si>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</si>
  <si>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</si>
  <si>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</si>
  <si>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</si>
  <si>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</si>
  <si>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</si>
  <si>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</si>
  <si>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</si>
  <si>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</si>
  <si>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</si>
  <si>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</si>
  <si>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</si>
  <si>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</si>
  <si>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</si>
  <si>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</si>
  <si>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</si>
  <si>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</si>
  <si>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</si>
  <si>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</si>
  <si>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</si>
  <si>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</si>
  <si>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</si>
  <si>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</si>
  <si>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</si>
  <si>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</si>
  <si>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</si>
  <si>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</si>
  <si>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</si>
  <si>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</si>
  <si>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</si>
  <si>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</si>
  <si>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</si>
  <si>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</si>
  <si>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</si>
  <si>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</si>
  <si>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</si>
  <si>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</si>
  <si>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</si>
  <si>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</si>
  <si>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</si>
  <si>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</si>
  <si>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</si>
  <si>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</si>
  <si>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</si>
  <si>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</si>
  <si>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</si>
  <si>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</si>
  <si>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</si>
  <si>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</si>
  <si>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</si>
  <si>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</si>
  <si>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</si>
  <si>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</si>
  <si>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</si>
  <si>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</si>
  <si>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</si>
  <si>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</si>
  <si>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</si>
  <si>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</si>
  <si>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</si>
  <si>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</si>
  <si>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</si>
  <si>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</si>
  <si>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</si>
  <si>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</si>
  <si>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</si>
  <si>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</si>
  <si>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</si>
  <si>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</si>
  <si>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</si>
  <si>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</si>
  <si>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</si>
  <si>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</si>
  <si>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</si>
  <si>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</si>
  <si>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</si>
  <si>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</si>
  <si>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</si>
  <si>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</si>
  <si>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</si>
  <si>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</si>
  <si>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</si>
  <si>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</si>
  <si>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</si>
  <si>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</si>
  <si>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</si>
  <si>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</si>
  <si>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</si>
  <si>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</si>
  <si>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</si>
  <si>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</si>
  <si>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</si>
  <si>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</si>
  <si>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</si>
  <si>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</si>
  <si>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</si>
  <si>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</si>
  <si>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</si>
  <si>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</si>
  <si>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</si>
  <si>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</si>
  <si>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</si>
  <si>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</si>
  <si>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</si>
  <si>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</si>
  <si>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</si>
  <si>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</si>
  <si>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</si>
  <si>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</si>
  <si>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</si>
  <si>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</si>
  <si>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</si>
  <si>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</si>
  <si>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</si>
  <si>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</si>
  <si>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</si>
  <si>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</si>
  <si>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</si>
  <si>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</si>
  <si>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</si>
  <si>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</si>
  <si>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</si>
  <si>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</si>
  <si>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</si>
  <si>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</si>
  <si>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</si>
  <si>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</si>
  <si>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</si>
  <si>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</si>
  <si>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</si>
  <si>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</si>
  <si>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</si>
  <si>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</si>
  <si>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</si>
  <si>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</si>
  <si>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</si>
  <si>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</si>
  <si>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</si>
  <si>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</si>
  <si>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</si>
  <si>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</si>
  <si>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</si>
  <si>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</si>
  <si>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</si>
  <si>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</si>
  <si>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</si>
  <si>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</si>
  <si>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</si>
  <si>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</si>
  <si>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</si>
  <si>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</si>
  <si>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</si>
  <si>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</si>
  <si>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</si>
  <si>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</si>
  <si>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</si>
  <si>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</si>
  <si>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</si>
  <si>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</si>
  <si>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</si>
  <si>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</si>
  <si>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</si>
  <si>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</si>
  <si>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</si>
  <si>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</si>
  <si>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</si>
  <si>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</si>
  <si>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</si>
  <si>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</si>
  <si>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</si>
  <si>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</si>
  <si>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</si>
  <si>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</si>
  <si>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</si>
  <si>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</si>
  <si>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</si>
  <si>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</si>
  <si>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</si>
  <si>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</si>
  <si>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</si>
  <si>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</si>
  <si>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</si>
  <si>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</si>
  <si>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</si>
  <si>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</si>
  <si>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</si>
  <si>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</si>
  <si>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</si>
  <si>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</si>
  <si>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</si>
  <si>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</si>
  <si>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</si>
  <si>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</si>
  <si>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</si>
  <si>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</si>
  <si>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</si>
  <si>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</si>
  <si>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</si>
  <si>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</si>
  <si>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</si>
  <si>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</si>
  <si>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</si>
  <si>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</si>
  <si>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</si>
  <si>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</si>
  <si>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</si>
  <si>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</si>
  <si>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</si>
  <si>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</si>
  <si>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</si>
  <si>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</si>
  <si>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</si>
  <si>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</si>
  <si>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</si>
  <si>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</si>
  <si>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</si>
  <si>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</si>
  <si>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</si>
  <si>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</si>
  <si>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</si>
  <si>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</si>
  <si>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</si>
  <si>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</si>
  <si>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</si>
  <si>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</si>
  <si>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</si>
  <si>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</si>
  <si>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</si>
  <si>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</si>
  <si>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</si>
  <si>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</si>
  <si>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</si>
  <si>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</si>
  <si>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</si>
  <si>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</si>
  <si>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</si>
  <si>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</si>
  <si>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</si>
  <si>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</si>
  <si>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</si>
  <si>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</si>
  <si>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</si>
  <si>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</si>
  <si>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</si>
  <si>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</si>
  <si>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</si>
  <si>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</si>
  <si>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</si>
  <si>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</si>
  <si>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</si>
  <si>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</si>
  <si>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</si>
  <si>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</si>
  <si>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</si>
  <si>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</si>
  <si>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</si>
  <si>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</si>
  <si>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</si>
  <si>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</si>
  <si>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</si>
  <si>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</si>
  <si>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</si>
  <si>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</si>
  <si>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</si>
  <si>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</si>
  <si>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</si>
  <si>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</si>
  <si>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</si>
  <si>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</si>
  <si>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</si>
  <si>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</si>
  <si>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</si>
  <si>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</si>
  <si>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</si>
  <si>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</si>
  <si>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</si>
  <si>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</si>
  <si>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</si>
  <si>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</si>
  <si>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</si>
  <si>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</si>
  <si>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</si>
  <si>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</si>
  <si>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</si>
  <si>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</si>
  <si>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</si>
  <si>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</si>
  <si>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</si>
  <si>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</si>
  <si>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</si>
  <si>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</si>
  <si>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</si>
  <si>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</si>
  <si>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</si>
  <si>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</si>
  <si>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</si>
  <si>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</si>
  <si>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</si>
  <si>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</si>
  <si>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</si>
  <si>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</si>
  <si>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</si>
  <si>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</si>
  <si>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</si>
  <si>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</si>
  <si>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</si>
  <si>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</si>
  <si>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</si>
  <si>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</si>
  <si>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</si>
  <si>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</si>
  <si>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</si>
  <si>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</si>
  <si>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</si>
  <si>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</si>
  <si>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</si>
  <si>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</si>
  <si>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</si>
  <si>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</si>
  <si>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</si>
  <si>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</si>
  <si>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</si>
  <si>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</si>
  <si>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</si>
  <si>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</si>
  <si>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</si>
  <si>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</si>
  <si>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</si>
  <si>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</si>
  <si>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</si>
  <si>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</si>
  <si>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</si>
  <si>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</si>
  <si>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</si>
  <si>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</si>
  <si>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</si>
  <si>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</si>
  <si>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</si>
  <si>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</si>
  <si>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</si>
  <si>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</si>
  <si>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</si>
  <si>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</si>
  <si>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</si>
  <si>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</si>
  <si>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</si>
  <si>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</si>
  <si>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</si>
  <si>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</si>
  <si>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</si>
  <si>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</si>
  <si>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</si>
  <si>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</si>
  <si>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</si>
  <si>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</si>
  <si>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</si>
  <si>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</si>
  <si>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</si>
  <si>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</si>
  <si>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</si>
  <si>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</si>
  <si>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</si>
  <si>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</si>
  <si>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</si>
  <si>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</si>
  <si>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</si>
  <si>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</si>
  <si>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</si>
  <si>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</si>
  <si>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</si>
  <si>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</si>
  <si>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</si>
  <si>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</si>
  <si>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</si>
  <si>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</si>
  <si>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</si>
  <si>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</si>
  <si>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</si>
  <si>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</si>
  <si>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</si>
  <si>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</si>
  <si>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</si>
  <si>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</si>
  <si>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</si>
  <si>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</si>
  <si>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</si>
  <si>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</si>
  <si>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</si>
  <si>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</si>
  <si>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</si>
  <si>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</si>
  <si>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</si>
  <si>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</si>
  <si>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</si>
  <si>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</si>
  <si>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</si>
  <si>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</si>
  <si>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</si>
  <si>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</si>
  <si>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</si>
  <si>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</si>
  <si>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</si>
  <si>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</si>
  <si>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</si>
  <si>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</si>
  <si>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</si>
  <si>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</si>
  <si>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</si>
  <si>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</si>
  <si>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</si>
  <si>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</si>
  <si>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</si>
  <si>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</si>
  <si>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</si>
  <si>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</si>
  <si>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</si>
  <si>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</si>
  <si>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</si>
  <si>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</si>
  <si>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</si>
  <si>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</si>
  <si>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</si>
  <si>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</si>
  <si>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</si>
  <si>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</si>
  <si>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</si>
  <si>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</si>
  <si>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</si>
  <si>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</si>
  <si>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</si>
  <si>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</si>
  <si>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</si>
  <si>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</si>
  <si>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</si>
  <si>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</si>
  <si>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</si>
  <si>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</si>
  <si>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</si>
  <si>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</si>
  <si>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</si>
  <si>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</si>
  <si>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</si>
  <si>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</si>
  <si>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</si>
  <si>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</si>
  <si>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</si>
  <si>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</si>
  <si>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</si>
  <si>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</si>
  <si>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</si>
  <si>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</si>
  <si>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</si>
  <si>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</si>
  <si>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</si>
  <si>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</si>
  <si>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</si>
  <si>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</si>
  <si>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</si>
  <si>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</si>
  <si>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</si>
  <si>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</si>
  <si>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</si>
  <si>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</si>
  <si>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</si>
  <si>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</si>
  <si>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</si>
  <si>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</si>
  <si>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</si>
  <si>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</si>
  <si>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</si>
  <si>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</si>
  <si>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</si>
  <si>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</si>
  <si>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</si>
  <si>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</si>
  <si>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</si>
  <si>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</si>
  <si>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</si>
  <si>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</si>
  <si>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</si>
  <si>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</si>
  <si>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</si>
  <si>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</si>
  <si>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</si>
  <si>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</si>
  <si>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</si>
  <si>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</si>
  <si>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</si>
  <si>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</si>
  <si>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</si>
  <si>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</si>
  <si>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</si>
  <si>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</si>
  <si>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</si>
  <si>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</si>
  <si>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</si>
  <si>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</si>
  <si>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</si>
  <si>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</si>
  <si>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</si>
  <si>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</si>
  <si>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</si>
  <si>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</si>
  <si>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</si>
  <si>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</si>
  <si>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</si>
  <si>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</si>
  <si>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</si>
  <si>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</si>
  <si>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</si>
  <si>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</si>
  <si>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</si>
  <si>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</si>
  <si>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</si>
  <si>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</si>
  <si>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</si>
  <si>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</si>
  <si>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</si>
  <si>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</si>
  <si>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</si>
  <si>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</si>
  <si>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</si>
  <si>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</si>
  <si>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</si>
  <si>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</si>
  <si>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</si>
  <si>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</si>
  <si>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</si>
  <si>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</si>
  <si>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</si>
  <si>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</si>
  <si>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</si>
  <si>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</si>
  <si>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</si>
  <si>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</si>
  <si>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</si>
  <si>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</si>
  <si>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</si>
  <si>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</si>
  <si>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</si>
  <si>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</si>
  <si>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</si>
  <si>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</si>
  <si>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</si>
  <si>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</si>
  <si>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</si>
  <si>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</si>
  <si>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</si>
  <si>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</si>
  <si>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</si>
  <si>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</si>
  <si>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</si>
  <si>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</si>
  <si>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</si>
  <si>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</si>
  <si>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</si>
  <si>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</si>
  <si>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</si>
  <si>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</si>
  <si>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</si>
  <si>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</si>
  <si>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</si>
  <si>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</si>
  <si>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</si>
  <si>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</si>
  <si>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</si>
  <si>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</si>
  <si>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</si>
  <si>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</si>
  <si>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</si>
  <si>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</si>
  <si>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</si>
  <si>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</si>
  <si>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</si>
  <si>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</si>
  <si>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</si>
  <si>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</si>
  <si>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</si>
  <si>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</si>
  <si>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</si>
  <si>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</si>
  <si>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</si>
  <si>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</si>
  <si>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</si>
  <si>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</si>
  <si>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</si>
  <si>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</si>
  <si>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</si>
  <si>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</si>
  <si>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</si>
  <si>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</si>
  <si>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</si>
  <si>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</si>
  <si>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</si>
  <si>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</si>
  <si>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</si>
  <si>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</si>
  <si>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</si>
  <si>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</si>
  <si>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</si>
  <si>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</si>
  <si>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</si>
  <si>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</si>
  <si>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</si>
  <si>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</si>
  <si>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</si>
  <si>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</si>
  <si>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</si>
  <si>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</si>
  <si>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</si>
  <si>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</si>
  <si>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</si>
  <si>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</si>
  <si>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</si>
  <si>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</si>
  <si>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</si>
  <si>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</si>
  <si>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</si>
  <si>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</si>
  <si>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</si>
  <si>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</si>
  <si>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</si>
  <si>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</si>
  <si>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</si>
  <si>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</si>
  <si>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</si>
  <si>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</si>
  <si>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</si>
  <si>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</si>
  <si>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</si>
  <si>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</si>
  <si>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</si>
  <si>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</si>
  <si>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</si>
  <si>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</si>
  <si>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</si>
  <si>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</si>
  <si>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</si>
  <si>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</si>
  <si>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</si>
  <si>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</si>
  <si>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</si>
  <si>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</si>
  <si>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</si>
  <si>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</si>
  <si>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</si>
  <si>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</si>
  <si>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</si>
  <si>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</si>
  <si>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</si>
  <si>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</si>
  <si>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</si>
  <si>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</si>
  <si>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</si>
  <si>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</si>
  <si>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</si>
  <si>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</si>
  <si>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</si>
  <si>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</si>
  <si>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</si>
  <si>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</si>
  <si>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</si>
  <si>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</si>
  <si>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</si>
  <si>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</si>
  <si>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</si>
  <si>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</si>
  <si>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</si>
  <si>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</si>
  <si>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</si>
  <si>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</si>
  <si>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</si>
  <si>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</si>
  <si>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</si>
  <si>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</si>
  <si>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</si>
  <si>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</si>
  <si>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</si>
  <si>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</si>
  <si>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</si>
  <si>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</si>
  <si>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</si>
  <si>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</si>
  <si>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</si>
  <si>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</si>
  <si>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</si>
  <si>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</si>
  <si>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</si>
  <si>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</si>
  <si>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</si>
  <si>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</si>
  <si>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</si>
  <si>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</si>
  <si>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</si>
  <si>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</si>
  <si>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</si>
  <si>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</si>
  <si>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</si>
  <si>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</si>
  <si>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</si>
  <si>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</si>
  <si>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</si>
  <si>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</si>
  <si>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</si>
  <si>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</si>
  <si>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</si>
  <si>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</si>
  <si>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</si>
  <si>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</si>
  <si>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</si>
  <si>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</si>
  <si>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</si>
  <si>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</si>
  <si>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</si>
  <si>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</si>
  <si>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</si>
  <si>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</si>
  <si>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</si>
  <si>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</si>
  <si>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</si>
  <si>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</si>
  <si>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</si>
  <si>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</si>
  <si>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</si>
  <si>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</si>
  <si>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</si>
  <si>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</si>
  <si>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</si>
  <si>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</si>
  <si>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</si>
  <si>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</si>
  <si>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</si>
  <si>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</si>
  <si>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</si>
  <si>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</si>
  <si>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</si>
  <si>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</si>
  <si>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</si>
  <si>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</si>
  <si>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</si>
  <si>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</si>
  <si>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</si>
  <si>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</si>
  <si>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</si>
  <si>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</si>
  <si>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</si>
  <si>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</si>
  <si>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</si>
  <si>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</si>
  <si>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</si>
  <si>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</si>
  <si>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</si>
  <si>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</si>
  <si>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</si>
  <si>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</si>
  <si>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</si>
  <si>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</si>
  <si>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</si>
  <si>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</si>
  <si>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</si>
  <si>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</si>
  <si>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</si>
  <si>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</si>
  <si>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</si>
  <si>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</si>
  <si>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</si>
  <si>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</si>
  <si>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</si>
  <si>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</si>
  <si>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</si>
  <si>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</si>
  <si>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</si>
  <si>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</si>
  <si>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</si>
  <si>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</si>
  <si>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</si>
  <si>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</si>
  <si>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</si>
  <si>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</si>
  <si>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</si>
  <si>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</si>
  <si>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</si>
  <si>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</si>
  <si>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</si>
  <si>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</si>
  <si>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</si>
  <si>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</si>
  <si>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</si>
  <si>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</si>
  <si>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</si>
  <si>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</si>
  <si>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</si>
  <si>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</si>
  <si>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</si>
  <si>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</si>
  <si>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</si>
  <si>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</si>
  <si>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</si>
  <si>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</si>
  <si>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</si>
  <si>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</si>
  <si>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</si>
  <si>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</si>
  <si>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</si>
  <si>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</si>
  <si>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</si>
  <si>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</si>
  <si>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</si>
  <si>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</si>
  <si>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</si>
  <si>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</si>
  <si>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</si>
  <si>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</si>
  <si>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</si>
  <si>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</si>
  <si>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</si>
  <si>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</si>
  <si>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</si>
  <si>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</si>
  <si>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</si>
  <si>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</si>
  <si>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</si>
  <si>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</si>
  <si>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</si>
  <si>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</si>
  <si>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</si>
  <si>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</si>
  <si>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</si>
  <si>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</si>
  <si>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</si>
  <si>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</si>
  <si>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</si>
  <si>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</si>
  <si>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</si>
  <si>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</si>
  <si>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</si>
  <si>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</si>
  <si>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</si>
  <si>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</si>
  <si>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</si>
  <si>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</si>
  <si>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</si>
  <si>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</si>
  <si>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</si>
  <si>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</si>
  <si>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</si>
  <si>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</si>
  <si>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</si>
  <si>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</si>
  <si>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</si>
  <si>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</si>
  <si>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</si>
  <si>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</si>
  <si>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</si>
  <si>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</si>
  <si>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</si>
  <si>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</si>
  <si>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</si>
  <si>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</si>
  <si>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</si>
  <si>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</si>
  <si>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</si>
  <si>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</si>
  <si>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</si>
  <si>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</si>
  <si>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</si>
  <si>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</si>
  <si>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</si>
  <si>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</si>
  <si>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</si>
  <si>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</si>
  <si>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</si>
  <si>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</si>
  <si>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</si>
  <si>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</si>
  <si>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</si>
  <si>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</si>
  <si>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</si>
  <si>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</si>
  <si>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</si>
  <si>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</si>
  <si>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</si>
  <si>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</si>
  <si>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</si>
  <si>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</si>
  <si>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</si>
  <si>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</si>
  <si>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</si>
  <si>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</si>
  <si>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</si>
  <si>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</si>
  <si>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</si>
  <si>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</si>
  <si>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</si>
  <si>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</si>
  <si>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</si>
  <si>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</si>
  <si>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</si>
  <si>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</si>
  <si>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</si>
  <si>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</si>
  <si>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</si>
  <si>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</si>
  <si>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</si>
  <si>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</si>
  <si>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</si>
  <si>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</si>
  <si>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</si>
  <si>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</si>
  <si>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</si>
  <si>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</si>
  <si>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</si>
  <si>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</si>
  <si>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</si>
  <si>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</si>
  <si>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</si>
  <si>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</si>
  <si>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</si>
  <si>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</si>
  <si>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</si>
  <si>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</si>
  <si>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</si>
  <si>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</si>
  <si>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</si>
  <si>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</si>
  <si>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</si>
  <si>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</si>
  <si>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</si>
  <si>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</si>
  <si>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</si>
  <si>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</si>
  <si>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</si>
  <si>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</si>
  <si>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</si>
  <si>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</si>
  <si>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</si>
  <si>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</si>
  <si>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</si>
  <si>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</si>
  <si>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</si>
  <si>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</si>
  <si>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</si>
  <si>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</si>
  <si>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</si>
  <si>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</si>
  <si>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</si>
  <si>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</si>
  <si>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</si>
  <si>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</si>
  <si>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</si>
  <si>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</si>
  <si>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</si>
  <si>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</si>
  <si>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</si>
  <si>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</si>
  <si>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</si>
  <si>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</si>
  <si>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</si>
  <si>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</si>
  <si>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</si>
  <si>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</si>
  <si>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</si>
  <si>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</si>
  <si>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</si>
  <si>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</si>
  <si>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</si>
  <si>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</si>
  <si>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</si>
  <si>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</si>
  <si>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</si>
  <si>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</si>
  <si>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</si>
  <si>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</si>
  <si>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</si>
  <si>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</si>
  <si>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</si>
  <si>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</si>
  <si>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</si>
  <si>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</si>
  <si>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</si>
  <si>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</si>
  <si>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</si>
  <si>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</si>
  <si>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</si>
  <si>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</si>
  <si>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</si>
  <si>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</si>
  <si>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</si>
  <si>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</si>
  <si>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</si>
  <si>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</si>
  <si>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</si>
  <si>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</si>
  <si>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</si>
  <si>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</si>
  <si>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</si>
  <si>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</si>
  <si>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</si>
  <si>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</si>
  <si>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</si>
  <si>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</si>
  <si>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</si>
  <si>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</si>
  <si>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</si>
  <si>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 Date</t>
  </si>
  <si>
    <t>Birth Date</t>
  </si>
  <si>
    <t>Grand Total</t>
  </si>
  <si>
    <t>Count of personName</t>
  </si>
  <si>
    <t>Sum of finalWorth</t>
  </si>
  <si>
    <t>Count of Age</t>
  </si>
  <si>
    <t>30-40</t>
  </si>
  <si>
    <t>40-50</t>
  </si>
  <si>
    <t>50-60</t>
  </si>
  <si>
    <t>60-70</t>
  </si>
  <si>
    <t>70-80</t>
  </si>
  <si>
    <t>80-90</t>
  </si>
  <si>
    <t>90-100</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</si>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</sst>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quot;€&quot;"/>
    <numFmt numFmtId="167" formatCode="[$$-409]#,##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6" fillId="0" borderId="0" xfId="0" applyFont="1"/>
    <xf numFmtId="14" fontId="0" fillId="0" borderId="0" xfId="0" applyNumberFormat="1"/>
    <xf numFmtId="3" fontId="16" fillId="0" borderId="0" xfId="0" applyNumberFormat="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i val="0"/>
        <sz val="12"/>
        <color theme="0"/>
        <name val="Calibri"/>
        <family val="2"/>
        <scheme val="minor"/>
      </font>
    </dxf>
    <dxf>
      <fill>
        <patternFill>
          <bgColor rgb="FF0070C0"/>
        </patternFill>
      </fill>
      <border>
        <left style="thin">
          <color auto="1"/>
        </left>
        <right style="thin">
          <color auto="1"/>
        </right>
        <top style="thin">
          <color auto="1"/>
        </top>
        <bottom style="thin">
          <color auto="1"/>
        </bottom>
      </border>
    </dxf>
    <dxf>
      <font>
        <b/>
        <i val="0"/>
        <sz val="12"/>
        <color theme="0"/>
        <name val="Calibri"/>
        <family val="2"/>
        <scheme val="minor"/>
      </font>
    </dxf>
    <dxf>
      <fill>
        <patternFill>
          <bgColor rgb="FF002060"/>
        </patternFill>
      </fill>
      <border>
        <left style="thin">
          <color auto="1"/>
        </left>
        <right style="thin">
          <color auto="1"/>
        </right>
        <top style="thin">
          <color auto="1"/>
        </top>
        <bottom style="thin">
          <color auto="1"/>
        </bottom>
      </border>
    </dxf>
    <dxf>
      <fill>
        <patternFill>
          <bgColor rgb="FF002060"/>
        </patternFill>
      </fill>
    </dxf>
    <dxf>
      <font>
        <b/>
        <i val="0"/>
        <strike val="0"/>
        <condense val="0"/>
        <extend val="0"/>
        <outline val="0"/>
        <shadow val="0"/>
        <u val="none"/>
        <vertAlign val="baseline"/>
        <sz val="12"/>
        <color theme="1"/>
        <name val="Calibri"/>
        <family val="2"/>
        <scheme val="minor"/>
      </font>
    </dxf>
    <dxf>
      <numFmt numFmtId="19" formatCode="m/d/yyyy"/>
    </dxf>
    <dxf>
      <numFmt numFmtId="19" formatCode="m/d/yyyy"/>
    </dxf>
    <dxf>
      <numFmt numFmtId="3" formatCode="#,##0"/>
    </dxf>
  </dxfs>
  <tableStyles count="3" defaultTableStyle="TableStyleMedium2" defaultPivotStyle="PivotStyleLight16">
    <tableStyle name="Blue " pivot="0" table="0" count="8" xr9:uid="{E0476E80-CDE3-47A9-AD7E-817809425A58}">
      <tableStyleElement type="wholeTable" dxfId="1"/>
      <tableStyleElement type="headerRow" dxfId="0"/>
    </tableStyle>
    <tableStyle name="Blue Slicer" pivot="0" table="0" count="6" xr9:uid="{AC3591BA-715A-4499-AE41-DC7D0D64DA5F}">
      <tableStyleElement type="wholeTable" dxfId="3"/>
      <tableStyleElement type="headerRow" dxfId="2"/>
    </tableStyle>
    <tableStyle name="Slicer Style 1" pivot="0" table="0" count="2" xr9:uid="{050F4D07-8B79-4122-BBDD-8264F099D4A2}">
      <tableStyleElement type="wholeTable" dxfId="4"/>
    </tableStyle>
  </tableStyles>
  <colors>
    <mruColors>
      <color rgb="FF6AB187"/>
      <color rgb="FF66CCFF"/>
      <color rgb="FF007000"/>
      <color rgb="FF3BFF94"/>
    </mruColors>
  </colors>
  <extLst>
    <ext xmlns:x14="http://schemas.microsoft.com/office/spreadsheetml/2009/9/main" uri="{46F421CA-312F-682f-3DD2-61675219B42D}">
      <x14:dxfs count="10">
        <dxf>
          <fill>
            <patternFill>
              <fgColor theme="0"/>
            </patternFill>
          </fill>
        </dxf>
        <dxf>
          <border>
            <left style="thin">
              <color theme="0"/>
            </left>
            <right style="thin">
              <color theme="0"/>
            </right>
            <top style="thin">
              <color theme="0"/>
            </top>
            <bottom style="thin">
              <color theme="0"/>
            </bottom>
          </border>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x14:dxfs>
    </ext>
    <ext xmlns:x14="http://schemas.microsoft.com/office/spreadsheetml/2009/9/main" uri="{EB79DEF2-80B8-43e5-95BD-54CBDDF9020C}">
      <x14:slicerStyles defaultSlicerStyle="SlicerStyleLight1">
        <x14:slicerStyle name="Blue ">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 name="Blue Slicer">
          <x14:slicerStyleElements>
            <x14:slicerStyleElement type="unselectedItemWithData" dxfId="7"/>
            <x14:slicerStyleElement type="unselectedItemWithNoData" dxfId="6"/>
            <x14:slicerStyleElement type="selectedItemWithData" dxfId="9"/>
            <x14:slicerStyleElement type="selectedItemWithNoData" dxfId="8"/>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 Demographics and Wealth Distribution Dashboard.xlsx]Top 10 Billionaires!PivotTable5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Top 10 Billionaires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Billionaires'!$B$3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Billionaires'!$A$4:$A$14</c:f>
              <c:strCache>
                <c:ptCount val="10"/>
                <c:pt idx="0">
                  <c:v>Steve Ballmer</c:v>
                </c:pt>
                <c:pt idx="1">
                  <c:v>Mukesh Ambani</c:v>
                </c:pt>
                <c:pt idx="2">
                  <c:v>Carlos Slim Helu &amp; family</c:v>
                </c:pt>
                <c:pt idx="3">
                  <c:v>Michael Bloomberg</c:v>
                </c:pt>
                <c:pt idx="4">
                  <c:v>Bill Gates</c:v>
                </c:pt>
                <c:pt idx="5">
                  <c:v>Warren Buffett</c:v>
                </c:pt>
                <c:pt idx="6">
                  <c:v>Larry Ellison</c:v>
                </c:pt>
                <c:pt idx="7">
                  <c:v>Jeff Bezos</c:v>
                </c:pt>
                <c:pt idx="8">
                  <c:v>Elon Musk</c:v>
                </c:pt>
                <c:pt idx="9">
                  <c:v>Bernard Arnault &amp; family</c:v>
                </c:pt>
              </c:strCache>
            </c:strRef>
          </c:cat>
          <c:val>
            <c:numRef>
              <c:f>'Top 10 Billionaires'!$B$4:$B$14</c:f>
              <c:numCache>
                <c:formatCode>[$$-409]#,##0</c:formatCode>
                <c:ptCount val="10"/>
                <c:pt idx="0">
                  <c:v>80700</c:v>
                </c:pt>
                <c:pt idx="1">
                  <c:v>83400</c:v>
                </c:pt>
                <c:pt idx="2">
                  <c:v>93000</c:v>
                </c:pt>
                <c:pt idx="3">
                  <c:v>94500</c:v>
                </c:pt>
                <c:pt idx="4">
                  <c:v>104000</c:v>
                </c:pt>
                <c:pt idx="5">
                  <c:v>106000</c:v>
                </c:pt>
                <c:pt idx="6">
                  <c:v>107000</c:v>
                </c:pt>
                <c:pt idx="7">
                  <c:v>114000</c:v>
                </c:pt>
                <c:pt idx="8">
                  <c:v>180000</c:v>
                </c:pt>
                <c:pt idx="9">
                  <c:v>211000</c:v>
                </c:pt>
              </c:numCache>
            </c:numRef>
          </c:val>
          <c:extLst>
            <c:ext xmlns:c16="http://schemas.microsoft.com/office/drawing/2014/chart" uri="{C3380CC4-5D6E-409C-BE32-E72D297353CC}">
              <c16:uniqueId val="{00000000-CFF8-4AFA-9281-78CF3D3EEF76}"/>
            </c:ext>
          </c:extLst>
        </c:ser>
        <c:dLbls>
          <c:showLegendKey val="0"/>
          <c:showVal val="1"/>
          <c:showCatName val="0"/>
          <c:showSerName val="0"/>
          <c:showPercent val="0"/>
          <c:showBubbleSize val="0"/>
        </c:dLbls>
        <c:gapWidth val="75"/>
        <c:overlap val="100"/>
        <c:axId val="2037264975"/>
        <c:axId val="2037266415"/>
      </c:barChart>
      <c:catAx>
        <c:axId val="203726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37266415"/>
        <c:crosses val="autoZero"/>
        <c:auto val="1"/>
        <c:lblAlgn val="ctr"/>
        <c:lblOffset val="100"/>
        <c:noMultiLvlLbl val="0"/>
      </c:catAx>
      <c:valAx>
        <c:axId val="2037266415"/>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3726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 Demographics and Wealth Distribution Dashboard.xlsx]Gender Distribution!PivotTable5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2060"/>
                </a:solidFill>
                <a:effectLst/>
              </a:rPr>
              <a:t>Gender Distribution</a:t>
            </a:r>
            <a:endParaRPr lang="en-US">
              <a:solidFill>
                <a:srgbClr val="002060"/>
              </a:solidFill>
            </a:endParaRPr>
          </a:p>
        </c:rich>
      </c:tx>
      <c:layout>
        <c:manualLayout>
          <c:xMode val="edge"/>
          <c:yMode val="edge"/>
          <c:x val="0.3324579124579124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18E48D-CEFE-44D8-910B-9B187DFE41A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18E48D-CEFE-44D8-910B-9B187DFE41A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18E48D-CEFE-44D8-910B-9B187DFE41A4}"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pivotFmt>
    </c:pivotFmts>
    <c:plotArea>
      <c:layout/>
      <c:pieChart>
        <c:varyColors val="1"/>
        <c:ser>
          <c:idx val="0"/>
          <c:order val="0"/>
          <c:tx>
            <c:strRef>
              <c:f>'Gender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70-40FD-9680-A6DADE83CF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70-40FD-9680-A6DADE83CFEA}"/>
              </c:ext>
            </c:extLst>
          </c:dPt>
          <c:dLbls>
            <c:dLbl>
              <c:idx val="0"/>
              <c:tx>
                <c:rich>
                  <a:bodyPr/>
                  <a:lstStyle/>
                  <a:p>
                    <a:fld id="{CD18E48D-CEFE-44D8-910B-9B187DFE41A4}"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970-40FD-9680-A6DADE83CF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68</c:v>
                </c:pt>
                <c:pt idx="1">
                  <c:v>407</c:v>
                </c:pt>
              </c:numCache>
            </c:numRef>
          </c:val>
          <c:extLst>
            <c:ext xmlns:c16="http://schemas.microsoft.com/office/drawing/2014/chart" uri="{C3380CC4-5D6E-409C-BE32-E72D297353CC}">
              <c16:uniqueId val="{00000004-7970-40FD-9680-A6DADE83CFE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 Demographics and Wealth Distribution Dashboard.xlsx]Self made vs. inherited!PivotTable5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2060"/>
                </a:solidFill>
                <a:effectLst/>
              </a:rPr>
              <a:t>Self-Made vs Inherited Wealth</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C4D9AB-A986-4FDF-B383-80B21FEDBE8E}"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444248-EA00-4C46-AF6E-251B206562BD}"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C4D9AB-A986-4FDF-B383-80B21FEDBE8E}"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444248-EA00-4C46-AF6E-251B206562BD}"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C4D9AB-A986-4FDF-B383-80B21FEDBE8E}"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444248-EA00-4C46-AF6E-251B206562BD}"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'Self made vs. inherited'!$B$3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EE-4AA4-982A-F7F5E7A15D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EE-4AA4-982A-F7F5E7A15D6D}"/>
              </c:ext>
            </c:extLst>
          </c:dPt>
          <c:dLbls>
            <c:dLbl>
              <c:idx val="0"/>
              <c:tx>
                <c:rich>
                  <a:bodyPr/>
                  <a:lstStyle/>
                  <a:p>
                    <a:fld id="{94C4D9AB-A986-4FDF-B383-80B21FEDBE8E}"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0EE-4AA4-982A-F7F5E7A15D6D}"/>
                </c:ext>
              </c:extLst>
            </c:dLbl>
            <c:dLbl>
              <c:idx val="1"/>
              <c:tx>
                <c:rich>
                  <a:bodyPr/>
                  <a:lstStyle/>
                  <a:p>
                    <a:fld id="{E1444248-EA00-4C46-AF6E-251B206562BD}" type="VALUE">
                      <a:rPr lang="en-US">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0EE-4AA4-982A-F7F5E7A15D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'Self made vs. inherited'!$A$4:$A$6</c:f>
              <c:strCache>
                <c:ptCount val="2"/>
                <c:pt idx="0">
                  <c:v>FALSE</c:v>
                </c:pt>
                <c:pt idx="1">
                  <c:v>TRUE</c:v>
                </c:pt>
              </c:strCache>
            </c:strRef>
          </c:cat>
          <c:val>
            <c:numRef>
              <c:f>'Self made vs. inherited'!$B$4:$B$6</c:f>
              <c:numCache>
                <c:formatCode>0.00%</c:formatCode>
                <c:ptCount val="2"/>
                <c:pt idx="0">
                  <c:v>0.34947368421052633</c:v>
                </c:pt>
                <c:pt idx="1">
                  <c:v>0.65052631578947373</c:v>
                </c:pt>
              </c:numCache>
            </c:numRef>
          </c:val>
          <c:extLst>
            <c:ext xmlns:c16="http://schemas.microsoft.com/office/drawing/2014/chart" uri="{C3380CC4-5D6E-409C-BE32-E72D297353CC}">
              <c16:uniqueId val="{00000004-30EE-4AA4-982A-F7F5E7A15D6D}"/>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 Demographics and Wealth Distribution Dashboard.xlsx]Billionaire Count by Age!PivotTable5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Billionaires</a:t>
            </a:r>
            <a:r>
              <a:rPr lang="en-US" b="1" baseline="0">
                <a:solidFill>
                  <a:srgbClr val="002060"/>
                </a:solidFill>
              </a:rPr>
              <a:t> by Age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'Billionaire Count by Age'!$B$3</c:f>
              <c:strCache>
                <c:ptCount val="1"/>
                <c:pt idx="0">
                  <c:v>Total</c:v>
                </c:pt>
              </c:strCache>
            </c:strRef>
          </c:tx>
          <c:spPr>
            <a:solidFill>
              <a:schemeClr val="accent1"/>
            </a:solidFill>
            <a:ln>
              <a:noFill/>
            </a:ln>
            <a:effectLst/>
          </c:spPr>
          <c:invertIfNegative val="0"/>
          <c:cat>
            <c:strRef>
              <c:f>'Billionaire Count by Age'!$A$4:$A$10</c:f>
              <c:strCache>
                <c:ptCount val="7"/>
                <c:pt idx="0">
                  <c:v>30-40</c:v>
                </c:pt>
                <c:pt idx="1">
                  <c:v>40-50</c:v>
                </c:pt>
                <c:pt idx="2">
                  <c:v>50-60</c:v>
                </c:pt>
                <c:pt idx="3">
                  <c:v>60-70</c:v>
                </c:pt>
                <c:pt idx="4">
                  <c:v>70-80</c:v>
                </c:pt>
                <c:pt idx="5">
                  <c:v>80-90</c:v>
                </c:pt>
                <c:pt idx="6">
                  <c:v>90-100</c:v>
                </c:pt>
              </c:strCache>
            </c:strRef>
          </c:cat>
          <c:val>
            <c:numRef>
              <c:f>'Billionaire Count by Age'!$B$4:$B$10</c:f>
              <c:numCache>
                <c:formatCode>General</c:formatCode>
                <c:ptCount val="7"/>
                <c:pt idx="0">
                  <c:v>6</c:v>
                </c:pt>
                <c:pt idx="1">
                  <c:v>29</c:v>
                </c:pt>
                <c:pt idx="2">
                  <c:v>93</c:v>
                </c:pt>
                <c:pt idx="3">
                  <c:v>125</c:v>
                </c:pt>
                <c:pt idx="4">
                  <c:v>115</c:v>
                </c:pt>
                <c:pt idx="5">
                  <c:v>82</c:v>
                </c:pt>
                <c:pt idx="6">
                  <c:v>25</c:v>
                </c:pt>
              </c:numCache>
            </c:numRef>
          </c:val>
          <c:extLst>
            <c:ext xmlns:c16="http://schemas.microsoft.com/office/drawing/2014/chart" uri="{C3380CC4-5D6E-409C-BE32-E72D297353CC}">
              <c16:uniqueId val="{00000004-6632-4BCD-AC1F-8D8917688AE7}"/>
            </c:ext>
          </c:extLst>
        </c:ser>
        <c:dLbls>
          <c:showLegendKey val="0"/>
          <c:showVal val="0"/>
          <c:showCatName val="0"/>
          <c:showSerName val="0"/>
          <c:showPercent val="0"/>
          <c:showBubbleSize val="0"/>
        </c:dLbls>
        <c:gapWidth val="219"/>
        <c:overlap val="-27"/>
        <c:axId val="1826855871"/>
        <c:axId val="1826856351"/>
      </c:barChart>
      <c:catAx>
        <c:axId val="182685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826856351"/>
        <c:crosses val="autoZero"/>
        <c:auto val="1"/>
        <c:lblAlgn val="ctr"/>
        <c:lblOffset val="100"/>
        <c:noMultiLvlLbl val="0"/>
      </c:catAx>
      <c:valAx>
        <c:axId val="1826856351"/>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826855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 Demographics and Wealth Distribution Dashboard.xlsx]Top 10 Billionaires!PivotTable5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Top 10 Billionaires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Billionaires'!$B$3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Billionaires'!$A$4:$A$14</c:f>
              <c:strCache>
                <c:ptCount val="10"/>
                <c:pt idx="0">
                  <c:v>Steve Ballmer</c:v>
                </c:pt>
                <c:pt idx="1">
                  <c:v>Mukesh Ambani</c:v>
                </c:pt>
                <c:pt idx="2">
                  <c:v>Carlos Slim Helu &amp; family</c:v>
                </c:pt>
                <c:pt idx="3">
                  <c:v>Michael Bloomberg</c:v>
                </c:pt>
                <c:pt idx="4">
                  <c:v>Bill Gates</c:v>
                </c:pt>
                <c:pt idx="5">
                  <c:v>Warren Buffett</c:v>
                </c:pt>
                <c:pt idx="6">
                  <c:v>Larry Ellison</c:v>
                </c:pt>
                <c:pt idx="7">
                  <c:v>Jeff Bezos</c:v>
                </c:pt>
                <c:pt idx="8">
                  <c:v>Elon Musk</c:v>
                </c:pt>
                <c:pt idx="9">
                  <c:v>Bernard Arnault &amp; family</c:v>
                </c:pt>
              </c:strCache>
            </c:strRef>
          </c:cat>
          <c:val>
            <c:numRef>
              <c:f>'Top 10 Billionaires'!$B$4:$B$14</c:f>
              <c:numCache>
                <c:formatCode>[$$-409]#,##0</c:formatCode>
                <c:ptCount val="10"/>
                <c:pt idx="0">
                  <c:v>80700</c:v>
                </c:pt>
                <c:pt idx="1">
                  <c:v>83400</c:v>
                </c:pt>
                <c:pt idx="2">
                  <c:v>93000</c:v>
                </c:pt>
                <c:pt idx="3">
                  <c:v>94500</c:v>
                </c:pt>
                <c:pt idx="4">
                  <c:v>104000</c:v>
                </c:pt>
                <c:pt idx="5">
                  <c:v>106000</c:v>
                </c:pt>
                <c:pt idx="6">
                  <c:v>107000</c:v>
                </c:pt>
                <c:pt idx="7">
                  <c:v>114000</c:v>
                </c:pt>
                <c:pt idx="8">
                  <c:v>180000</c:v>
                </c:pt>
                <c:pt idx="9">
                  <c:v>211000</c:v>
                </c:pt>
              </c:numCache>
            </c:numRef>
          </c:val>
          <c:extLst>
            <c:ext xmlns:c16="http://schemas.microsoft.com/office/drawing/2014/chart" uri="{C3380CC4-5D6E-409C-BE32-E72D297353CC}">
              <c16:uniqueId val="{00000000-AC51-44A4-82BA-2F00144F5A37}"/>
            </c:ext>
          </c:extLst>
        </c:ser>
        <c:dLbls>
          <c:showLegendKey val="0"/>
          <c:showVal val="1"/>
          <c:showCatName val="0"/>
          <c:showSerName val="0"/>
          <c:showPercent val="0"/>
          <c:showBubbleSize val="0"/>
        </c:dLbls>
        <c:gapWidth val="75"/>
        <c:overlap val="100"/>
        <c:axId val="2037264975"/>
        <c:axId val="2037266415"/>
      </c:barChart>
      <c:catAx>
        <c:axId val="203726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37266415"/>
        <c:crosses val="autoZero"/>
        <c:auto val="1"/>
        <c:lblAlgn val="ctr"/>
        <c:lblOffset val="100"/>
        <c:noMultiLvlLbl val="0"/>
      </c:catAx>
      <c:valAx>
        <c:axId val="2037266415"/>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3726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14</xdr:col>
      <xdr:colOff>53340</xdr:colOff>
      <xdr:row>1</xdr:row>
      <xdr:rowOff>83820</xdr:rowOff>
    </xdr:from>
    <xdr:to>
      <xdr:col>16</xdr:col>
      <xdr:colOff>541020</xdr:colOff>
      <xdr:row>15</xdr:row>
      <xdr:rowOff>5715</xdr:rowOff>
    </xdr:to>
    <mc:AlternateContent xmlns:mc="http://schemas.openxmlformats.org/markup-compatibility/2006">
      <mc:Choice xmlns:a14="http://schemas.microsoft.com/office/drawing/2010/main" Requires="a14">
        <xdr:graphicFrame macro="">
          <xdr:nvGraphicFramePr>
            <xdr:cNvPr id="4" name="industries">
              <a:extLst>
                <a:ext uri="{FF2B5EF4-FFF2-40B4-BE49-F238E27FC236}">
                  <a16:creationId xmlns:a16="http://schemas.microsoft.com/office/drawing/2014/main" id="{FB13CF08-121F-56B7-13D9-679A18A7C99C}"/>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dr:sp macro="" textlink="">
          <xdr:nvSpPr>
            <xdr:cNvPr id="0" name=""/>
            <xdr:cNvSpPr>
              <a:spLocks noTextEdit="1"/>
            </xdr:cNvSpPr>
          </xdr:nvSpPr>
          <xdr:spPr>
            <a:xfrm>
              <a:off x="11201400" y="2819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647700</xdr:colOff>
      <xdr:row>3</xdr:row>
      <xdr:rowOff>182880</xdr:rowOff>
    </xdr:from>
    <xdr:to>
      <xdr:col>13</xdr:col>
      <xdr:colOff>464820</xdr:colOff>
      <xdr:row>17</xdr:row>
      <xdr:rowOff>104775</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8C2ED19E-C476-447C-9B90-28C410F440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113520" y="7772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68580</xdr:colOff>
      <xdr:row>5</xdr:row>
      <xdr:rowOff>30480</xdr:rowOff>
    </xdr:from>
    <xdr:to>
      <xdr:col>10</xdr:col>
      <xdr:colOff>350520</xdr:colOff>
      <xdr:row>10</xdr:row>
      <xdr:rowOff>38100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4517968E-4CDE-4BAB-8BE1-04EEF1668E8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181600" y="1021080"/>
              <a:ext cx="363474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13</xdr:row>
      <xdr:rowOff>0</xdr:rowOff>
    </xdr:from>
    <xdr:to>
      <xdr:col>10</xdr:col>
      <xdr:colOff>7620</xdr:colOff>
      <xdr:row>28</xdr:row>
      <xdr:rowOff>15240</xdr:rowOff>
    </xdr:to>
    <xdr:graphicFrame macro="">
      <xdr:nvGraphicFramePr>
        <xdr:cNvPr id="12" name="Chart 11">
          <a:extLst>
            <a:ext uri="{FF2B5EF4-FFF2-40B4-BE49-F238E27FC236}">
              <a16:creationId xmlns:a16="http://schemas.microsoft.com/office/drawing/2014/main" id="{A7056BF0-7361-496A-BB9E-DB857CE9B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175260</xdr:colOff>
      <xdr:row>20</xdr:row>
      <xdr:rowOff>22860</xdr:rowOff>
    </xdr:from>
    <xdr:to>
      <xdr:col>13</xdr:col>
      <xdr:colOff>198120</xdr:colOff>
      <xdr:row>30</xdr:row>
      <xdr:rowOff>106680</xdr:rowOff>
    </xdr:to>
    <xdr:graphicFrame macro="">
      <xdr:nvGraphicFramePr>
        <xdr:cNvPr id="2" name="Chart 1">
          <a:extLst>
            <a:ext uri="{FF2B5EF4-FFF2-40B4-BE49-F238E27FC236}">
              <a16:creationId xmlns:a16="http://schemas.microsoft.com/office/drawing/2014/main" id="{8B16E0B9-A9FD-4753-ADB5-DE867537D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182880</xdr:colOff>
      <xdr:row>4</xdr:row>
      <xdr:rowOff>190500</xdr:rowOff>
    </xdr:from>
    <xdr:to>
      <xdr:col>20</xdr:col>
      <xdr:colOff>0</xdr:colOff>
      <xdr:row>15</xdr:row>
      <xdr:rowOff>91440</xdr:rowOff>
    </xdr:to>
    <xdr:graphicFrame macro="">
      <xdr:nvGraphicFramePr>
        <xdr:cNvPr id="3" name="Chart 2">
          <a:extLst>
            <a:ext uri="{FF2B5EF4-FFF2-40B4-BE49-F238E27FC236}">
              <a16:creationId xmlns:a16="http://schemas.microsoft.com/office/drawing/2014/main" id="{59BA46F2-8ED5-4C8C-9E9E-574E45B2D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0</xdr:rowOff>
    </xdr:from>
    <xdr:to>
      <xdr:col>20</xdr:col>
      <xdr:colOff>7620</xdr:colOff>
      <xdr:row>4</xdr:row>
      <xdr:rowOff>190500</xdr:rowOff>
    </xdr:to>
    <xdr:sp macro="" textlink="">
      <xdr:nvSpPr>
        <xdr:cNvPr id="4" name="Rectangle 3">
          <a:extLst>
            <a:ext uri="{FF2B5EF4-FFF2-40B4-BE49-F238E27FC236}">
              <a16:creationId xmlns:a16="http://schemas.microsoft.com/office/drawing/2014/main" id="{66331DA8-A576-28F2-EBBC-8DA3C2243F69}"/>
            </a:ext>
          </a:extLst>
        </xdr:cNvPr>
        <xdr:cNvSpPr/>
      </xdr:nvSpPr>
      <xdr:spPr>
        <a:xfrm>
          <a:off x="0" y="60960"/>
          <a:ext cx="12877800" cy="7848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a:solidFill>
                <a:schemeClr val="lt1"/>
              </a:solidFill>
              <a:effectLst/>
              <a:latin typeface="+mn-lt"/>
              <a:ea typeface="+mn-ea"/>
              <a:cs typeface="+mn-cs"/>
            </a:rPr>
            <a:t>Global Billionaire Demographics and Wealth Distribution</a:t>
          </a:r>
          <a:endParaRPr lang="en-US" sz="2800"/>
        </a:p>
      </xdr:txBody>
    </xdr:sp>
    <xdr:clientData/>
  </xdr:twoCellAnchor>
  <xdr:twoCellAnchor>
    <xdr:from>
      <xdr:col>13</xdr:col>
      <xdr:colOff>198120</xdr:colOff>
      <xdr:row>15</xdr:row>
      <xdr:rowOff>99060</xdr:rowOff>
    </xdr:from>
    <xdr:to>
      <xdr:col>20</xdr:col>
      <xdr:colOff>15240</xdr:colOff>
      <xdr:row>30</xdr:row>
      <xdr:rowOff>99060</xdr:rowOff>
    </xdr:to>
    <xdr:graphicFrame macro="">
      <xdr:nvGraphicFramePr>
        <xdr:cNvPr id="9" name="Chart 8">
          <a:extLst>
            <a:ext uri="{FF2B5EF4-FFF2-40B4-BE49-F238E27FC236}">
              <a16:creationId xmlns:a16="http://schemas.microsoft.com/office/drawing/2014/main" id="{D187D23E-F8FC-4EB8-A745-0220230D1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91440</xdr:rowOff>
    </xdr:from>
    <xdr:to>
      <xdr:col>6</xdr:col>
      <xdr:colOff>175260</xdr:colOff>
      <xdr:row>30</xdr:row>
      <xdr:rowOff>99060</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F67D5312-C9F5-407A-A423-9BAFCE1C2D4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4907280"/>
              <a:ext cx="365760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373380</xdr:colOff>
      <xdr:row>4</xdr:row>
      <xdr:rowOff>182880</xdr:rowOff>
    </xdr:from>
    <xdr:to>
      <xdr:col>6</xdr:col>
      <xdr:colOff>190500</xdr:colOff>
      <xdr:row>25</xdr:row>
      <xdr:rowOff>83820</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D4B685F7-75B7-4A5D-AD32-B4DFF96F76D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844040" y="838200"/>
              <a:ext cx="1828800" cy="4061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4</xdr:row>
      <xdr:rowOff>182880</xdr:rowOff>
    </xdr:from>
    <xdr:to>
      <xdr:col>3</xdr:col>
      <xdr:colOff>373380</xdr:colOff>
      <xdr:row>25</xdr:row>
      <xdr:rowOff>83820</xdr:rowOff>
    </xdr:to>
    <mc:AlternateContent xmlns:mc="http://schemas.openxmlformats.org/markup-compatibility/2006">
      <mc:Choice xmlns:a14="http://schemas.microsoft.com/office/drawing/2010/main" Requires="a14">
        <xdr:graphicFrame macro="">
          <xdr:nvGraphicFramePr>
            <xdr:cNvPr id="12" name="industries 1">
              <a:extLst>
                <a:ext uri="{FF2B5EF4-FFF2-40B4-BE49-F238E27FC236}">
                  <a16:creationId xmlns:a16="http://schemas.microsoft.com/office/drawing/2014/main" id="{00D667CA-9311-4D75-A66F-D96E515961AE}"/>
                </a:ext>
              </a:extLst>
            </xdr:cNvPr>
            <xdr:cNvGraphicFramePr/>
          </xdr:nvGraphicFramePr>
          <xdr:xfrm>
            <a:off x="0" y="0"/>
            <a:ext cx="0" cy="0"/>
          </xdr:xfrm>
          <a:graphic>
            <a:graphicData uri="http://schemas.microsoft.com/office/drawing/2010/slicer">
              <sle:slicer xmlns:sle="http://schemas.microsoft.com/office/drawing/2010/slicer" name="industries 1"/>
            </a:graphicData>
          </a:graphic>
        </xdr:graphicFrame>
      </mc:Choice>
      <mc:Fallback>
        <xdr:sp macro="" textlink="">
          <xdr:nvSpPr>
            <xdr:cNvPr id="0" name=""/>
            <xdr:cNvSpPr>
              <a:spLocks noTextEdit="1"/>
            </xdr:cNvSpPr>
          </xdr:nvSpPr>
          <xdr:spPr>
            <a:xfrm>
              <a:off x="15240" y="838200"/>
              <a:ext cx="1828800" cy="4061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198120</xdr:colOff>
      <xdr:row>5</xdr:row>
      <xdr:rowOff>0</xdr:rowOff>
    </xdr:from>
    <xdr:to>
      <xdr:col>13</xdr:col>
      <xdr:colOff>205740</xdr:colOff>
      <xdr:row>20</xdr:row>
      <xdr:rowOff>15240</xdr:rowOff>
    </xdr:to>
    <xdr:graphicFrame macro="">
      <xdr:nvGraphicFramePr>
        <xdr:cNvPr id="13" name="Chart 12">
          <a:extLst>
            <a:ext uri="{FF2B5EF4-FFF2-40B4-BE49-F238E27FC236}">
              <a16:creationId xmlns:a16="http://schemas.microsoft.com/office/drawing/2014/main" id="{14ED037F-0317-4A29-9D96-F8A9A03F9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zia Afreen" refreshedDate="45441.522269444446" createdVersion="8" refreshedVersion="8" minRefreshableVersion="3" recordCount="475" xr:uid="{8EAAD575-8857-4696-B3F2-89F6674E4CEF}">
  <cacheSource type="worksheet">
    <worksheetSource name="Table1"/>
  </cacheSource>
  <cacheFields count="24">
    <cacheField name="rank" numFmtId="0">
      <sharedItems containsSemiMixedTypes="0" containsString="0" containsNumber="1" containsInteger="1" minValue="1" maxValue="497"/>
    </cacheField>
    <cacheField name="category" numFmtId="0">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Birth Date" numFmtId="14">
      <sharedItems containsSemiMixedTypes="0" containsNonDate="0" containsDate="1" containsString="0" minDate="1926-07-16T00:00:00" maxDate="1992-05-08T00:00:00"/>
    </cacheField>
    <cacheField name="Current Date" numFmtId="14">
      <sharedItems containsSemiMixedTypes="0" containsNonDate="0" containsDate="1" containsString="0" minDate="2024-05-29T00:00:00" maxDate="2024-05-30T00:00:00"/>
    </cacheField>
    <cacheField name="Age" numFmtId="0">
      <sharedItems containsSemiMixedTypes="0" containsString="0" containsNumber="1" minValue="32.058237929318068" maxValue="97.869275442477885" count="445">
        <n v="75.233401779603014"/>
        <n v="52.918576353680798"/>
        <n v="60.375791032718453"/>
        <n v="79.77894950314338"/>
        <n v="93.746073373872434"/>
        <n v="68.584558823529406"/>
        <n v="82.285426837313636"/>
        <n v="84.331980545624376"/>
        <n v="67.110198494182072"/>
        <n v="68.178669206046905"/>
        <n v="70.885694729637237"/>
        <n v="51.175906913073234"/>
        <n v="88.1677125630614"/>
        <n v="50.770704996577685"/>
        <n v="69.491458759110017"/>
        <n v="40.0390625"/>
        <n v="88.573601435828806"/>
        <n v="62.129372908608929"/>
        <n v="75.973333333333329"/>
        <n v="79.584567024944235"/>
        <n v="74.64202600958248"/>
        <n v="66.962354551676938"/>
        <n v="59.260780287474333"/>
        <n v="61.929511972534875"/>
        <n v="86.258048273908813"/>
        <n v="40.405916132478637"/>
        <n v="84.677639118808102"/>
        <n v="87.767995570321162"/>
        <n v="86.989733059548257"/>
        <n v="59.683138099726222"/>
        <n v="84.633834203489116"/>
        <n v="88.620144191281611"/>
        <n v="52.581829243561145"/>
        <n v="78.633812457221083"/>
        <n v="55.617435158501443"/>
        <n v="32.058237929318068"/>
        <n v="55.405886379192332"/>
        <n v="75.304585900068446"/>
        <n v="66.992470910335385"/>
        <n v="75.748835555555544"/>
        <n v="73.383994968367304"/>
        <n v="83.918575063613233"/>
        <n v="79.175906913073234"/>
        <n v="44.318306260266475"/>
        <n v="89.107474218963901"/>
        <n v="65.866541353383468"/>
        <n v="86.093778519054666"/>
        <n v="77.285433485433487"/>
        <n v="62.08556777193516"/>
        <n v="70.299116955230787"/>
        <n v="52.658487122287575"/>
        <n v="70.59000684462697"/>
        <n v="78.863791923340173"/>
        <n v="76.112960000000001"/>
        <n v="79.658487122287568"/>
        <n v="52.222480500025831"/>
        <n v="58.055452436194898"/>
        <n v="54.143063368012349"/>
        <n v="83.405886379192339"/>
        <n v="63.400410677618069"/>
        <n v="59.713253444638923"/>
        <n v="81.798093416017949"/>
        <n v="81.405896297285565"/>
        <n v="84.655736661148609"/>
        <n v="71.405886379192339"/>
        <n v="83.049965776865164"/>
        <n v="66.798083504449011"/>
        <n v="68.058207356267118"/>
        <n v="53.694061426651402"/>
        <n v="62.442162902121837"/>
        <n v="68.798107008760951"/>
        <n v="37.691330291330289"/>
        <n v="53.658469809348404"/>
        <n v="61.277223350702108"/>
        <n v="91.195071868583156"/>
        <n v="78.967830253251194"/>
        <n v="58.672142368240934"/>
        <n v="73.740600131415633"/>
        <n v="85.795355131069641"/>
        <n v="62.527036276522928"/>
        <n v="74.806297056810408"/>
        <n v="60.992493155524159"/>
        <n v="56.241642651296836"/>
        <n v="59.115674195756334"/>
        <n v="58.282691415313224"/>
        <n v="78.464065708418886"/>
        <n v="66.713210130047912"/>
        <n v="71.548979897989796"/>
        <n v="62.362087697188301"/>
        <n v="73.954150543914722"/>
        <n v="67.962385430305915"/>
        <n v="88.279961855543249"/>
        <n v="74.192341388625252"/>
        <n v="92.047248962289146"/>
        <n v="84.348407253518857"/>
        <n v="93.216986077940234"/>
        <n v="73.405897369492024"/>
        <n v="56.90214774604673"/>
        <n v="76.650263250263251"/>
        <n v="69.088313516896122"/>
        <n v="56.195100864553318"/>
        <n v="68.356624211403414"/>
        <n v="84.75703552782376"/>
        <n v="68.658479349186479"/>
        <n v="46.219723888856528"/>
        <n v="69.405897997496865"/>
        <n v="57.405900401227285"/>
        <n v="85.110212657583091"/>
        <n v="82.540725530458587"/>
        <n v="80.07189211113365"/>
        <n v="69.913083715728987"/>
        <n v="62.019860066924515"/>
        <n v="60.241640859925496"/>
        <n v="96.921301857801367"/>
        <n v="56.956903469435922"/>
        <n v="67.134839151266263"/>
        <n v="68.655741551939926"/>
        <n v="58.740588637919231"/>
        <n v="79.32101300479124"/>
        <n v="77.241628641628637"/>
        <n v="48.258073527768467"/>
        <n v="81.625610238817785"/>
        <n v="81.833685182741789"/>
        <n v="61.417539437660253"/>
        <n v="91.238877481177269"/>
        <n v="65.206039739494756"/>
        <n v="76.833696033696029"/>
        <n v="60.102015169875678"/>
        <n v="58.880219028062967"/>
        <n v="51.32101300479124"/>
        <n v="70.639288158795353"/>
        <n v="73.863802292472812"/>
        <n v="60.55992228208072"/>
        <n v="84.049988726769101"/>
        <n v="39.631143162393165"/>
        <n v="74.2799518142659"/>
        <n v="60.405906377631162"/>
        <n v="51.85288496306628"/>
        <n v="75.658488888888883"/>
        <n v="70.721423682409309"/>
        <n v="64.129390952741971"/>
        <n v="59.071868583162221"/>
        <n v="89.882965280702805"/>
        <n v="73.992480105132515"/>
        <n v="52.405909396146498"/>
        <n v="84.417547434101621"/>
        <n v="86.948665297741272"/>
        <n v="68.60919899874844"/>
        <n v="94.814510609171805"/>
        <n v="82.98151950718686"/>
        <n v="74.405891801124341"/>
        <n v="58.214245939675173"/>
        <n v="46.715947980835047"/>
        <n v="71.494224422442244"/>
        <n v="44.529817878823948"/>
        <n v="61.776193994176701"/>
        <n v="83.683125583792318"/>
        <n v="65.233417679512172"/>
        <n v="75.62289777777778"/>
        <n v="42.195084681013626"/>
        <n v="59.60648085813024"/>
        <n v="75.301848049281318"/>
        <n v="44.447684799428643"/>
        <n v="82.795345653661869"/>
        <n v="86.22519432293798"/>
        <n v="75.98975999999999"/>
        <n v="75.381245722108147"/>
        <n v="81.329237754999838"/>
        <n v="52.800851754208075"/>
        <n v="54.238886953058888"/>
        <n v="56.32103746397695"/>
        <n v="77.039031239031232"/>
        <n v="64.178670710133943"/>
        <n v="60.65848273425771"/>
        <n v="54.450376454483234"/>
        <n v="77.787142609599726"/>
        <n v="65.740601503759407"/>
        <n v="71.841921692169208"/>
        <n v="71.737886288628857"/>
        <n v="68.24163790024997"/>
        <n v="59.83371482428975"/>
        <n v="63.822761351191978"/>
        <n v="65.337453851578374"/>
        <n v="67.450422568741814"/>
        <n v="72.156765676567659"/>
        <n v="95.655743720011301"/>
        <n v="58.683093771389458"/>
        <n v="45.274491132008094"/>
        <n v="42.748802190280628"/>
        <n v="77.074622674622674"/>
        <n v="57.595498839907194"/>
        <n v="80.726920637040507"/>
        <n v="48.888463012648522"/>
        <n v="83.227926078028744"/>
        <n v="78.847364818617379"/>
        <n v="86.833675564681727"/>
        <n v="64.405905146996886"/>
        <n v="73.167708757260712"/>
        <n v="67.389459274469544"/>
        <n v="56.893934387538351"/>
        <n v="74.219719646637955"/>
        <n v="58.25805104408353"/>
        <n v="71.976072607260718"/>
        <n v="48.617423205387944"/>
        <n v="72.915831144326461"/>
        <n v="50.219722997637966"/>
        <n v="40.01716079059829"/>
        <n v="56.937738966249704"/>
        <n v="65.405898701621936"/>
        <n v="53.405901439870213"/>
        <n v="81.129377984040602"/>
        <n v="72.828221539827595"/>
        <n v="68.978801627033789"/>
        <n v="69.499672232290905"/>
        <n v="80.351145812208486"/>
        <n v="76.405902222222224"/>
        <n v="74.458590006844631"/>
        <n v="68.661217146433046"/>
        <n v="48.937742977604998"/>
        <n v="75.442204444444442"/>
        <n v="56.405907780979831"/>
        <n v="76.496946296946291"/>
        <n v="78.973305954825463"/>
        <n v="74.02259618894648"/>
        <n v="78.405891526598509"/>
        <n v="76.192355555555551"/>
        <n v="62.595482546201232"/>
        <n v="63.814548058293319"/>
        <n v="80.705018196387428"/>
        <n v="92.787149764082258"/>
        <n v="69.658466047121422"/>
        <n v="42.669404517453799"/>
        <n v="70.893908281998634"/>
        <n v="67.175906913073234"/>
        <n v="66.926762491444222"/>
        <n v="59.15126625598905"/>
        <n v="55.206023271731688"/>
        <n v="40.96512613258588"/>
        <n v="68.14581597428878"/>
        <n v="95.047227926078023"/>
        <n v="87.039014373716626"/>
        <n v="61.491460605797229"/>
        <n v="60.036308962793406"/>
        <n v="53.680372343073323"/>
        <n v="53.491462989695854"/>
        <n v="73.039032150653"/>
        <n v="55.92953890489914"/>
        <n v="55.694092219020177"/>
        <n v="58.32649651972158"/>
        <n v="51.702309003564238"/>
        <n v="74.507871321012999"/>
        <n v="67.907630044042378"/>
        <n v="54.400418139280205"/>
        <n v="59.82276378977604"/>
        <n v="56.981543544961056"/>
        <n v="43.828253330899798"/>
        <n v="81.266268238122265"/>
        <n v="55.527089337175795"/>
        <n v="72.740611935328715"/>
        <n v="69.688582115451354"/>
        <n v="69.400422403003759"/>
        <n v="62.932238193018478"/>
        <n v="55.844668587896258"/>
        <n v="90.691307323750863"/>
        <n v="68.483260325406761"/>
        <n v="42.770704996577685"/>
        <n v="67.227926078028744"/>
        <n v="86.170437737986603"/>
        <n v="63.405886379192332"/>
        <n v="81.669415490170209"/>
        <n v="86.315542688107755"/>
        <n v="69.66667952030231"/>
        <n v="80.392212532954787"/>
        <n v="53.910348947185028"/>
        <n v="81.392207271877396"/>
        <n v="71.795379537953792"/>
        <n v="72.405903090309025"/>
        <n v="73.162233156979539"/>
        <n v="63.356605065023956"/>
        <n v="82.494182067077347"/>
        <n v="92.992485582804221"/>
        <n v="60.480526362271483"/>
        <n v="51.562684022935073"/>
        <n v="64.23616376042456"/>
        <n v="56.98701911729998"/>
        <n v="66.507871321012999"/>
        <n v="69.46681833956734"/>
        <n v="80.959634068979341"/>
        <n v="79.606469276008923"/>
        <n v="42.787132101300479"/>
        <n v="62.880219028062967"/>
        <n v="78.658453114305274"/>
        <n v="80.8254816199793"/>
        <n v="77.400421200421192"/>
        <n v="62.53251197809719"/>
        <n v="67.453160338055"/>
        <n v="73.579068409140689"/>
        <n v="95.381245722108147"/>
        <n v="59.672187065212512"/>
        <n v="39.006160164271044"/>
        <n v="42.167706608939262"/>
        <n v="78.850102669404521"/>
        <n v="81.595494128512996"/>
        <n v="84.622882974659362"/>
        <n v="56.978805758791594"/>
        <n v="59.72420447915264"/>
        <n v="70.414784394250518"/>
        <n v="68.699546307884859"/>
        <n v="72.252587758775874"/>
        <n v="88.405900086132647"/>
        <n v="90.405890847824779"/>
        <n v="56.699551569506724"/>
        <n v="59.680400341097794"/>
        <n v="81.688580287636896"/>
        <n v="55.885734870317009"/>
        <n v="70.077353179346773"/>
        <n v="60.21973879089807"/>
        <n v="87.661221853082324"/>
        <n v="56.672173707812128"/>
        <n v="41.573602444925505"/>
        <n v="54.795345653661876"/>
        <n v="59.524348099277404"/>
        <n v="62.546201232032857"/>
        <n v="95.400410677618069"/>
        <n v="54.436687200547567"/>
        <n v="62.872005475701577"/>
        <n v="67.123887748117724"/>
        <n v="59.453166374938284"/>
        <n v="62.751540041067763"/>
        <n v="73.496933635102579"/>
        <n v="57.587285382830629"/>
        <n v="76.420287820287811"/>
        <n v="48.405911275002794"/>
        <n v="45.405904059040594"/>
        <n v="61.825474772934683"/>
        <n v="56.759782865234833"/>
        <n v="73.173184357541899"/>
        <n v="85.425748182647837"/>
        <n v="85.017127212530241"/>
        <n v="93.795354332977894"/>
        <n v="72.628362129564536"/>
        <n v="41.030832409882017"/>
        <n v="66.405892448512589"/>
        <n v="70.10199359888945"/>
        <n v="71.244353182751539"/>
        <n v="68.447668961201501"/>
        <n v="79.255304585900063"/>
        <n v="64.639316381134108"/>
        <n v="48.389484858643428"/>
        <n v="81.502407969389097"/>
        <n v="59.78443516897805"/>
        <n v="94.249834289172597"/>
        <n v="85.740598546118264"/>
        <n v="53.102007706347599"/>
        <n v="72.776203337156389"/>
        <n v="64.132128717041525"/>
        <n v="70.956878850102669"/>
        <n v="60.57361123377197"/>
        <n v="61.620138194776409"/>
        <n v="91.334702258726892"/>
        <n v="89.839159997593114"/>
        <n v="78.598220396988367"/>
        <n v="59.405886379192332"/>
        <n v="67.989763123437683"/>
        <n v="86.405891053277529"/>
        <n v="60.214263273641215"/>
        <n v="97.869275442477885"/>
        <n v="61.07462686567164"/>
        <n v="86.238883469175818"/>
        <n v="90.822724161533202"/>
        <n v="61.882969014818997"/>
        <n v="71.082819986310753"/>
        <n v="59.825501548404468"/>
        <n v="80.666688925244571"/>
        <n v="65.269009001534826"/>
        <n v="86.375774931554275"/>
        <n v="75.274469541409999"/>
        <n v="64.757041523209026"/>
        <n v="89.570852638546242"/>
        <n v="93.600968327617508"/>
        <n v="77.902131346387108"/>
        <n v="72.907617743904694"/>
        <n v="86.721423682409309"/>
        <n v="61.405899496599844"/>
        <n v="94.159485864145935"/>
        <n v="63.09924709103354"/>
        <n v="63.625642321624127"/>
        <n v="67.367556468172481"/>
        <n v="59.412099995511866"/>
        <n v="76.592769392769384"/>
        <n v="71.830970597059704"/>
        <n v="57.685846867749419"/>
        <n v="89.702268487875315"/>
        <n v="94.40589065967319"/>
        <n v="72.814532539124642"/>
        <n v="78.447638603696092"/>
        <n v="52.570878118028801"/>
        <n v="60.156770342444233"/>
        <n v="57.795359628770306"/>
        <n v="81.145804814530408"/>
        <n v="82.233408101332628"/>
        <n v="88.6995406564658"/>
        <n v="66.38946551160511"/>
        <n v="70.672142368240927"/>
        <n v="52.573615899411884"/>
        <n v="66.598220396988367"/>
        <n v="74.915811088295683"/>
        <n v="67.129363449691994"/>
        <n v="33.811795994993744"/>
        <n v="35.716019237883835"/>
        <n v="95.134839151266263"/>
        <n v="79.019849418206704"/>
        <n v="59.249828884325801"/>
        <n v="96.189613322043471"/>
        <n v="69.24436795994994"/>
        <n v="82.984257357973988"/>
        <n v="67.76800380907035"/>
        <n v="79.375770020533878"/>
        <n v="79.765260596227947"/>
        <n v="81.192347500918174"/>
        <n v="82.121157144742057"/>
        <n v="69.159496245306627"/>
        <n v="83.110198494182072"/>
        <n v="44.392224858550833"/>
        <n v="69.282697121401753"/>
        <n v="78.310067579275696"/>
        <n v="75.052703627652292"/>
        <n v="71.647539753975394"/>
        <n v="59.16495550992471"/>
        <n v="60.877505961317674"/>
        <n v="72.639313330126896"/>
        <n v="50.688569472963721"/>
        <n v="65.389471937611489"/>
        <n v="61.672156794576509"/>
        <n v="61.060937913980396"/>
        <n v="66.902121834360031"/>
        <n v="80.041776515919693"/>
        <n v="73.978790976126163"/>
        <n v="81.403158492203929"/>
        <n v="87.42577211763259"/>
        <n v="79.743358345163259"/>
        <n v="64.017142616460276"/>
        <n v="83.028062970568101"/>
        <n v="78.989733059548257"/>
        <n v="68.535278473091367"/>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2044920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s v="Fashion &amp; Retail"/>
    <x v="0"/>
    <x v="0"/>
    <s v="Paris"/>
    <s v="LVMH"/>
    <x v="0"/>
    <x v="0"/>
    <x v="0"/>
    <s v="Arnault"/>
    <s v="Bernard"/>
    <n v="211000"/>
    <n v="1949"/>
    <n v="3"/>
    <n v="5"/>
    <n v="110.05"/>
    <n v="2715518274227"/>
    <n v="82.5"/>
    <n v="24.2"/>
    <n v="60.7"/>
    <n v="67059887"/>
    <d v="1949-03-05T00:00:00"/>
    <d v="2024-05-29T00:00:00"/>
    <x v="0"/>
  </r>
  <r>
    <n v="2"/>
    <s v="Automotive"/>
    <x v="1"/>
    <x v="1"/>
    <s v="Austin"/>
    <s v="Tesla, SpaceX"/>
    <x v="1"/>
    <x v="1"/>
    <x v="0"/>
    <s v="Musk"/>
    <s v="Elon"/>
    <n v="180000"/>
    <n v="1971"/>
    <n v="6"/>
    <n v="28"/>
    <n v="117.24"/>
    <n v="21427700000000"/>
    <n v="78.5"/>
    <n v="9.6"/>
    <n v="36.6"/>
    <n v="328239523"/>
    <d v="1971-06-28T00:00:00"/>
    <d v="2024-05-29T00:00:00"/>
    <x v="1"/>
  </r>
  <r>
    <n v="3"/>
    <s v="Technology"/>
    <x v="2"/>
    <x v="1"/>
    <s v="Medina"/>
    <s v="Amazon"/>
    <x v="2"/>
    <x v="1"/>
    <x v="0"/>
    <s v="Bezos"/>
    <s v="Jeff"/>
    <n v="114000"/>
    <n v="1964"/>
    <n v="1"/>
    <n v="12"/>
    <n v="117.24"/>
    <n v="21427700000000"/>
    <n v="78.5"/>
    <n v="9.6"/>
    <n v="36.6"/>
    <n v="328239523"/>
    <d v="1964-01-12T00:00:00"/>
    <d v="2024-05-29T00:00:00"/>
    <x v="2"/>
  </r>
  <r>
    <n v="4"/>
    <s v="Technology"/>
    <x v="3"/>
    <x v="1"/>
    <s v="Lanai"/>
    <s v="Oracle"/>
    <x v="2"/>
    <x v="1"/>
    <x v="0"/>
    <s v="Ellison"/>
    <s v="Larry"/>
    <n v="107000"/>
    <n v="1944"/>
    <n v="8"/>
    <n v="17"/>
    <n v="117.24"/>
    <n v="21427700000000"/>
    <n v="78.5"/>
    <n v="9.6"/>
    <n v="36.6"/>
    <n v="328239523"/>
    <d v="1944-08-17T00:00:00"/>
    <d v="2024-05-29T00:00:00"/>
    <x v="3"/>
  </r>
  <r>
    <n v="5"/>
    <s v="Finance &amp; Investments"/>
    <x v="4"/>
    <x v="1"/>
    <s v="Omaha"/>
    <s v="Berkshire Hathaway"/>
    <x v="3"/>
    <x v="1"/>
    <x v="0"/>
    <s v="Buffett"/>
    <s v="Warren"/>
    <n v="106000"/>
    <n v="1930"/>
    <n v="8"/>
    <n v="30"/>
    <n v="117.24"/>
    <n v="21427700000000"/>
    <n v="78.5"/>
    <n v="9.6"/>
    <n v="36.6"/>
    <n v="328239523"/>
    <d v="1930-08-30T00:00:00"/>
    <d v="2024-05-29T00:00:00"/>
    <x v="4"/>
  </r>
  <r>
    <n v="6"/>
    <s v="Technology"/>
    <x v="5"/>
    <x v="1"/>
    <s v="Medina"/>
    <s v="Microsoft"/>
    <x v="2"/>
    <x v="1"/>
    <x v="0"/>
    <s v="Gates"/>
    <s v="Bill"/>
    <n v="104000"/>
    <n v="1955"/>
    <n v="10"/>
    <n v="28"/>
    <n v="117.24"/>
    <n v="21427700000000"/>
    <n v="78.5"/>
    <n v="9.6"/>
    <n v="36.6"/>
    <n v="328239523"/>
    <d v="1955-10-28T00:00:00"/>
    <d v="2024-05-29T00:00:00"/>
    <x v="5"/>
  </r>
  <r>
    <n v="7"/>
    <s v="Media &amp; Entertainment"/>
    <x v="6"/>
    <x v="1"/>
    <s v="New York"/>
    <s v="Bloomberg LP"/>
    <x v="4"/>
    <x v="1"/>
    <x v="0"/>
    <s v="Bloomberg"/>
    <s v="Michael"/>
    <n v="94500"/>
    <n v="1942"/>
    <n v="2"/>
    <n v="14"/>
    <n v="117.24"/>
    <n v="21427700000000"/>
    <n v="78.5"/>
    <n v="9.6"/>
    <n v="36.6"/>
    <n v="328239523"/>
    <d v="1942-02-14T00:00:00"/>
    <d v="2024-05-29T00:00:00"/>
    <x v="6"/>
  </r>
  <r>
    <n v="8"/>
    <s v="Telecom"/>
    <x v="7"/>
    <x v="2"/>
    <s v="Mexico City"/>
    <s v="Telecom"/>
    <x v="5"/>
    <x v="1"/>
    <x v="0"/>
    <s v="Slim Helu"/>
    <s v="Carlos"/>
    <n v="93000"/>
    <n v="1940"/>
    <n v="1"/>
    <n v="28"/>
    <n v="141.54"/>
    <n v="1258286717125"/>
    <n v="75"/>
    <n v="13.1"/>
    <n v="55.1"/>
    <n v="126014024"/>
    <d v="1940-01-28T00:00:00"/>
    <d v="2024-05-29T00:00:00"/>
    <x v="7"/>
  </r>
  <r>
    <n v="9"/>
    <s v="Diversified"/>
    <x v="8"/>
    <x v="3"/>
    <s v="Mumbai"/>
    <s v="Diversified"/>
    <x v="6"/>
    <x v="0"/>
    <x v="0"/>
    <s v="Ambani"/>
    <s v="Mukesh"/>
    <n v="83400"/>
    <n v="1957"/>
    <n v="4"/>
    <n v="19"/>
    <n v="180.44"/>
    <n v="2611000000000"/>
    <n v="69.400000000000006"/>
    <n v="11.2"/>
    <n v="49.7"/>
    <n v="1366417754"/>
    <d v="1957-04-19T00:00:00"/>
    <d v="2024-05-29T00:00:00"/>
    <x v="8"/>
  </r>
  <r>
    <n v="10"/>
    <s v="Technology"/>
    <x v="9"/>
    <x v="1"/>
    <s v="Hunts Point"/>
    <s v="Microsoft"/>
    <x v="2"/>
    <x v="1"/>
    <x v="0"/>
    <s v="Ballmer"/>
    <s v="Steve"/>
    <n v="80700"/>
    <n v="1956"/>
    <n v="3"/>
    <n v="24"/>
    <n v="117.24"/>
    <n v="21427700000000"/>
    <n v="78.5"/>
    <n v="9.6"/>
    <n v="36.6"/>
    <n v="328239523"/>
    <d v="1956-03-24T00:00:00"/>
    <d v="2024-05-29T00:00:00"/>
    <x v="9"/>
  </r>
  <r>
    <n v="11"/>
    <s v="Fashion &amp; Retail"/>
    <x v="10"/>
    <x v="0"/>
    <s v="Paris"/>
    <s v="L'Oréal"/>
    <x v="0"/>
    <x v="0"/>
    <x v="1"/>
    <s v="Bettencourt Meyers"/>
    <s v="Francoise"/>
    <n v="80500"/>
    <n v="1953"/>
    <n v="7"/>
    <n v="10"/>
    <n v="110.05"/>
    <n v="2715518274227"/>
    <n v="82.5"/>
    <n v="24.2"/>
    <n v="60.7"/>
    <n v="67059887"/>
    <d v="1953-07-10T00:00:00"/>
    <d v="2024-05-29T00:00:00"/>
    <x v="10"/>
  </r>
  <r>
    <n v="12"/>
    <s v="Technology"/>
    <x v="11"/>
    <x v="1"/>
    <s v="Palo Alto"/>
    <s v="Google"/>
    <x v="2"/>
    <x v="1"/>
    <x v="0"/>
    <s v="Page"/>
    <s v="Larry"/>
    <n v="79200"/>
    <n v="1973"/>
    <n v="3"/>
    <n v="26"/>
    <n v="117.24"/>
    <n v="21427700000000"/>
    <n v="78.5"/>
    <n v="9.6"/>
    <n v="36.6"/>
    <n v="328239523"/>
    <d v="1973-03-26T00:00:00"/>
    <d v="2024-05-29T00:00:00"/>
    <x v="11"/>
  </r>
  <r>
    <n v="13"/>
    <s v="Fashion &amp; Retail"/>
    <x v="12"/>
    <x v="4"/>
    <s v="La Coruna"/>
    <s v="Zara"/>
    <x v="0"/>
    <x v="1"/>
    <x v="0"/>
    <s v="Ortega"/>
    <s v="Amancio"/>
    <n v="77300"/>
    <n v="1936"/>
    <n v="3"/>
    <n v="28"/>
    <n v="110.96"/>
    <n v="1394116310769"/>
    <n v="83.3"/>
    <n v="14.2"/>
    <n v="47"/>
    <n v="47076781"/>
    <d v="1936-03-28T00:00:00"/>
    <d v="2024-05-29T00:00:00"/>
    <x v="12"/>
  </r>
  <r>
    <n v="14"/>
    <s v="Technology"/>
    <x v="13"/>
    <x v="1"/>
    <s v="Los Altos"/>
    <s v="Google"/>
    <x v="2"/>
    <x v="1"/>
    <x v="0"/>
    <s v="Brin"/>
    <s v="Sergey"/>
    <n v="76000"/>
    <n v="1973"/>
    <n v="8"/>
    <n v="21"/>
    <n v="117.24"/>
    <n v="21427700000000"/>
    <n v="78.5"/>
    <n v="9.6"/>
    <n v="36.6"/>
    <n v="328239523"/>
    <d v="1973-08-21T00:00:00"/>
    <d v="2024-05-29T00:00:00"/>
    <x v="13"/>
  </r>
  <r>
    <n v="15"/>
    <s v="Food &amp; Beverage"/>
    <x v="14"/>
    <x v="5"/>
    <s v="Hangzhou"/>
    <s v="Beverages, pharmaceuticals"/>
    <x v="7"/>
    <x v="1"/>
    <x v="0"/>
    <s v="Zhong"/>
    <s v="Shanshan"/>
    <n v="68000"/>
    <n v="1954"/>
    <n v="12"/>
    <n v="1"/>
    <n v="125.08"/>
    <n v="19910000000000"/>
    <n v="77"/>
    <n v="9.4"/>
    <n v="59.2"/>
    <n v="1397715000"/>
    <d v="1954-12-01T00:00:00"/>
    <d v="2024-05-29T00:00:00"/>
    <x v="14"/>
  </r>
  <r>
    <n v="16"/>
    <s v="Technology"/>
    <x v="15"/>
    <x v="1"/>
    <s v="Palo Alto"/>
    <s v="Facebook"/>
    <x v="2"/>
    <x v="1"/>
    <x v="0"/>
    <s v="Zuckerberg"/>
    <s v="Mark"/>
    <n v="64400"/>
    <n v="1984"/>
    <n v="5"/>
    <n v="14"/>
    <n v="117.24"/>
    <n v="21427700000000"/>
    <n v="78.5"/>
    <n v="9.6"/>
    <n v="36.6"/>
    <n v="328239523"/>
    <d v="1984-05-14T00:00:00"/>
    <d v="2024-05-29T00:00:00"/>
    <x v="15"/>
  </r>
  <r>
    <n v="17"/>
    <s v="Diversified"/>
    <x v="16"/>
    <x v="1"/>
    <s v="Wichita"/>
    <s v="Koch Industries"/>
    <x v="6"/>
    <x v="0"/>
    <x v="0"/>
    <s v="Koch"/>
    <s v="Charles"/>
    <n v="59000"/>
    <n v="1935"/>
    <n v="11"/>
    <n v="1"/>
    <n v="117.24"/>
    <n v="21427700000000"/>
    <n v="78.5"/>
    <n v="9.6"/>
    <n v="36.6"/>
    <n v="328239523"/>
    <d v="1935-11-01T00:00:00"/>
    <d v="2024-05-29T00:00:00"/>
    <x v="16"/>
  </r>
  <r>
    <n v="17"/>
    <s v="Diversified"/>
    <x v="17"/>
    <x v="1"/>
    <s v="New York"/>
    <s v="Koch Industries"/>
    <x v="6"/>
    <x v="0"/>
    <x v="1"/>
    <s v="Koch"/>
    <s v="Julia"/>
    <n v="59000"/>
    <n v="1962"/>
    <n v="4"/>
    <n v="12"/>
    <n v="117.24"/>
    <n v="21427700000000"/>
    <n v="78.5"/>
    <n v="9.6"/>
    <n v="36.6"/>
    <n v="328239523"/>
    <d v="1962-04-12T00:00:00"/>
    <d v="2024-05-29T00:00:00"/>
    <x v="17"/>
  </r>
  <r>
    <n v="19"/>
    <s v="Fashion &amp; Retail"/>
    <x v="18"/>
    <x v="1"/>
    <s v="Bentonville"/>
    <s v="Walmart"/>
    <x v="0"/>
    <x v="0"/>
    <x v="0"/>
    <s v="Walton"/>
    <s v="Jim"/>
    <n v="58800"/>
    <n v="1948"/>
    <n v="6"/>
    <n v="7"/>
    <n v="117.24"/>
    <n v="21427700000000"/>
    <n v="78.5"/>
    <n v="9.6"/>
    <n v="36.6"/>
    <n v="328239523"/>
    <d v="1948-06-07T00:00:00"/>
    <d v="2024-05-29T00:00:00"/>
    <x v="18"/>
  </r>
  <r>
    <n v="20"/>
    <s v="Fashion &amp; Retail"/>
    <x v="19"/>
    <x v="1"/>
    <s v="Bentonville"/>
    <s v="Walmart"/>
    <x v="0"/>
    <x v="0"/>
    <x v="0"/>
    <s v="Walton"/>
    <s v="Rob"/>
    <n v="57600"/>
    <n v="1944"/>
    <n v="10"/>
    <n v="27"/>
    <n v="117.24"/>
    <n v="21427700000000"/>
    <n v="78.5"/>
    <n v="9.6"/>
    <n v="36.6"/>
    <n v="328239523"/>
    <d v="1944-10-27T00:00:00"/>
    <d v="2024-05-29T00:00:00"/>
    <x v="19"/>
  </r>
  <r>
    <n v="21"/>
    <s v="Fashion &amp; Retail"/>
    <x v="20"/>
    <x v="1"/>
    <s v="Fort Worth"/>
    <s v="Walmart"/>
    <x v="0"/>
    <x v="0"/>
    <x v="1"/>
    <s v="Walton"/>
    <s v="Alice"/>
    <n v="56700"/>
    <n v="1949"/>
    <n v="10"/>
    <n v="7"/>
    <n v="117.24"/>
    <n v="21427700000000"/>
    <n v="78.5"/>
    <n v="9.6"/>
    <n v="36.6"/>
    <n v="328239523"/>
    <d v="1949-10-07T00:00:00"/>
    <d v="2024-05-29T00:00:00"/>
    <x v="20"/>
  </r>
  <r>
    <n v="22"/>
    <s v="Media &amp; Entertainment"/>
    <x v="21"/>
    <x v="6"/>
    <s v="Toronto"/>
    <s v="Media"/>
    <x v="4"/>
    <x v="0"/>
    <x v="0"/>
    <s v="Thomson"/>
    <s v="David"/>
    <n v="54400"/>
    <n v="1957"/>
    <n v="6"/>
    <n v="12"/>
    <n v="116.76"/>
    <n v="1736425629520"/>
    <n v="81.900000000000006"/>
    <n v="12.8"/>
    <n v="24.5"/>
    <n v="36991981"/>
    <d v="1957-06-12T00:00:00"/>
    <d v="2024-05-29T00:00:00"/>
    <x v="21"/>
  </r>
  <r>
    <n v="23"/>
    <s v="Technology"/>
    <x v="22"/>
    <x v="1"/>
    <s v="Austin"/>
    <s v="Dell Technologies"/>
    <x v="2"/>
    <x v="1"/>
    <x v="0"/>
    <s v="Dell"/>
    <s v="Michael"/>
    <n v="50100"/>
    <n v="1965"/>
    <n v="2"/>
    <n v="23"/>
    <n v="117.24"/>
    <n v="21427700000000"/>
    <n v="78.5"/>
    <n v="9.6"/>
    <n v="36.6"/>
    <n v="328239523"/>
    <d v="1965-02-23T00:00:00"/>
    <d v="2024-05-29T00:00:00"/>
    <x v="22"/>
  </r>
  <r>
    <n v="24"/>
    <s v="Diversified"/>
    <x v="23"/>
    <x v="3"/>
    <s v="Ahmedabad"/>
    <s v="Infrastructure, commodities"/>
    <x v="6"/>
    <x v="1"/>
    <x v="0"/>
    <s v="Adani"/>
    <s v="Gautam"/>
    <n v="47200"/>
    <n v="1962"/>
    <n v="6"/>
    <n v="24"/>
    <n v="180.44"/>
    <n v="2611000000000"/>
    <n v="69.400000000000006"/>
    <n v="11.2"/>
    <n v="49.7"/>
    <n v="1366417754"/>
    <d v="1962-06-24T00:00:00"/>
    <d v="2024-05-29T00:00:00"/>
    <x v="23"/>
  </r>
  <r>
    <n v="25"/>
    <s v="Fashion &amp; Retail"/>
    <x v="24"/>
    <x v="1"/>
    <s v="Hillsboro"/>
    <s v="Nike"/>
    <x v="0"/>
    <x v="1"/>
    <x v="0"/>
    <s v="Knight"/>
    <s v="Phil"/>
    <n v="45100"/>
    <n v="1938"/>
    <n v="2"/>
    <n v="24"/>
    <n v="117.24"/>
    <n v="21427700000000"/>
    <n v="78.5"/>
    <n v="9.6"/>
    <n v="36.6"/>
    <n v="328239523"/>
    <d v="1938-02-24T00:00:00"/>
    <d v="2024-05-29T00:00:00"/>
    <x v="24"/>
  </r>
  <r>
    <n v="26"/>
    <s v="Technology"/>
    <x v="25"/>
    <x v="5"/>
    <s v="Beijing"/>
    <s v="TikTok"/>
    <x v="2"/>
    <x v="1"/>
    <x v="0"/>
    <s v="Zhang"/>
    <s v="Yiming"/>
    <n v="45000"/>
    <n v="1984"/>
    <n v="1"/>
    <n v="1"/>
    <n v="125.08"/>
    <n v="19910000000000"/>
    <n v="77"/>
    <n v="9.4"/>
    <n v="59.2"/>
    <n v="1397715000"/>
    <d v="1984-01-01T00:00:00"/>
    <d v="2024-05-29T00:00:00"/>
    <x v="25"/>
  </r>
  <r>
    <n v="27"/>
    <s v="Fashion &amp; Retail"/>
    <x v="26"/>
    <x v="7"/>
    <s v="Neckarsulm"/>
    <s v="Retail"/>
    <x v="0"/>
    <x v="0"/>
    <x v="0"/>
    <s v="Schwarz"/>
    <s v="Dieter"/>
    <n v="42900"/>
    <n v="1939"/>
    <n v="9"/>
    <n v="24"/>
    <n v="112.85"/>
    <n v="3845630030824"/>
    <n v="80.900000000000006"/>
    <n v="11.5"/>
    <n v="48.8"/>
    <n v="83132799"/>
    <d v="1939-09-24T00:00:00"/>
    <d v="2024-05-29T00:00:00"/>
    <x v="26"/>
  </r>
  <r>
    <n v="28"/>
    <s v="Fashion &amp; Retail"/>
    <x v="27"/>
    <x v="0"/>
    <s v="Paris"/>
    <s v="Luxury goods"/>
    <x v="0"/>
    <x v="1"/>
    <x v="0"/>
    <s v="Pinault"/>
    <s v="François"/>
    <n v="40100"/>
    <n v="1936"/>
    <n v="8"/>
    <n v="21"/>
    <n v="110.05"/>
    <n v="2715518274227"/>
    <n v="82.5"/>
    <n v="24.2"/>
    <n v="60.7"/>
    <n v="67059887"/>
    <d v="1936-08-21T00:00:00"/>
    <d v="2024-05-29T00:00:00"/>
    <x v="27"/>
  </r>
  <r>
    <n v="29"/>
    <s v="Logistics"/>
    <x v="28"/>
    <x v="8"/>
    <s v="Schindellegi"/>
    <s v="Shipping"/>
    <x v="8"/>
    <x v="0"/>
    <x v="0"/>
    <s v="Kuehne"/>
    <s v="Klaus-Michael"/>
    <n v="39100"/>
    <n v="1937"/>
    <n v="6"/>
    <n v="2"/>
    <n v="99.55"/>
    <n v="703082435360"/>
    <n v="83.6"/>
    <n v="10.1"/>
    <n v="28.8"/>
    <n v="8574832"/>
    <d v="1937-06-02T00:00:00"/>
    <d v="2024-05-29T00:00:00"/>
    <x v="28"/>
  </r>
  <r>
    <n v="30"/>
    <s v="Food &amp; Beverage"/>
    <x v="29"/>
    <x v="9"/>
    <s v="Brussels"/>
    <s v="Nutella, chocolates"/>
    <x v="7"/>
    <x v="0"/>
    <x v="0"/>
    <s v="Ferrero"/>
    <s v="Giovanni"/>
    <n v="38900"/>
    <n v="1964"/>
    <n v="9"/>
    <n v="21"/>
    <n v="117.11"/>
    <n v="529606710418"/>
    <n v="81.599999999999994"/>
    <n v="24"/>
    <n v="55.4"/>
    <n v="11484055"/>
    <d v="1964-09-21T00:00:00"/>
    <d v="2024-05-29T00:00:00"/>
    <x v="29"/>
  </r>
  <r>
    <n v="31"/>
    <s v="Food &amp; Beverage"/>
    <x v="30"/>
    <x v="1"/>
    <s v="The Plains"/>
    <s v="Candy, pet food"/>
    <x v="7"/>
    <x v="0"/>
    <x v="1"/>
    <s v="Mars"/>
    <s v="Jacqueline"/>
    <n v="38300"/>
    <n v="1939"/>
    <n v="10"/>
    <n v="10"/>
    <n v="117.24"/>
    <n v="21427700000000"/>
    <n v="78.5"/>
    <n v="9.6"/>
    <n v="36.6"/>
    <n v="328239523"/>
    <d v="1939-10-10T00:00:00"/>
    <d v="2024-05-29T00:00:00"/>
    <x v="30"/>
  </r>
  <r>
    <n v="31"/>
    <s v="Food &amp; Beverage"/>
    <x v="31"/>
    <x v="1"/>
    <s v="Jackson"/>
    <s v="Candy, pet food"/>
    <x v="7"/>
    <x v="0"/>
    <x v="0"/>
    <s v="Mars"/>
    <s v="John"/>
    <n v="38300"/>
    <n v="1935"/>
    <n v="10"/>
    <n v="15"/>
    <n v="117.24"/>
    <n v="21427700000000"/>
    <n v="78.5"/>
    <n v="9.6"/>
    <n v="36.6"/>
    <n v="328239523"/>
    <d v="1935-10-15T00:00:00"/>
    <d v="2024-05-29T00:00:00"/>
    <x v="31"/>
  </r>
  <r>
    <n v="34"/>
    <s v="Technology"/>
    <x v="32"/>
    <x v="5"/>
    <s v="Shenzhen"/>
    <s v="Internet media"/>
    <x v="2"/>
    <x v="1"/>
    <x v="0"/>
    <s v="Ma"/>
    <s v="Huateng"/>
    <n v="35300"/>
    <n v="1971"/>
    <n v="10"/>
    <n v="29"/>
    <n v="125.08"/>
    <n v="19910000000000"/>
    <n v="77"/>
    <n v="9.4"/>
    <n v="59.2"/>
    <n v="1397715000"/>
    <d v="1971-10-29T00:00:00"/>
    <d v="2024-05-29T00:00:00"/>
    <x v="32"/>
  </r>
  <r>
    <n v="35"/>
    <s v="Gambling &amp; Casinos"/>
    <x v="33"/>
    <x v="1"/>
    <s v="Las Vegas"/>
    <s v="Casinos"/>
    <x v="9"/>
    <x v="0"/>
    <x v="1"/>
    <s v="Adelson"/>
    <s v="Miriam"/>
    <n v="35000"/>
    <n v="1945"/>
    <n v="10"/>
    <n v="10"/>
    <n v="117.24"/>
    <n v="21427700000000"/>
    <n v="78.5"/>
    <n v="9.6"/>
    <n v="36.6"/>
    <n v="328239523"/>
    <d v="1945-10-10T00:00:00"/>
    <d v="2024-05-29T00:00:00"/>
    <x v="33"/>
  </r>
  <r>
    <n v="35"/>
    <s v="Finance &amp; Investments"/>
    <x v="34"/>
    <x v="1"/>
    <s v="Miami"/>
    <s v="Hedge funds"/>
    <x v="3"/>
    <x v="1"/>
    <x v="0"/>
    <s v="Griffin"/>
    <s v="Ken"/>
    <n v="35000"/>
    <n v="1968"/>
    <n v="10"/>
    <n v="15"/>
    <n v="117.24"/>
    <n v="21427700000000"/>
    <n v="78.5"/>
    <n v="9.6"/>
    <n v="36.6"/>
    <n v="328239523"/>
    <d v="1968-10-15T00:00:00"/>
    <d v="2024-05-29T00:00:00"/>
    <x v="34"/>
  </r>
  <r>
    <n v="37"/>
    <s v="Food &amp; Beverage"/>
    <x v="35"/>
    <x v="10"/>
    <s v="Salzburg"/>
    <s v="Red Bull"/>
    <x v="7"/>
    <x v="0"/>
    <x v="0"/>
    <s v="Mateschitz"/>
    <s v="Mark"/>
    <n v="34700"/>
    <n v="1992"/>
    <n v="5"/>
    <n v="7"/>
    <n v="118.06"/>
    <n v="446314739528"/>
    <n v="81.599999999999994"/>
    <n v="25.4"/>
    <n v="51.4"/>
    <n v="8877067"/>
    <d v="1992-05-07T00:00:00"/>
    <d v="2024-05-29T00:00:00"/>
    <x v="35"/>
  </r>
  <r>
    <n v="38"/>
    <s v="Automotive"/>
    <x v="36"/>
    <x v="5"/>
    <s v="Ningde"/>
    <s v="Batteries"/>
    <x v="1"/>
    <x v="1"/>
    <x v="0"/>
    <s v="Zeng"/>
    <s v="Robin"/>
    <n v="33400"/>
    <n v="1969"/>
    <n v="1"/>
    <n v="1"/>
    <n v="125.08"/>
    <n v="19910000000000"/>
    <n v="77"/>
    <n v="9.4"/>
    <n v="59.2"/>
    <n v="1397715000"/>
    <d v="1969-01-01T00:00:00"/>
    <d v="2024-05-29T00:00:00"/>
    <x v="36"/>
  </r>
  <r>
    <n v="39"/>
    <s v="Fashion &amp; Retail"/>
    <x v="37"/>
    <x v="11"/>
    <s v="Tokyo"/>
    <s v="Fashion retail"/>
    <x v="0"/>
    <x v="1"/>
    <x v="0"/>
    <s v="Yanai"/>
    <s v="Tadashi"/>
    <n v="32600"/>
    <n v="1949"/>
    <n v="2"/>
    <n v="7"/>
    <n v="105.48"/>
    <n v="5081769542380"/>
    <n v="84.2"/>
    <n v="11.9"/>
    <n v="46.7"/>
    <n v="126226568"/>
    <d v="1949-02-07T00:00:00"/>
    <d v="2024-05-29T00:00:00"/>
    <x v="37"/>
  </r>
  <r>
    <n v="40"/>
    <s v="Diversified"/>
    <x v="38"/>
    <x v="12"/>
    <s v="London"/>
    <s v="Music, chemicals"/>
    <x v="6"/>
    <x v="1"/>
    <x v="0"/>
    <s v="Blavatnik"/>
    <s v="Len"/>
    <n v="32100"/>
    <n v="1957"/>
    <n v="6"/>
    <n v="1"/>
    <n v="119.62"/>
    <n v="2827113184696"/>
    <n v="81.3"/>
    <n v="25.5"/>
    <n v="30.6"/>
    <n v="66834405"/>
    <d v="1957-06-01T00:00:00"/>
    <d v="2024-05-29T00:00:00"/>
    <x v="38"/>
  </r>
  <r>
    <n v="41"/>
    <s v="Fashion &amp; Retail"/>
    <x v="39"/>
    <x v="1"/>
    <s v="New York"/>
    <s v="Chanel"/>
    <x v="0"/>
    <x v="0"/>
    <x v="0"/>
    <s v="Wertheimer"/>
    <s v="Alain"/>
    <n v="31600"/>
    <n v="1948"/>
    <n v="8"/>
    <n v="28"/>
    <n v="117.24"/>
    <n v="21427700000000"/>
    <n v="78.5"/>
    <n v="9.6"/>
    <n v="36.6"/>
    <n v="328239523"/>
    <d v="1948-08-28T00:00:00"/>
    <d v="2024-05-29T00:00:00"/>
    <x v="39"/>
  </r>
  <r>
    <n v="41"/>
    <s v="Fashion &amp; Retail"/>
    <x v="40"/>
    <x v="1"/>
    <s v="New York"/>
    <s v="Chanel"/>
    <x v="0"/>
    <x v="0"/>
    <x v="0"/>
    <s v="Wertheimer"/>
    <s v="Gerard"/>
    <n v="31600"/>
    <n v="1951"/>
    <n v="1"/>
    <n v="9"/>
    <n v="117.24"/>
    <n v="21427700000000"/>
    <n v="78.5"/>
    <n v="9.6"/>
    <n v="36.6"/>
    <n v="328239523"/>
    <d v="1951-01-09T00:00:00"/>
    <d v="2024-05-29T00:00:00"/>
    <x v="40"/>
  </r>
  <r>
    <n v="43"/>
    <s v="Logistics"/>
    <x v="41"/>
    <x v="8"/>
    <s v="Geneva"/>
    <s v="Shipping"/>
    <x v="8"/>
    <x v="1"/>
    <x v="0"/>
    <s v="Aponte"/>
    <s v="Gianluigi"/>
    <n v="31200"/>
    <n v="1940"/>
    <n v="6"/>
    <n v="27"/>
    <n v="99.55"/>
    <n v="703082435360"/>
    <n v="83.6"/>
    <n v="10.1"/>
    <n v="28.8"/>
    <n v="8574832"/>
    <d v="1940-06-27T00:00:00"/>
    <d v="2024-05-29T00:00:00"/>
    <x v="41"/>
  </r>
  <r>
    <n v="43"/>
    <s v="Logistics"/>
    <x v="42"/>
    <x v="8"/>
    <s v="Geneva"/>
    <s v="Shipping"/>
    <x v="8"/>
    <x v="1"/>
    <x v="1"/>
    <s v="Aponte-Diamant"/>
    <s v="Rafaela"/>
    <n v="31200"/>
    <n v="1945"/>
    <n v="3"/>
    <n v="26"/>
    <n v="99.55"/>
    <n v="703082435360"/>
    <n v="83.6"/>
    <n v="10.1"/>
    <n v="28.8"/>
    <n v="8574832"/>
    <d v="1945-03-26T00:00:00"/>
    <d v="2024-05-29T00:00:00"/>
    <x v="42"/>
  </r>
  <r>
    <n v="45"/>
    <s v="Technology"/>
    <x v="43"/>
    <x v="5"/>
    <s v="Shanghai"/>
    <s v="E-commerce"/>
    <x v="2"/>
    <x v="1"/>
    <x v="0"/>
    <s v="Huang"/>
    <s v="Colin Zheng"/>
    <n v="30200"/>
    <n v="1980"/>
    <n v="2"/>
    <n v="2"/>
    <n v="125.08"/>
    <n v="19910000000000"/>
    <n v="77"/>
    <n v="9.4"/>
    <n v="59.2"/>
    <n v="1397715000"/>
    <d v="1980-02-02T00:00:00"/>
    <d v="2024-05-29T00:00:00"/>
    <x v="43"/>
  </r>
  <r>
    <n v="46"/>
    <s v="Manufacturing"/>
    <x v="44"/>
    <x v="7"/>
    <s v="Kuenzelsau"/>
    <s v="Fasteners"/>
    <x v="10"/>
    <x v="1"/>
    <x v="0"/>
    <s v="Wuerth"/>
    <s v="Reinhold"/>
    <n v="29700"/>
    <n v="1935"/>
    <n v="4"/>
    <n v="20"/>
    <n v="112.85"/>
    <n v="3845630030824"/>
    <n v="80.900000000000006"/>
    <n v="11.5"/>
    <n v="48.8"/>
    <n v="83132799"/>
    <d v="1935-04-20T00:00:00"/>
    <d v="2024-05-29T00:00:00"/>
    <x v="44"/>
  </r>
  <r>
    <n v="48"/>
    <s v="Finance &amp; Investments"/>
    <x v="45"/>
    <x v="1"/>
    <s v="Haverford"/>
    <s v="Trading, investments"/>
    <x v="3"/>
    <x v="1"/>
    <x v="0"/>
    <s v="Yass"/>
    <s v="Jeff"/>
    <n v="28500"/>
    <n v="1958"/>
    <n v="7"/>
    <n v="17"/>
    <n v="117.24"/>
    <n v="21427700000000"/>
    <n v="78.5"/>
    <n v="9.6"/>
    <n v="36.6"/>
    <n v="328239523"/>
    <d v="1958-07-17T00:00:00"/>
    <d v="2024-05-29T00:00:00"/>
    <x v="45"/>
  </r>
  <r>
    <n v="49"/>
    <s v="Finance &amp; Investments"/>
    <x v="46"/>
    <x v="1"/>
    <s v="East Setauket"/>
    <s v="Hedge funds"/>
    <x v="3"/>
    <x v="1"/>
    <x v="0"/>
    <s v="Simons"/>
    <s v="Jim"/>
    <n v="28100"/>
    <n v="1938"/>
    <n v="4"/>
    <n v="25"/>
    <n v="117.24"/>
    <n v="21427700000000"/>
    <n v="78.5"/>
    <n v="9.6"/>
    <n v="36.6"/>
    <n v="328239523"/>
    <d v="1938-04-25T00:00:00"/>
    <d v="2024-05-29T00:00:00"/>
    <x v="46"/>
  </r>
  <r>
    <n v="50"/>
    <s v="Finance &amp; Investments"/>
    <x v="47"/>
    <x v="1"/>
    <s v="New York"/>
    <s v="Investments"/>
    <x v="3"/>
    <x v="1"/>
    <x v="0"/>
    <s v="Schwarzman"/>
    <s v="Stephen"/>
    <n v="27800"/>
    <n v="1947"/>
    <n v="2"/>
    <n v="14"/>
    <n v="117.24"/>
    <n v="21427700000000"/>
    <n v="78.5"/>
    <n v="9.6"/>
    <n v="36.6"/>
    <n v="328239523"/>
    <d v="1947-02-14T00:00:00"/>
    <d v="2024-05-29T00:00:00"/>
    <x v="47"/>
  </r>
  <r>
    <n v="51"/>
    <s v="Automotive"/>
    <x v="48"/>
    <x v="7"/>
    <s v="Bad Homburg"/>
    <s v="BMW, pharmaceuticals"/>
    <x v="1"/>
    <x v="0"/>
    <x v="1"/>
    <s v="Klatten"/>
    <s v="Susanne"/>
    <n v="27400"/>
    <n v="1962"/>
    <n v="4"/>
    <n v="28"/>
    <n v="112.85"/>
    <n v="3845630030824"/>
    <n v="80.900000000000006"/>
    <n v="11.5"/>
    <n v="48.8"/>
    <n v="83132799"/>
    <d v="1962-04-28T00:00:00"/>
    <d v="2024-05-29T00:00:00"/>
    <x v="48"/>
  </r>
  <r>
    <n v="52"/>
    <s v="Metals &amp; Mining"/>
    <x v="49"/>
    <x v="13"/>
    <s v="Perth"/>
    <s v="Mining"/>
    <x v="11"/>
    <x v="0"/>
    <x v="1"/>
    <s v="Rinehart"/>
    <s v="Gina"/>
    <n v="27000"/>
    <n v="1954"/>
    <n v="2"/>
    <n v="9"/>
    <n v="119.8"/>
    <n v="1392680589329"/>
    <n v="82.7"/>
    <n v="23"/>
    <n v="47.4"/>
    <n v="25766605"/>
    <d v="1954-02-09T00:00:00"/>
    <d v="2024-05-29T00:00:00"/>
    <x v="49"/>
  </r>
  <r>
    <n v="53"/>
    <s v="Technology"/>
    <x v="50"/>
    <x v="5"/>
    <s v="Hangzhou"/>
    <s v="Online games"/>
    <x v="2"/>
    <x v="1"/>
    <x v="0"/>
    <s v="Ding"/>
    <s v="William"/>
    <n v="26700"/>
    <n v="1971"/>
    <n v="10"/>
    <n v="1"/>
    <n v="125.08"/>
    <n v="19910000000000"/>
    <n v="77"/>
    <n v="9.4"/>
    <n v="59.2"/>
    <n v="1397715000"/>
    <d v="1971-10-01T00:00:00"/>
    <d v="2024-05-29T00:00:00"/>
    <x v="50"/>
  </r>
  <r>
    <n v="54"/>
    <s v="Metals &amp; Mining"/>
    <x v="51"/>
    <x v="2"/>
    <s v="Mexico City"/>
    <s v="Mining"/>
    <x v="11"/>
    <x v="0"/>
    <x v="0"/>
    <s v="Larrea Mota Velasco"/>
    <s v="Germán"/>
    <n v="26600"/>
    <n v="1953"/>
    <n v="10"/>
    <n v="26"/>
    <n v="141.54"/>
    <n v="1258286717125"/>
    <n v="75"/>
    <n v="13.1"/>
    <n v="55.1"/>
    <n v="126014024"/>
    <d v="1953-10-26T00:00:00"/>
    <d v="2024-05-29T00:00:00"/>
    <x v="51"/>
  </r>
  <r>
    <n v="55"/>
    <s v="Technology"/>
    <x v="52"/>
    <x v="3"/>
    <s v="Delhi"/>
    <s v="software services"/>
    <x v="2"/>
    <x v="1"/>
    <x v="0"/>
    <s v="Nadar"/>
    <s v="Shiv"/>
    <n v="25600"/>
    <n v="1945"/>
    <n v="7"/>
    <n v="18"/>
    <n v="180.44"/>
    <n v="2611000000000"/>
    <n v="69.400000000000006"/>
    <n v="11.2"/>
    <n v="49.7"/>
    <n v="1366417754"/>
    <d v="1945-07-18T00:00:00"/>
    <d v="2024-05-29T00:00:00"/>
    <x v="52"/>
  </r>
  <r>
    <n v="56"/>
    <s v="Energy"/>
    <x v="53"/>
    <x v="14"/>
    <s v="Jakarta"/>
    <s v="Coal"/>
    <x v="12"/>
    <x v="1"/>
    <x v="0"/>
    <s v="Low Tuck"/>
    <s v="Kwong"/>
    <n v="25500"/>
    <n v="1948"/>
    <n v="4"/>
    <n v="17"/>
    <n v="151.18"/>
    <n v="1119190780753"/>
    <n v="71.5"/>
    <n v="10.199999999999999"/>
    <n v="30.1"/>
    <n v="270203917"/>
    <d v="1948-04-17T00:00:00"/>
    <d v="2024-05-29T00:00:00"/>
    <x v="53"/>
  </r>
  <r>
    <n v="57"/>
    <s v="Finance &amp; Investments"/>
    <x v="54"/>
    <x v="1"/>
    <s v="Palm Beach"/>
    <s v="Discount brokerage"/>
    <x v="3"/>
    <x v="1"/>
    <x v="0"/>
    <s v="Peterffy"/>
    <s v="Thomas"/>
    <n v="25300"/>
    <n v="1944"/>
    <n v="9"/>
    <n v="30"/>
    <n v="117.24"/>
    <n v="21427700000000"/>
    <n v="78.5"/>
    <n v="9.6"/>
    <n v="36.6"/>
    <n v="328239523"/>
    <d v="1944-09-30T00:00:00"/>
    <d v="2024-05-29T00:00:00"/>
    <x v="54"/>
  </r>
  <r>
    <n v="58"/>
    <s v="Metals &amp; Mining"/>
    <x v="55"/>
    <x v="15"/>
    <s v="Ras Al Khaimah"/>
    <s v="Fertilizers, coal"/>
    <x v="11"/>
    <x v="1"/>
    <x v="0"/>
    <s v="Melnichenko"/>
    <s v="Andrey"/>
    <n v="25200"/>
    <n v="1972"/>
    <n v="3"/>
    <n v="8"/>
    <n v="114.52"/>
    <n v="421142267938"/>
    <n v="77.8"/>
    <n v="0.1"/>
    <n v="15.9"/>
    <n v="9770529"/>
    <d v="1972-03-08T00:00:00"/>
    <d v="2024-05-29T00:00:00"/>
    <x v="55"/>
  </r>
  <r>
    <n v="59"/>
    <s v="Automotive"/>
    <x v="56"/>
    <x v="7"/>
    <s v="Frankfurt"/>
    <s v="BMW"/>
    <x v="1"/>
    <x v="0"/>
    <x v="0"/>
    <s v="Quandt"/>
    <s v="Stefan"/>
    <n v="24600"/>
    <n v="1966"/>
    <n v="5"/>
    <n v="9"/>
    <n v="112.85"/>
    <n v="3845630030824"/>
    <n v="80.900000000000006"/>
    <n v="11.5"/>
    <n v="48.8"/>
    <n v="83132799"/>
    <d v="1966-05-09T00:00:00"/>
    <d v="2024-05-29T00:00:00"/>
    <x v="56"/>
  </r>
  <r>
    <n v="60"/>
    <s v="Technology"/>
    <x v="57"/>
    <x v="1"/>
    <s v="Seattle"/>
    <s v="Amazon"/>
    <x v="2"/>
    <x v="0"/>
    <x v="1"/>
    <s v="Scott"/>
    <s v="MacKenzie"/>
    <n v="24400"/>
    <n v="1970"/>
    <n v="4"/>
    <n v="7"/>
    <n v="117.24"/>
    <n v="21427700000000"/>
    <n v="78.5"/>
    <n v="9.6"/>
    <n v="36.6"/>
    <n v="328239523"/>
    <d v="1970-04-07T00:00:00"/>
    <d v="2024-05-29T00:00:00"/>
    <x v="57"/>
  </r>
  <r>
    <n v="61"/>
    <s v="Finance &amp; Investments"/>
    <x v="58"/>
    <x v="14"/>
    <s v="Kudus"/>
    <s v="Banking, tobacco"/>
    <x v="3"/>
    <x v="0"/>
    <x v="0"/>
    <s v="Hartono"/>
    <s v="R. Budi"/>
    <n v="24200"/>
    <n v="1941"/>
    <n v="1"/>
    <n v="1"/>
    <n v="151.18"/>
    <n v="1119190780753"/>
    <n v="71.5"/>
    <n v="10.199999999999999"/>
    <n v="30.1"/>
    <n v="270203917"/>
    <d v="1941-01-01T00:00:00"/>
    <d v="2024-05-29T00:00:00"/>
    <x v="58"/>
  </r>
  <r>
    <n v="62"/>
    <s v="Metals &amp; Mining"/>
    <x v="59"/>
    <x v="16"/>
    <s v="Moscow"/>
    <s v="Metals"/>
    <x v="11"/>
    <x v="1"/>
    <x v="0"/>
    <s v="Potanin"/>
    <s v="Vladimir"/>
    <n v="23700"/>
    <n v="1961"/>
    <n v="1"/>
    <n v="3"/>
    <n v="180.75"/>
    <n v="1699876578871"/>
    <n v="72.7"/>
    <n v="11.4"/>
    <n v="46.2"/>
    <n v="144373535"/>
    <d v="1961-01-03T00:00:00"/>
    <d v="2024-05-29T00:00:00"/>
    <x v="59"/>
  </r>
  <r>
    <n v="63"/>
    <s v="Technology"/>
    <x v="60"/>
    <x v="5"/>
    <s v="Hangzhou"/>
    <s v="E-commerce"/>
    <x v="2"/>
    <x v="1"/>
    <x v="0"/>
    <s v="Ma"/>
    <s v="Jack"/>
    <n v="23500"/>
    <n v="1964"/>
    <n v="9"/>
    <n v="10"/>
    <n v="125.08"/>
    <n v="19910000000000"/>
    <n v="77"/>
    <n v="9.4"/>
    <n v="59.2"/>
    <n v="1397715000"/>
    <d v="1964-09-10T00:00:00"/>
    <d v="2024-05-29T00:00:00"/>
    <x v="60"/>
  </r>
  <r>
    <n v="64"/>
    <s v="Manufacturing"/>
    <x v="61"/>
    <x v="5"/>
    <s v="Foshan"/>
    <s v="Home appliances"/>
    <x v="10"/>
    <x v="1"/>
    <x v="0"/>
    <s v="He"/>
    <s v="Xiangjian"/>
    <n v="23400"/>
    <n v="1942"/>
    <n v="8"/>
    <n v="11"/>
    <n v="125.08"/>
    <n v="19910000000000"/>
    <n v="77"/>
    <n v="9.4"/>
    <n v="59.2"/>
    <n v="1397715000"/>
    <d v="1942-08-11T00:00:00"/>
    <d v="2024-05-29T00:00:00"/>
    <x v="61"/>
  </r>
  <r>
    <n v="65"/>
    <s v="Metals &amp; Mining"/>
    <x v="62"/>
    <x v="17"/>
    <s v="Santiago"/>
    <s v="Mining"/>
    <x v="11"/>
    <x v="0"/>
    <x v="1"/>
    <s v="Fontbona"/>
    <s v="Iris"/>
    <n v="23100"/>
    <n v="1943"/>
    <n v="1"/>
    <n v="1"/>
    <n v="131.91"/>
    <n v="282318159745"/>
    <n v="80"/>
    <n v="18.2"/>
    <n v="34"/>
    <n v="18952038"/>
    <d v="1943-01-01T00:00:00"/>
    <d v="2024-05-29T00:00:00"/>
    <x v="62"/>
  </r>
  <r>
    <n v="65"/>
    <s v="Manufacturing"/>
    <x v="63"/>
    <x v="14"/>
    <s v="Kudus"/>
    <s v="Banking, tobacco"/>
    <x v="10"/>
    <x v="0"/>
    <x v="0"/>
    <s v="Hartono"/>
    <s v="Michael"/>
    <n v="23100"/>
    <n v="1939"/>
    <n v="10"/>
    <n v="2"/>
    <n v="151.18"/>
    <n v="1119190780753"/>
    <n v="71.5"/>
    <n v="10.199999999999999"/>
    <n v="30.1"/>
    <n v="270203917"/>
    <d v="1939-10-02T00:00:00"/>
    <d v="2024-05-29T00:00:00"/>
    <x v="63"/>
  </r>
  <r>
    <n v="67"/>
    <s v="Manufacturing"/>
    <x v="64"/>
    <x v="12"/>
    <s v="London"/>
    <s v="Chemicals"/>
    <x v="10"/>
    <x v="1"/>
    <x v="0"/>
    <s v="Ratcliffe"/>
    <s v="James"/>
    <n v="22900"/>
    <n v="1953"/>
    <n v="1"/>
    <n v="1"/>
    <n v="119.62"/>
    <n v="2827113184696"/>
    <n v="81.3"/>
    <n v="25.5"/>
    <n v="30.6"/>
    <n v="66834405"/>
    <d v="1953-01-01T00:00:00"/>
    <d v="2024-05-29T00:00:00"/>
    <x v="64"/>
  </r>
  <r>
    <n v="68"/>
    <s v="Healthcare"/>
    <x v="65"/>
    <x v="3"/>
    <s v="Pune"/>
    <s v="Vaccines"/>
    <x v="13"/>
    <x v="0"/>
    <x v="0"/>
    <s v="Poonawalla"/>
    <s v="Cyrus"/>
    <n v="22600"/>
    <n v="1941"/>
    <n v="5"/>
    <n v="11"/>
    <n v="180.44"/>
    <n v="2611000000000"/>
    <n v="69.400000000000006"/>
    <n v="11.2"/>
    <n v="49.7"/>
    <n v="1366417754"/>
    <d v="1941-05-11T00:00:00"/>
    <d v="2024-05-29T00:00:00"/>
    <x v="65"/>
  </r>
  <r>
    <n v="69"/>
    <s v="Telecom"/>
    <x v="66"/>
    <x v="11"/>
    <s v="Tokyo"/>
    <s v="Internet, telecom"/>
    <x v="5"/>
    <x v="1"/>
    <x v="0"/>
    <s v="Son"/>
    <s v="Masayoshi"/>
    <n v="22400"/>
    <n v="1957"/>
    <n v="8"/>
    <n v="11"/>
    <n v="105.48"/>
    <n v="5081769542380"/>
    <n v="84.2"/>
    <n v="11.9"/>
    <n v="46.7"/>
    <n v="126226568"/>
    <d v="1957-08-11T00:00:00"/>
    <d v="2024-05-29T00:00:00"/>
    <x v="66"/>
  </r>
  <r>
    <n v="70"/>
    <s v="Metals &amp; Mining"/>
    <x v="67"/>
    <x v="16"/>
    <s v="Moscow"/>
    <s v="Steel, transport"/>
    <x v="11"/>
    <x v="1"/>
    <x v="0"/>
    <s v="Lisin"/>
    <s v="Vladimir"/>
    <n v="22100"/>
    <n v="1956"/>
    <n v="5"/>
    <n v="7"/>
    <n v="180.75"/>
    <n v="1699876578871"/>
    <n v="72.7"/>
    <n v="11.4"/>
    <n v="46.2"/>
    <n v="144373535"/>
    <d v="1956-05-07T00:00:00"/>
    <d v="2024-05-29T00:00:00"/>
    <x v="67"/>
  </r>
  <r>
    <n v="71"/>
    <s v="Food &amp; Beverage"/>
    <x v="68"/>
    <x v="0"/>
    <s v="Laval"/>
    <s v="Cheese"/>
    <x v="7"/>
    <x v="0"/>
    <x v="0"/>
    <s v="Besnier"/>
    <s v="Emmanuel"/>
    <n v="22000"/>
    <n v="1970"/>
    <n v="9"/>
    <n v="18"/>
    <n v="110.05"/>
    <n v="2715518274227"/>
    <n v="82.5"/>
    <n v="24.2"/>
    <n v="60.7"/>
    <n v="67059887"/>
    <d v="1970-09-18T00:00:00"/>
    <d v="2024-05-29T00:00:00"/>
    <x v="68"/>
  </r>
  <r>
    <n v="72"/>
    <s v="Finance &amp; Investments"/>
    <x v="69"/>
    <x v="1"/>
    <s v="Milton"/>
    <s v="Fidelity"/>
    <x v="3"/>
    <x v="0"/>
    <x v="1"/>
    <s v="Johnson"/>
    <s v="Abigail"/>
    <n v="21600"/>
    <n v="1961"/>
    <n v="12"/>
    <n v="19"/>
    <n v="117.24"/>
    <n v="21427700000000"/>
    <n v="78.5"/>
    <n v="9.6"/>
    <n v="36.6"/>
    <n v="328239523"/>
    <d v="1961-12-19T00:00:00"/>
    <d v="2024-05-29T00:00:00"/>
    <x v="69"/>
  </r>
  <r>
    <n v="72"/>
    <s v="Energy"/>
    <x v="70"/>
    <x v="16"/>
    <s v="Moscow"/>
    <s v="Gas, chemicals"/>
    <x v="12"/>
    <x v="1"/>
    <x v="0"/>
    <s v="Mikhelson"/>
    <s v="Leonid"/>
    <n v="21600"/>
    <n v="1955"/>
    <n v="8"/>
    <n v="11"/>
    <n v="180.75"/>
    <n v="1699876578871"/>
    <n v="72.7"/>
    <n v="11.4"/>
    <n v="46.2"/>
    <n v="144373535"/>
    <d v="1955-08-11T00:00:00"/>
    <d v="2024-05-29T00:00:00"/>
    <x v="70"/>
  </r>
  <r>
    <n v="74"/>
    <s v="Fashion &amp; Retail"/>
    <x v="71"/>
    <x v="1"/>
    <s v="Chicago"/>
    <s v="Walmart"/>
    <x v="0"/>
    <x v="0"/>
    <x v="0"/>
    <s v="Walton"/>
    <s v="Lukas"/>
    <n v="21200"/>
    <n v="1986"/>
    <n v="9"/>
    <n v="19"/>
    <n v="117.24"/>
    <n v="21427700000000"/>
    <n v="78.5"/>
    <n v="9.6"/>
    <n v="36.6"/>
    <n v="328239523"/>
    <d v="1986-09-19T00:00:00"/>
    <d v="2024-05-29T00:00:00"/>
    <x v="71"/>
  </r>
  <r>
    <n v="74"/>
    <s v="Service"/>
    <x v="72"/>
    <x v="5"/>
    <s v="Shenzhen"/>
    <s v="Package delivery"/>
    <x v="14"/>
    <x v="1"/>
    <x v="0"/>
    <s v="Wang"/>
    <s v="Wei"/>
    <n v="21200"/>
    <n v="1970"/>
    <n v="10"/>
    <n v="1"/>
    <n v="125.08"/>
    <n v="19910000000000"/>
    <n v="77"/>
    <n v="9.4"/>
    <n v="59.2"/>
    <n v="1397715000"/>
    <d v="1970-10-01T00:00:00"/>
    <d v="2024-05-29T00:00:00"/>
    <x v="72"/>
  </r>
  <r>
    <n v="76"/>
    <s v="Technology"/>
    <x v="73"/>
    <x v="1"/>
    <s v="Los Altos"/>
    <s v="Semiconductors"/>
    <x v="2"/>
    <x v="1"/>
    <x v="0"/>
    <s v="Huang"/>
    <s v="Jensen"/>
    <n v="21100"/>
    <n v="1963"/>
    <n v="2"/>
    <n v="17"/>
    <n v="117.24"/>
    <n v="21427700000000"/>
    <n v="78.5"/>
    <n v="9.6"/>
    <n v="36.6"/>
    <n v="328239523"/>
    <d v="1963-02-17T00:00:00"/>
    <d v="2024-05-29T00:00:00"/>
    <x v="73"/>
  </r>
  <r>
    <n v="77"/>
    <s v="Fashion &amp; Retail"/>
    <x v="74"/>
    <x v="1"/>
    <s v="New York"/>
    <s v="Estee Lauder"/>
    <x v="0"/>
    <x v="0"/>
    <x v="0"/>
    <s v="Lauder"/>
    <s v="Leonard"/>
    <n v="21000"/>
    <n v="1933"/>
    <n v="3"/>
    <n v="19"/>
    <n v="117.24"/>
    <n v="21427700000000"/>
    <n v="78.5"/>
    <n v="9.6"/>
    <n v="36.6"/>
    <n v="328239523"/>
    <d v="1933-03-19T00:00:00"/>
    <d v="2024-05-29T00:00:00"/>
    <x v="74"/>
  </r>
  <r>
    <n v="77"/>
    <s v="Manufacturing"/>
    <x v="75"/>
    <x v="11"/>
    <s v="Osaka"/>
    <s v="Sensors"/>
    <x v="10"/>
    <x v="1"/>
    <x v="0"/>
    <s v="Takizaki"/>
    <s v="Takemitsu"/>
    <n v="21000"/>
    <n v="1945"/>
    <n v="6"/>
    <n v="10"/>
    <n v="105.48"/>
    <n v="5081769542380"/>
    <n v="84.2"/>
    <n v="11.9"/>
    <n v="46.7"/>
    <n v="126226568"/>
    <d v="1945-06-10T00:00:00"/>
    <d v="2024-05-29T00:00:00"/>
    <x v="75"/>
  </r>
  <r>
    <n v="79"/>
    <s v="Metals &amp; Mining"/>
    <x v="76"/>
    <x v="16"/>
    <s v="Moscow"/>
    <s v="Steel, investments"/>
    <x v="11"/>
    <x v="1"/>
    <x v="0"/>
    <s v="Mordashov"/>
    <s v="Alexey"/>
    <n v="20900"/>
    <n v="1965"/>
    <n v="9"/>
    <n v="26"/>
    <n v="180.75"/>
    <n v="1699876578871"/>
    <n v="72.7"/>
    <n v="11.4"/>
    <n v="46.2"/>
    <n v="144373535"/>
    <d v="1965-09-26T00:00:00"/>
    <d v="2024-05-29T00:00:00"/>
    <x v="76"/>
  </r>
  <r>
    <n v="80"/>
    <s v="Energy"/>
    <x v="77"/>
    <x v="16"/>
    <s v="Moscow"/>
    <s v="Oil"/>
    <x v="12"/>
    <x v="1"/>
    <x v="0"/>
    <s v="Alekperov"/>
    <s v="Vagit"/>
    <n v="20500"/>
    <n v="1950"/>
    <n v="9"/>
    <n v="1"/>
    <n v="180.75"/>
    <n v="1699876578871"/>
    <n v="72.7"/>
    <n v="11.4"/>
    <n v="46.2"/>
    <n v="144373535"/>
    <d v="1950-09-01T00:00:00"/>
    <d v="2024-05-29T00:00:00"/>
    <x v="77"/>
  </r>
  <r>
    <n v="81"/>
    <s v="Healthcare"/>
    <x v="78"/>
    <x v="1"/>
    <s v="Nashville"/>
    <s v="Hospitals"/>
    <x v="13"/>
    <x v="1"/>
    <x v="0"/>
    <s v="Frist"/>
    <s v="Thomas"/>
    <n v="20200"/>
    <n v="1938"/>
    <n v="8"/>
    <n v="12"/>
    <n v="117.24"/>
    <n v="21427700000000"/>
    <n v="78.5"/>
    <n v="9.6"/>
    <n v="36.6"/>
    <n v="328239523"/>
    <d v="1938-08-12T00:00:00"/>
    <d v="2024-05-29T00:00:00"/>
    <x v="78"/>
  </r>
  <r>
    <n v="82"/>
    <s v="Metals &amp; Mining"/>
    <x v="79"/>
    <x v="13"/>
    <s v="Perth"/>
    <s v="Mining"/>
    <x v="11"/>
    <x v="1"/>
    <x v="0"/>
    <s v="Forrest"/>
    <s v="Andrew"/>
    <n v="19600"/>
    <n v="1961"/>
    <n v="11"/>
    <n v="18"/>
    <n v="119.8"/>
    <n v="1392680589329"/>
    <n v="82.7"/>
    <n v="23"/>
    <n v="47.4"/>
    <n v="25766605"/>
    <d v="1961-11-18T00:00:00"/>
    <d v="2024-05-29T00:00:00"/>
    <x v="79"/>
  </r>
  <r>
    <n v="83"/>
    <s v="Finance &amp; Investments"/>
    <x v="80"/>
    <x v="1"/>
    <s v="Greenwich"/>
    <s v="Hedge funds"/>
    <x v="3"/>
    <x v="1"/>
    <x v="0"/>
    <s v="Dalio"/>
    <s v="Ray"/>
    <n v="19100"/>
    <n v="1949"/>
    <n v="8"/>
    <n v="8"/>
    <n v="117.24"/>
    <n v="21427700000000"/>
    <n v="78.5"/>
    <n v="9.6"/>
    <n v="36.6"/>
    <n v="328239523"/>
    <d v="1949-08-08T00:00:00"/>
    <d v="2024-05-29T00:00:00"/>
    <x v="80"/>
  </r>
  <r>
    <n v="84"/>
    <s v="Automotive"/>
    <x v="81"/>
    <x v="5"/>
    <s v="Hangzhou"/>
    <s v="Automobiles"/>
    <x v="1"/>
    <x v="1"/>
    <x v="0"/>
    <s v="Li"/>
    <s v="Eric"/>
    <n v="19000"/>
    <n v="1963"/>
    <n v="6"/>
    <n v="1"/>
    <n v="125.08"/>
    <n v="19910000000000"/>
    <n v="77"/>
    <n v="9.4"/>
    <n v="59.2"/>
    <n v="1397715000"/>
    <d v="1963-06-01T00:00:00"/>
    <d v="2024-05-29T00:00:00"/>
    <x v="81"/>
  </r>
  <r>
    <n v="84"/>
    <s v="Metals &amp; Mining"/>
    <x v="82"/>
    <x v="5"/>
    <s v="Shenzhen"/>
    <s v="Mining, copper products"/>
    <x v="11"/>
    <x v="1"/>
    <x v="0"/>
    <s v="Wang"/>
    <s v="Wenyin"/>
    <n v="19000"/>
    <n v="1968"/>
    <n v="3"/>
    <n v="1"/>
    <n v="125.08"/>
    <n v="19910000000000"/>
    <n v="77"/>
    <n v="9.4"/>
    <n v="59.2"/>
    <n v="1397715000"/>
    <d v="1968-03-01T00:00:00"/>
    <d v="2024-05-29T00:00:00"/>
    <x v="82"/>
  </r>
  <r>
    <n v="86"/>
    <s v="Food &amp; Beverage"/>
    <x v="83"/>
    <x v="5"/>
    <s v="Nanyang"/>
    <s v="Pig breeding"/>
    <x v="7"/>
    <x v="1"/>
    <x v="0"/>
    <s v="Qin"/>
    <s v="Yinglin"/>
    <n v="18900"/>
    <n v="1965"/>
    <n v="4"/>
    <n v="17"/>
    <n v="125.08"/>
    <n v="19910000000000"/>
    <n v="77"/>
    <n v="9.4"/>
    <n v="59.2"/>
    <n v="1397715000"/>
    <d v="1965-04-17T00:00:00"/>
    <d v="2024-05-29T00:00:00"/>
    <x v="83"/>
  </r>
  <r>
    <n v="88"/>
    <s v="Automotive"/>
    <x v="84"/>
    <x v="5"/>
    <s v="Shenzhen"/>
    <s v="Batteries, automobiles"/>
    <x v="1"/>
    <x v="1"/>
    <x v="0"/>
    <s v="Wang"/>
    <s v="Chuanfu"/>
    <n v="18700"/>
    <n v="1966"/>
    <n v="2"/>
    <n v="15"/>
    <n v="125.08"/>
    <n v="19910000000000"/>
    <n v="77"/>
    <n v="9.4"/>
    <n v="59.2"/>
    <n v="1397715000"/>
    <d v="1966-02-15T00:00:00"/>
    <d v="2024-05-29T00:00:00"/>
    <x v="84"/>
  </r>
  <r>
    <n v="89"/>
    <s v="Energy"/>
    <x v="85"/>
    <x v="1"/>
    <s v="Oklahoma City"/>
    <s v="Oil &amp; gas"/>
    <x v="12"/>
    <x v="1"/>
    <x v="0"/>
    <s v="Hamm"/>
    <s v="Harold"/>
    <n v="18500"/>
    <n v="1945"/>
    <n v="12"/>
    <n v="11"/>
    <n v="117.24"/>
    <n v="21427700000000"/>
    <n v="78.5"/>
    <n v="9.6"/>
    <n v="36.6"/>
    <n v="328239523"/>
    <d v="1945-12-11T00:00:00"/>
    <d v="2024-05-29T00:00:00"/>
    <x v="85"/>
  </r>
  <r>
    <n v="89"/>
    <s v="Finance &amp; Investments"/>
    <x v="86"/>
    <x v="1"/>
    <s v="Palm Beach"/>
    <s v="Hedge funds"/>
    <x v="3"/>
    <x v="1"/>
    <x v="0"/>
    <s v="Tepper"/>
    <s v="David"/>
    <n v="18500"/>
    <n v="1957"/>
    <n v="9"/>
    <n v="11"/>
    <n v="117.24"/>
    <n v="21427700000000"/>
    <n v="78.5"/>
    <n v="9.6"/>
    <n v="36.6"/>
    <n v="328239523"/>
    <d v="1957-09-11T00:00:00"/>
    <d v="2024-05-29T00:00:00"/>
    <x v="86"/>
  </r>
  <r>
    <n v="89"/>
    <s v="Energy"/>
    <x v="87"/>
    <x v="16"/>
    <s v="Moscow"/>
    <s v="Oil, gas"/>
    <x v="12"/>
    <x v="1"/>
    <x v="0"/>
    <s v="Timchenko"/>
    <s v="Gennady"/>
    <n v="18500"/>
    <n v="1952"/>
    <n v="11"/>
    <n v="9"/>
    <n v="180.75"/>
    <n v="1699876578871"/>
    <n v="72.7"/>
    <n v="11.4"/>
    <n v="46.2"/>
    <n v="144373535"/>
    <d v="1952-11-09T00:00:00"/>
    <d v="2024-05-29T00:00:00"/>
    <x v="87"/>
  </r>
  <r>
    <n v="92"/>
    <s v="Finance &amp; Investments"/>
    <x v="88"/>
    <x v="1"/>
    <s v="Franklin"/>
    <s v="Quicken Loans"/>
    <x v="3"/>
    <x v="1"/>
    <x v="0"/>
    <s v="Gilbert"/>
    <s v="Daniel"/>
    <n v="18000"/>
    <n v="1962"/>
    <n v="1"/>
    <n v="17"/>
    <n v="117.24"/>
    <n v="21427700000000"/>
    <n v="78.5"/>
    <n v="9.6"/>
    <n v="36.6"/>
    <n v="328239523"/>
    <d v="1962-01-17T00:00:00"/>
    <d v="2024-05-29T00:00:00"/>
    <x v="88"/>
  </r>
  <r>
    <n v="93"/>
    <s v="Metals &amp; Mining"/>
    <x v="89"/>
    <x v="12"/>
    <s v="London"/>
    <s v="Steel"/>
    <x v="11"/>
    <x v="0"/>
    <x v="0"/>
    <s v="Mittal"/>
    <s v="Lakshmi"/>
    <n v="17700"/>
    <n v="1950"/>
    <n v="6"/>
    <n v="15"/>
    <n v="119.62"/>
    <n v="2827113184696"/>
    <n v="81.3"/>
    <n v="25.5"/>
    <n v="30.6"/>
    <n v="66834405"/>
    <d v="1950-06-15T00:00:00"/>
    <d v="2024-05-29T00:00:00"/>
    <x v="89"/>
  </r>
  <r>
    <n v="94"/>
    <s v="Finance &amp; Investments"/>
    <x v="90"/>
    <x v="1"/>
    <s v="Greenwich"/>
    <s v="Hedge funds"/>
    <x v="3"/>
    <x v="1"/>
    <x v="0"/>
    <s v="Cohen"/>
    <s v="Steve"/>
    <n v="17500"/>
    <n v="1956"/>
    <n v="6"/>
    <n v="11"/>
    <n v="117.24"/>
    <n v="21427700000000"/>
    <n v="78.5"/>
    <n v="9.6"/>
    <n v="36.6"/>
    <n v="328239523"/>
    <d v="1956-06-11T00:00:00"/>
    <d v="2024-05-29T00:00:00"/>
    <x v="90"/>
  </r>
  <r>
    <n v="94"/>
    <s v="Finance &amp; Investments"/>
    <x v="91"/>
    <x v="1"/>
    <s v="Indian Creek"/>
    <s v="Investments"/>
    <x v="3"/>
    <x v="1"/>
    <x v="0"/>
    <s v="Icahn"/>
    <s v="Carl"/>
    <n v="17500"/>
    <n v="1936"/>
    <n v="2"/>
    <n v="16"/>
    <n v="117.24"/>
    <n v="21427700000000"/>
    <n v="78.5"/>
    <n v="9.6"/>
    <n v="36.6"/>
    <n v="328239523"/>
    <d v="1936-02-16T00:00:00"/>
    <d v="2024-05-29T00:00:00"/>
    <x v="91"/>
  </r>
  <r>
    <n v="94"/>
    <s v="Metals &amp; Mining"/>
    <x v="92"/>
    <x v="3"/>
    <s v="Hisar"/>
    <s v="Steel"/>
    <x v="11"/>
    <x v="0"/>
    <x v="1"/>
    <s v="Jindal"/>
    <s v="Savitri"/>
    <n v="17500"/>
    <n v="1950"/>
    <n v="3"/>
    <n v="20"/>
    <n v="180.44"/>
    <n v="2611000000000"/>
    <n v="69.400000000000006"/>
    <n v="11.2"/>
    <n v="49.7"/>
    <n v="1366417754"/>
    <d v="1950-03-20T00:00:00"/>
    <d v="2024-05-29T00:00:00"/>
    <x v="92"/>
  </r>
  <r>
    <n v="97"/>
    <s v="Real Estate"/>
    <x v="93"/>
    <x v="1"/>
    <s v="Newport Beach"/>
    <s v="Real estate"/>
    <x v="15"/>
    <x v="1"/>
    <x v="0"/>
    <s v="Bren"/>
    <s v="Donald"/>
    <n v="17400"/>
    <n v="1932"/>
    <n v="5"/>
    <n v="11"/>
    <n v="117.24"/>
    <n v="21427700000000"/>
    <n v="78.5"/>
    <n v="9.6"/>
    <n v="36.6"/>
    <n v="328239523"/>
    <d v="1932-05-11T00:00:00"/>
    <d v="2024-05-29T00:00:00"/>
    <x v="93"/>
  </r>
  <r>
    <n v="97"/>
    <s v="Fashion &amp; Retail"/>
    <x v="94"/>
    <x v="1"/>
    <s v="Eau Claire"/>
    <s v="Home improvement stores"/>
    <x v="0"/>
    <x v="1"/>
    <x v="0"/>
    <s v="Menard"/>
    <s v="John"/>
    <n v="17400"/>
    <n v="1940"/>
    <n v="1"/>
    <n v="22"/>
    <n v="117.24"/>
    <n v="21427700000000"/>
    <n v="78.5"/>
    <n v="9.6"/>
    <n v="36.6"/>
    <n v="328239523"/>
    <d v="1940-01-22T00:00:00"/>
    <d v="2024-05-29T00:00:00"/>
    <x v="94"/>
  </r>
  <r>
    <n v="99"/>
    <s v="Media &amp; Entertainment"/>
    <x v="95"/>
    <x v="1"/>
    <s v="New York"/>
    <s v="Newspapers, TV network"/>
    <x v="4"/>
    <x v="0"/>
    <x v="0"/>
    <s v="Murdoch"/>
    <s v="Rupert"/>
    <n v="17100"/>
    <n v="1931"/>
    <n v="3"/>
    <n v="11"/>
    <n v="117.24"/>
    <n v="21427700000000"/>
    <n v="78.5"/>
    <n v="9.6"/>
    <n v="36.6"/>
    <n v="328239523"/>
    <d v="1931-03-11T00:00:00"/>
    <d v="2024-05-29T00:00:00"/>
    <x v="95"/>
  </r>
  <r>
    <n v="100"/>
    <s v="Finance &amp; Investments"/>
    <x v="96"/>
    <x v="8"/>
    <s v="Crans-Montana"/>
    <s v="Banking"/>
    <x v="3"/>
    <x v="0"/>
    <x v="1"/>
    <s v="Safra"/>
    <s v="Vicky"/>
    <n v="16700"/>
    <n v="1953"/>
    <n v="1"/>
    <n v="1"/>
    <n v="99.55"/>
    <n v="703082435360"/>
    <n v="83.6"/>
    <n v="10.1"/>
    <n v="28.8"/>
    <n v="8574832"/>
    <d v="1953-01-01T00:00:00"/>
    <d v="2024-05-29T00:00:00"/>
    <x v="64"/>
  </r>
  <r>
    <n v="101"/>
    <s v="Fashion &amp; Retail"/>
    <x v="97"/>
    <x v="7"/>
    <s v="Mulheim an der Ruhr"/>
    <s v="Aldi, Trader Joe's"/>
    <x v="0"/>
    <x v="0"/>
    <x v="0"/>
    <s v="Albrecht"/>
    <s v="Theo"/>
    <n v="16500"/>
    <n v="1951"/>
    <n v="1"/>
    <n v="1"/>
    <n v="112.85"/>
    <n v="3845630030824"/>
    <n v="80.900000000000006"/>
    <n v="11.5"/>
    <n v="48.8"/>
    <n v="83132799"/>
    <d v="1951-01-01T00:00:00"/>
    <d v="2024-05-29T00:00:00"/>
    <x v="96"/>
  </r>
  <r>
    <n v="101"/>
    <s v="Finance &amp; Investments"/>
    <x v="98"/>
    <x v="18"/>
    <s v="Prague"/>
    <s v="Finance, telecommunications"/>
    <x v="3"/>
    <x v="0"/>
    <x v="1"/>
    <s v="Kellnerova"/>
    <s v="Renata"/>
    <n v="16500"/>
    <n v="1967"/>
    <n v="7"/>
    <n v="4"/>
    <n v="116.48"/>
    <n v="246489245495"/>
    <n v="79"/>
    <n v="14.9"/>
    <n v="46.1"/>
    <n v="10669709"/>
    <d v="1967-07-04T00:00:00"/>
    <d v="2024-05-29T00:00:00"/>
    <x v="97"/>
  </r>
  <r>
    <n v="103"/>
    <s v="Healthcare"/>
    <x v="99"/>
    <x v="5"/>
    <s v="Shenzhen"/>
    <s v="medical devices"/>
    <x v="13"/>
    <x v="1"/>
    <x v="0"/>
    <s v="Li"/>
    <s v="Xiting"/>
    <n v="16300"/>
    <n v="1951"/>
    <n v="1"/>
    <n v="1"/>
    <n v="125.08"/>
    <n v="19910000000000"/>
    <n v="77"/>
    <n v="9.4"/>
    <n v="59.2"/>
    <n v="1397715000"/>
    <d v="1951-01-01T00:00:00"/>
    <d v="2024-05-29T00:00:00"/>
    <x v="96"/>
  </r>
  <r>
    <n v="104"/>
    <s v="Fashion &amp; Retail"/>
    <x v="100"/>
    <x v="19"/>
    <s v="Stockholm"/>
    <s v="H&amp;M"/>
    <x v="0"/>
    <x v="0"/>
    <x v="0"/>
    <s v="Persson"/>
    <s v="Stefan"/>
    <n v="16200"/>
    <n v="1947"/>
    <n v="10"/>
    <n v="4"/>
    <n v="110.51"/>
    <n v="530832908738"/>
    <n v="82.5"/>
    <n v="27.9"/>
    <n v="49.1"/>
    <n v="10285453"/>
    <d v="1947-10-04T00:00:00"/>
    <d v="2024-05-29T00:00:00"/>
    <x v="98"/>
  </r>
  <r>
    <n v="104"/>
    <s v="Technology"/>
    <x v="101"/>
    <x v="1"/>
    <s v="Atherton"/>
    <s v="Google"/>
    <x v="2"/>
    <x v="1"/>
    <x v="0"/>
    <s v="Schmidt"/>
    <s v="Eric"/>
    <n v="16200"/>
    <n v="1955"/>
    <n v="4"/>
    <n v="27"/>
    <n v="117.24"/>
    <n v="21427700000000"/>
    <n v="78.5"/>
    <n v="9.6"/>
    <n v="36.6"/>
    <n v="328239523"/>
    <d v="1955-04-27T00:00:00"/>
    <d v="2024-05-29T00:00:00"/>
    <x v="99"/>
  </r>
  <r>
    <n v="106"/>
    <s v="Finance &amp; Investments"/>
    <x v="102"/>
    <x v="8"/>
    <s v="Geneva"/>
    <s v="Hedge funds"/>
    <x v="3"/>
    <x v="1"/>
    <x v="0"/>
    <s v="Platt"/>
    <s v="Michael"/>
    <n v="16000"/>
    <n v="1968"/>
    <n v="3"/>
    <n v="18"/>
    <n v="99.55"/>
    <n v="703082435360"/>
    <n v="83.6"/>
    <n v="10.1"/>
    <n v="28.8"/>
    <n v="8574832"/>
    <d v="1968-03-18T00:00:00"/>
    <d v="2024-05-29T00:00:00"/>
    <x v="100"/>
  </r>
  <r>
    <n v="107"/>
    <s v="Food &amp; Beverage"/>
    <x v="103"/>
    <x v="5"/>
    <s v="Foshan"/>
    <s v="Soy sauce"/>
    <x v="7"/>
    <x v="1"/>
    <x v="0"/>
    <s v="Pang"/>
    <s v="Kang"/>
    <n v="15900"/>
    <n v="1956"/>
    <n v="1"/>
    <n v="19"/>
    <n v="125.08"/>
    <n v="19910000000000"/>
    <n v="77"/>
    <n v="9.4"/>
    <n v="59.2"/>
    <n v="1397715000"/>
    <d v="1956-01-19T00:00:00"/>
    <d v="2024-05-29T00:00:00"/>
    <x v="101"/>
  </r>
  <r>
    <n v="108"/>
    <s v="Food &amp; Beverage"/>
    <x v="104"/>
    <x v="8"/>
    <s v="Zurich"/>
    <s v="Beer"/>
    <x v="7"/>
    <x v="1"/>
    <x v="0"/>
    <s v="Lemann"/>
    <s v="Jorge Paulo"/>
    <n v="15800"/>
    <n v="1939"/>
    <n v="8"/>
    <n v="26"/>
    <n v="99.55"/>
    <n v="703082435360"/>
    <n v="83.6"/>
    <n v="10.1"/>
    <n v="28.8"/>
    <n v="8574832"/>
    <d v="1939-08-26T00:00:00"/>
    <d v="2024-05-29T00:00:00"/>
    <x v="102"/>
  </r>
  <r>
    <n v="112"/>
    <s v="Healthcare"/>
    <x v="105"/>
    <x v="3"/>
    <s v="Mumbai"/>
    <s v="Pharmaceuticals"/>
    <x v="13"/>
    <x v="1"/>
    <x v="0"/>
    <s v="Shanghvi"/>
    <s v="Dilip"/>
    <n v="15600"/>
    <n v="1955"/>
    <n v="10"/>
    <n v="1"/>
    <n v="180.44"/>
    <n v="2611000000000"/>
    <n v="69.400000000000006"/>
    <n v="11.2"/>
    <n v="49.7"/>
    <n v="1366417754"/>
    <d v="1955-10-01T00:00:00"/>
    <d v="2024-05-29T00:00:00"/>
    <x v="103"/>
  </r>
  <r>
    <n v="113"/>
    <s v="Technology"/>
    <x v="106"/>
    <x v="1"/>
    <s v="San Jose"/>
    <s v="Wireless networking"/>
    <x v="2"/>
    <x v="1"/>
    <x v="0"/>
    <s v="Pera"/>
    <s v="Robert"/>
    <n v="15500"/>
    <n v="1978"/>
    <n v="3"/>
    <n v="10"/>
    <n v="117.24"/>
    <n v="21427700000000"/>
    <n v="78.5"/>
    <n v="9.6"/>
    <n v="36.6"/>
    <n v="328239523"/>
    <d v="1978-03-10T00:00:00"/>
    <d v="2024-05-29T00:00:00"/>
    <x v="104"/>
  </r>
  <r>
    <n v="114"/>
    <s v="Fashion &amp; Retail"/>
    <x v="107"/>
    <x v="3"/>
    <s v="Mumbai"/>
    <s v="Retail, investments"/>
    <x v="0"/>
    <x v="1"/>
    <x v="0"/>
    <s v="Damani"/>
    <s v="Radhakishan"/>
    <n v="15300"/>
    <n v="1955"/>
    <n v="1"/>
    <n v="1"/>
    <n v="180.44"/>
    <n v="2611000000000"/>
    <n v="69.400000000000006"/>
    <n v="11.2"/>
    <n v="49.7"/>
    <n v="1366417754"/>
    <d v="1955-01-01T00:00:00"/>
    <d v="2024-05-29T00:00:00"/>
    <x v="105"/>
  </r>
  <r>
    <n v="115"/>
    <s v="Automotive"/>
    <x v="108"/>
    <x v="5"/>
    <s v="Ningde"/>
    <s v="Batteries"/>
    <x v="1"/>
    <x v="1"/>
    <x v="0"/>
    <s v="Huang"/>
    <s v="Shilin"/>
    <n v="15200"/>
    <n v="1967"/>
    <n v="1"/>
    <n v="1"/>
    <n v="125.08"/>
    <n v="19910000000000"/>
    <n v="77"/>
    <n v="9.4"/>
    <n v="59.2"/>
    <n v="1397715000"/>
    <d v="1967-01-01T00:00:00"/>
    <d v="2024-05-29T00:00:00"/>
    <x v="106"/>
  </r>
  <r>
    <n v="116"/>
    <s v="Diversified"/>
    <x v="109"/>
    <x v="20"/>
    <s v="Bangkok"/>
    <s v="Diversified"/>
    <x v="6"/>
    <x v="0"/>
    <x v="0"/>
    <s v="Chearavanont"/>
    <s v="Dhanin"/>
    <n v="14900"/>
    <n v="1939"/>
    <n v="4"/>
    <n v="19"/>
    <n v="113.27"/>
    <n v="543649976166"/>
    <n v="76.900000000000006"/>
    <n v="14.9"/>
    <n v="29.5"/>
    <n v="69625582"/>
    <d v="1939-04-19T00:00:00"/>
    <d v="2024-05-29T00:00:00"/>
    <x v="107"/>
  </r>
  <r>
    <n v="116"/>
    <s v="Fashion &amp; Retail"/>
    <x v="110"/>
    <x v="1"/>
    <s v="Oklahoma City"/>
    <s v="Retail"/>
    <x v="0"/>
    <x v="1"/>
    <x v="0"/>
    <s v="Green"/>
    <s v="David"/>
    <n v="14900"/>
    <n v="1941"/>
    <n v="11"/>
    <n v="13"/>
    <n v="117.24"/>
    <n v="21427700000000"/>
    <n v="78.5"/>
    <n v="9.6"/>
    <n v="36.6"/>
    <n v="328239523"/>
    <d v="1941-11-13T00:00:00"/>
    <d v="2024-05-29T00:00:00"/>
    <x v="108"/>
  </r>
  <r>
    <n v="118"/>
    <s v="Food &amp; Beverage"/>
    <x v="111"/>
    <x v="20"/>
    <s v="Bangkok"/>
    <s v="Alcohol, real estate"/>
    <x v="7"/>
    <x v="1"/>
    <x v="0"/>
    <s v="Sirivadhanabhakdi"/>
    <s v="Charoen"/>
    <n v="14800"/>
    <n v="1944"/>
    <n v="5"/>
    <n v="2"/>
    <n v="113.27"/>
    <n v="543649976166"/>
    <n v="76.900000000000006"/>
    <n v="14.9"/>
    <n v="29.5"/>
    <n v="69625582"/>
    <d v="1944-05-02T00:00:00"/>
    <d v="2024-05-29T00:00:00"/>
    <x v="109"/>
  </r>
  <r>
    <n v="119"/>
    <s v="Food &amp; Beverage"/>
    <x v="112"/>
    <x v="12"/>
    <s v="London"/>
    <s v="Heineken"/>
    <x v="7"/>
    <x v="0"/>
    <x v="1"/>
    <s v="de Carvalho-Heineken"/>
    <s v="Charlene"/>
    <n v="14700"/>
    <n v="1954"/>
    <n v="6"/>
    <n v="30"/>
    <n v="119.62"/>
    <n v="2827113184696"/>
    <n v="81.3"/>
    <n v="25.5"/>
    <n v="30.6"/>
    <n v="66834405"/>
    <d v="1954-06-30T00:00:00"/>
    <d v="2024-05-29T00:00:00"/>
    <x v="110"/>
  </r>
  <r>
    <n v="120"/>
    <s v="Healthcare"/>
    <x v="113"/>
    <x v="5"/>
    <s v="Shenzhen"/>
    <s v="Medical devices"/>
    <x v="13"/>
    <x v="1"/>
    <x v="0"/>
    <s v="Xu"/>
    <s v="Hang"/>
    <n v="14600"/>
    <n v="1962"/>
    <n v="5"/>
    <n v="22"/>
    <n v="125.08"/>
    <n v="19910000000000"/>
    <n v="77"/>
    <n v="9.4"/>
    <n v="59.2"/>
    <n v="1397715000"/>
    <d v="1962-05-22T00:00:00"/>
    <d v="2024-05-29T00:00:00"/>
    <x v="111"/>
  </r>
  <r>
    <n v="121"/>
    <s v="Automotive"/>
    <x v="114"/>
    <x v="5"/>
    <s v="Baoding"/>
    <s v="Automobiles"/>
    <x v="1"/>
    <x v="1"/>
    <x v="0"/>
    <s v="Wei"/>
    <s v="Jianjun"/>
    <n v="14500"/>
    <n v="1964"/>
    <n v="3"/>
    <n v="1"/>
    <n v="125.08"/>
    <n v="19910000000000"/>
    <n v="77"/>
    <n v="9.4"/>
    <n v="59.2"/>
    <n v="1397715000"/>
    <d v="1964-03-01T00:00:00"/>
    <d v="2024-05-29T00:00:00"/>
    <x v="112"/>
  </r>
  <r>
    <n v="123"/>
    <s v="Manufacturing"/>
    <x v="115"/>
    <x v="21"/>
    <s v="Singapore"/>
    <s v="Paints"/>
    <x v="10"/>
    <x v="1"/>
    <x v="0"/>
    <s v="Goh"/>
    <s v="Cheng Liang"/>
    <n v="14300"/>
    <n v="1927"/>
    <n v="6"/>
    <n v="27"/>
    <n v="114.41"/>
    <n v="372062527489"/>
    <n v="83.1"/>
    <n v="13.1"/>
    <n v="21"/>
    <n v="5703569"/>
    <d v="1927-06-27T00:00:00"/>
    <d v="2024-05-29T00:00:00"/>
    <x v="113"/>
  </r>
  <r>
    <n v="124"/>
    <s v="Diversified"/>
    <x v="116"/>
    <x v="3"/>
    <s v="Mumbai"/>
    <s v="Commodities"/>
    <x v="6"/>
    <x v="0"/>
    <x v="0"/>
    <s v="Birla"/>
    <s v="Kumar"/>
    <n v="14200"/>
    <n v="1967"/>
    <n v="6"/>
    <n v="14"/>
    <n v="180.44"/>
    <n v="2611000000000"/>
    <n v="69.400000000000006"/>
    <n v="11.2"/>
    <n v="49.7"/>
    <n v="1366417754"/>
    <d v="1967-06-14T00:00:00"/>
    <d v="2024-05-29T00:00:00"/>
    <x v="114"/>
  </r>
  <r>
    <n v="124"/>
    <s v="Manufacturing"/>
    <x v="117"/>
    <x v="22"/>
    <s v="Lagos"/>
    <s v="Cement, sugar"/>
    <x v="10"/>
    <x v="1"/>
    <x v="0"/>
    <s v="Dangote"/>
    <s v="Aliko"/>
    <n v="14200"/>
    <n v="1957"/>
    <n v="4"/>
    <n v="10"/>
    <n v="267.51"/>
    <n v="448120428859"/>
    <n v="54.3"/>
    <n v="1.5"/>
    <n v="34.799999999999997"/>
    <n v="200963599"/>
    <d v="1957-04-10T00:00:00"/>
    <d v="2024-05-29T00:00:00"/>
    <x v="115"/>
  </r>
  <r>
    <n v="127"/>
    <s v="Diversified"/>
    <x v="118"/>
    <x v="12"/>
    <s v="London"/>
    <s v="Shipping"/>
    <x v="6"/>
    <x v="0"/>
    <x v="0"/>
    <s v="Ofer"/>
    <s v="Idan"/>
    <n v="14000"/>
    <n v="1955"/>
    <n v="10"/>
    <n v="2"/>
    <n v="119.62"/>
    <n v="2827113184696"/>
    <n v="81.3"/>
    <n v="25.5"/>
    <n v="30.6"/>
    <n v="66834405"/>
    <d v="1955-10-02T00:00:00"/>
    <d v="2024-05-29T00:00:00"/>
    <x v="116"/>
  </r>
  <r>
    <n v="128"/>
    <s v="Healthcare"/>
    <x v="119"/>
    <x v="5"/>
    <s v="Changsha"/>
    <s v="Hospitals"/>
    <x v="13"/>
    <x v="1"/>
    <x v="0"/>
    <s v="Chen"/>
    <s v="Bang"/>
    <n v="13900"/>
    <n v="1965"/>
    <n v="9"/>
    <n v="1"/>
    <n v="125.08"/>
    <n v="19910000000000"/>
    <n v="77"/>
    <n v="9.4"/>
    <n v="59.2"/>
    <n v="1397715000"/>
    <d v="1965-09-01T00:00:00"/>
    <d v="2024-05-29T00:00:00"/>
    <x v="117"/>
  </r>
  <r>
    <n v="130"/>
    <s v="Logistics"/>
    <x v="120"/>
    <x v="12"/>
    <s v="London"/>
    <s v="Shipping"/>
    <x v="8"/>
    <x v="1"/>
    <x v="0"/>
    <s v="Fredriksen"/>
    <s v="John"/>
    <n v="13700"/>
    <n v="1945"/>
    <n v="2"/>
    <n v="1"/>
    <n v="119.62"/>
    <n v="2827113184696"/>
    <n v="81.3"/>
    <n v="25.5"/>
    <n v="30.6"/>
    <n v="66834405"/>
    <d v="1945-02-01T00:00:00"/>
    <d v="2024-05-29T00:00:00"/>
    <x v="118"/>
  </r>
  <r>
    <n v="130"/>
    <s v="Construction &amp; Engineering"/>
    <x v="121"/>
    <x v="1"/>
    <s v="Afton"/>
    <s v="Building supplies"/>
    <x v="16"/>
    <x v="1"/>
    <x v="1"/>
    <s v="Hendricks"/>
    <s v="Diane"/>
    <n v="13700"/>
    <n v="1947"/>
    <n v="3"/>
    <n v="2"/>
    <n v="117.24"/>
    <n v="21427700000000"/>
    <n v="78.5"/>
    <n v="9.6"/>
    <n v="36.6"/>
    <n v="328239523"/>
    <d v="1947-03-02T00:00:00"/>
    <d v="2024-05-29T00:00:00"/>
    <x v="119"/>
  </r>
  <r>
    <n v="130"/>
    <s v="Technology"/>
    <x v="122"/>
    <x v="1"/>
    <s v="Atherton"/>
    <s v="WhatsApp"/>
    <x v="2"/>
    <x v="1"/>
    <x v="0"/>
    <s v="Koum"/>
    <s v="Jan"/>
    <n v="13700"/>
    <n v="1976"/>
    <n v="2"/>
    <n v="24"/>
    <n v="117.24"/>
    <n v="21427700000000"/>
    <n v="78.5"/>
    <n v="9.6"/>
    <n v="36.6"/>
    <n v="328239523"/>
    <d v="1976-02-24T00:00:00"/>
    <d v="2024-05-29T00:00:00"/>
    <x v="120"/>
  </r>
  <r>
    <n v="133"/>
    <s v="Sports"/>
    <x v="123"/>
    <x v="1"/>
    <s v="Dallas"/>
    <s v="Dallas Cowboys"/>
    <x v="17"/>
    <x v="1"/>
    <x v="0"/>
    <s v="Jones"/>
    <s v="Jerry"/>
    <n v="13300"/>
    <n v="1942"/>
    <n v="10"/>
    <n v="13"/>
    <n v="117.24"/>
    <n v="21427700000000"/>
    <n v="78.5"/>
    <n v="9.6"/>
    <n v="36.6"/>
    <n v="328239523"/>
    <d v="1942-10-13T00:00:00"/>
    <d v="2024-05-29T00:00:00"/>
    <x v="121"/>
  </r>
  <r>
    <n v="133"/>
    <s v="Energy"/>
    <x v="124"/>
    <x v="1"/>
    <s v="Tulsa"/>
    <s v="Oil &amp; gas, banking"/>
    <x v="12"/>
    <x v="0"/>
    <x v="0"/>
    <s v="Kaiser"/>
    <s v="George"/>
    <n v="13300"/>
    <n v="1942"/>
    <n v="7"/>
    <n v="29"/>
    <n v="117.24"/>
    <n v="21427700000000"/>
    <n v="78.5"/>
    <n v="9.6"/>
    <n v="36.6"/>
    <n v="328239523"/>
    <d v="1942-07-29T00:00:00"/>
    <d v="2024-05-29T00:00:00"/>
    <x v="122"/>
  </r>
  <r>
    <n v="136"/>
    <s v="Automotive"/>
    <x v="125"/>
    <x v="5"/>
    <s v="Guangzhou"/>
    <s v="Automobiles, batteries"/>
    <x v="1"/>
    <x v="1"/>
    <x v="0"/>
    <s v="Lu"/>
    <s v="Xiangyang"/>
    <n v="13200"/>
    <n v="1962"/>
    <n v="12"/>
    <n v="28"/>
    <n v="125.08"/>
    <n v="19910000000000"/>
    <n v="77"/>
    <n v="9.4"/>
    <n v="59.2"/>
    <n v="1397715000"/>
    <d v="1962-12-28T00:00:00"/>
    <d v="2024-05-29T00:00:00"/>
    <x v="123"/>
  </r>
  <r>
    <n v="137"/>
    <s v="Real Estate"/>
    <x v="126"/>
    <x v="13"/>
    <s v="Sydney"/>
    <s v="Real estate"/>
    <x v="15"/>
    <x v="1"/>
    <x v="0"/>
    <s v="Triguboff"/>
    <s v="Harry"/>
    <n v="13100"/>
    <n v="1933"/>
    <n v="3"/>
    <n v="3"/>
    <n v="119.8"/>
    <n v="1392680589329"/>
    <n v="82.7"/>
    <n v="23"/>
    <n v="47.4"/>
    <n v="25766605"/>
    <d v="1933-03-03T00:00:00"/>
    <d v="2024-05-29T00:00:00"/>
    <x v="124"/>
  </r>
  <r>
    <n v="138"/>
    <s v="Finance &amp; Investments"/>
    <x v="127"/>
    <x v="3"/>
    <s v="Mumbai"/>
    <s v="Banking"/>
    <x v="3"/>
    <x v="1"/>
    <x v="0"/>
    <s v="Kotak"/>
    <s v="Uday"/>
    <n v="12900"/>
    <n v="1959"/>
    <n v="3"/>
    <n v="15"/>
    <n v="180.44"/>
    <n v="2611000000000"/>
    <n v="69.400000000000006"/>
    <n v="11.2"/>
    <n v="49.7"/>
    <n v="1366417754"/>
    <d v="1959-03-15T00:00:00"/>
    <d v="2024-05-29T00:00:00"/>
    <x v="125"/>
  </r>
  <r>
    <n v="138"/>
    <s v="Sports"/>
    <x v="128"/>
    <x v="1"/>
    <s v="Electra"/>
    <s v="Sports, real estate"/>
    <x v="17"/>
    <x v="1"/>
    <x v="0"/>
    <s v="Kroenke"/>
    <s v="Stanley"/>
    <n v="12900"/>
    <n v="1947"/>
    <n v="7"/>
    <n v="29"/>
    <n v="117.24"/>
    <n v="21427700000000"/>
    <n v="78.5"/>
    <n v="9.6"/>
    <n v="36.6"/>
    <n v="328239523"/>
    <d v="1947-07-29T00:00:00"/>
    <d v="2024-05-29T00:00:00"/>
    <x v="126"/>
  </r>
  <r>
    <n v="140"/>
    <s v="Energy"/>
    <x v="129"/>
    <x v="12"/>
    <s v="London"/>
    <s v="Oil, banking, telecom"/>
    <x v="12"/>
    <x v="1"/>
    <x v="0"/>
    <s v="Fridman"/>
    <s v="Mikhail"/>
    <n v="12600"/>
    <n v="1964"/>
    <n v="4"/>
    <n v="21"/>
    <n v="119.62"/>
    <n v="2827113184696"/>
    <n v="81.3"/>
    <n v="25.5"/>
    <n v="30.6"/>
    <n v="66834405"/>
    <d v="1964-04-21T00:00:00"/>
    <d v="2024-05-29T00:00:00"/>
    <x v="127"/>
  </r>
  <r>
    <n v="141"/>
    <s v="Energy"/>
    <x v="130"/>
    <x v="20"/>
    <s v="Bangkok"/>
    <s v="Energy"/>
    <x v="12"/>
    <x v="1"/>
    <x v="0"/>
    <s v="Ratanavadi"/>
    <s v="Sarath"/>
    <n v="12300"/>
    <n v="1965"/>
    <n v="7"/>
    <n v="12"/>
    <n v="113.27"/>
    <n v="543649976166"/>
    <n v="76.900000000000006"/>
    <n v="14.9"/>
    <n v="29.5"/>
    <n v="69625582"/>
    <d v="1965-07-12T00:00:00"/>
    <d v="2024-05-29T00:00:00"/>
    <x v="128"/>
  </r>
  <r>
    <n v="142"/>
    <s v="Metals &amp; Mining"/>
    <x v="131"/>
    <x v="5"/>
    <s v="Yinchuan"/>
    <s v="Coal"/>
    <x v="11"/>
    <x v="1"/>
    <x v="0"/>
    <s v="Dang"/>
    <s v="Yanbao"/>
    <n v="12200"/>
    <n v="1973"/>
    <n v="2"/>
    <n v="1"/>
    <n v="125.08"/>
    <n v="19910000000000"/>
    <n v="77"/>
    <n v="9.4"/>
    <n v="59.2"/>
    <n v="1397715000"/>
    <d v="1973-02-01T00:00:00"/>
    <d v="2024-05-29T00:00:00"/>
    <x v="129"/>
  </r>
  <r>
    <n v="142"/>
    <s v="Healthcare"/>
    <x v="132"/>
    <x v="5"/>
    <s v="Chongqing"/>
    <s v="Vaccines"/>
    <x v="13"/>
    <x v="1"/>
    <x v="0"/>
    <s v="Jiang"/>
    <s v="Rensheng"/>
    <n v="12200"/>
    <n v="1953"/>
    <n v="10"/>
    <n v="8"/>
    <n v="125.08"/>
    <n v="19910000000000"/>
    <n v="77"/>
    <n v="9.4"/>
    <n v="59.2"/>
    <n v="1397715000"/>
    <d v="1953-10-08T00:00:00"/>
    <d v="2024-05-29T00:00:00"/>
    <x v="130"/>
  </r>
  <r>
    <n v="144"/>
    <s v="Automotive"/>
    <x v="133"/>
    <x v="1"/>
    <s v="Naples"/>
    <s v="Auto parts"/>
    <x v="1"/>
    <x v="1"/>
    <x v="0"/>
    <s v="Khan"/>
    <s v="Shahid"/>
    <n v="12100"/>
    <n v="1950"/>
    <n v="7"/>
    <n v="18"/>
    <n v="117.24"/>
    <n v="21427700000000"/>
    <n v="78.5"/>
    <n v="9.6"/>
    <n v="36.6"/>
    <n v="328239523"/>
    <d v="1950-07-18T00:00:00"/>
    <d v="2024-05-29T00:00:00"/>
    <x v="131"/>
  </r>
  <r>
    <n v="145"/>
    <s v="Technology"/>
    <x v="134"/>
    <x v="1"/>
    <s v="Palo Alto"/>
    <s v="Apple, Disney"/>
    <x v="2"/>
    <x v="0"/>
    <x v="1"/>
    <s v="Powell Jobs"/>
    <s v="Laurene"/>
    <n v="12000"/>
    <n v="1963"/>
    <n v="11"/>
    <n v="6"/>
    <n v="117.24"/>
    <n v="21427700000000"/>
    <n v="78.5"/>
    <n v="9.6"/>
    <n v="36.6"/>
    <n v="328239523"/>
    <d v="1963-11-06T00:00:00"/>
    <d v="2024-05-29T00:00:00"/>
    <x v="132"/>
  </r>
  <r>
    <n v="147"/>
    <s v="Real Estate"/>
    <x v="135"/>
    <x v="1"/>
    <s v="New York"/>
    <s v="Real estate"/>
    <x v="15"/>
    <x v="1"/>
    <x v="0"/>
    <s v="Ross"/>
    <s v="Stephen"/>
    <n v="11600"/>
    <n v="1940"/>
    <n v="5"/>
    <n v="10"/>
    <n v="117.24"/>
    <n v="21427700000000"/>
    <n v="78.5"/>
    <n v="9.6"/>
    <n v="36.6"/>
    <n v="328239523"/>
    <d v="1940-05-10T00:00:00"/>
    <d v="2024-05-29T00:00:00"/>
    <x v="133"/>
  </r>
  <r>
    <n v="148"/>
    <s v="Technology"/>
    <x v="136"/>
    <x v="15"/>
    <s v="Dubai"/>
    <s v="Messaging app"/>
    <x v="2"/>
    <x v="1"/>
    <x v="0"/>
    <s v="Durov"/>
    <s v="Pavel"/>
    <n v="11500"/>
    <n v="1984"/>
    <n v="10"/>
    <n v="10"/>
    <n v="114.52"/>
    <n v="421142267938"/>
    <n v="77.8"/>
    <n v="0.1"/>
    <n v="15.9"/>
    <n v="9770529"/>
    <d v="1984-10-10T00:00:00"/>
    <d v="2024-05-29T00:00:00"/>
    <x v="134"/>
  </r>
  <r>
    <n v="148"/>
    <s v="Healthcare"/>
    <x v="137"/>
    <x v="7"/>
    <s v="Tegernsee"/>
    <s v="Pharmaceuticals"/>
    <x v="13"/>
    <x v="1"/>
    <x v="0"/>
    <s v="Struengmann"/>
    <s v="Andreas"/>
    <n v="11500"/>
    <n v="1950"/>
    <n v="2"/>
    <n v="16"/>
    <n v="112.85"/>
    <n v="3845630030824"/>
    <n v="80.900000000000006"/>
    <n v="11.5"/>
    <n v="48.8"/>
    <n v="83132799"/>
    <d v="1950-02-16T00:00:00"/>
    <d v="2024-05-29T00:00:00"/>
    <x v="135"/>
  </r>
  <r>
    <n v="148"/>
    <s v="Healthcare"/>
    <x v="138"/>
    <x v="7"/>
    <s v="Tegernsee"/>
    <s v="Pharmaceuticals"/>
    <x v="13"/>
    <x v="1"/>
    <x v="0"/>
    <s v="Struengmann"/>
    <s v="Thomas"/>
    <n v="11500"/>
    <n v="1950"/>
    <n v="2"/>
    <n v="16"/>
    <n v="112.85"/>
    <n v="3845630030824"/>
    <n v="80.900000000000006"/>
    <n v="11.5"/>
    <n v="48.8"/>
    <n v="83132799"/>
    <d v="1950-02-16T00:00:00"/>
    <d v="2024-05-29T00:00:00"/>
    <x v="135"/>
  </r>
  <r>
    <n v="151"/>
    <s v="Food &amp; Beverage"/>
    <x v="139"/>
    <x v="5"/>
    <s v="Chengdu"/>
    <s v="Agribusiness"/>
    <x v="7"/>
    <x v="1"/>
    <x v="0"/>
    <s v="Liu"/>
    <s v="Hanyuan"/>
    <n v="11400"/>
    <n v="1964"/>
    <n v="1"/>
    <n v="1"/>
    <n v="125.08"/>
    <n v="19910000000000"/>
    <n v="77"/>
    <n v="9.4"/>
    <n v="59.2"/>
    <n v="1397715000"/>
    <d v="1964-01-01T00:00:00"/>
    <d v="2024-05-29T00:00:00"/>
    <x v="136"/>
  </r>
  <r>
    <n v="151"/>
    <s v="Fashion &amp; Retail"/>
    <x v="140"/>
    <x v="1"/>
    <s v="Bryn Mawr"/>
    <s v="Online retail"/>
    <x v="0"/>
    <x v="1"/>
    <x v="0"/>
    <s v="Rubin"/>
    <s v="Michael"/>
    <n v="11400"/>
    <n v="1972"/>
    <n v="7"/>
    <n v="21"/>
    <n v="117.24"/>
    <n v="21427700000000"/>
    <n v="78.5"/>
    <n v="9.6"/>
    <n v="36.6"/>
    <n v="328239523"/>
    <d v="1972-07-21T00:00:00"/>
    <d v="2024-05-29T00:00:00"/>
    <x v="137"/>
  </r>
  <r>
    <n v="153"/>
    <s v="Finance &amp; Investments"/>
    <x v="141"/>
    <x v="1"/>
    <s v="New York"/>
    <s v="Hedge funds"/>
    <x v="3"/>
    <x v="1"/>
    <x v="0"/>
    <s v="Englander"/>
    <s v="Israel"/>
    <n v="11300"/>
    <n v="1948"/>
    <n v="9"/>
    <n v="30"/>
    <n v="117.24"/>
    <n v="21427700000000"/>
    <n v="78.5"/>
    <n v="9.6"/>
    <n v="36.6"/>
    <n v="328239523"/>
    <d v="1948-09-30T00:00:00"/>
    <d v="2024-05-29T00:00:00"/>
    <x v="138"/>
  </r>
  <r>
    <n v="153"/>
    <s v="Manufacturing"/>
    <x v="142"/>
    <x v="23"/>
    <s v="Herzliya"/>
    <s v="Fertilizer, real estate"/>
    <x v="10"/>
    <x v="1"/>
    <x v="0"/>
    <s v="Kantor"/>
    <s v="Viatcheslav"/>
    <n v="11300"/>
    <n v="1953"/>
    <n v="9"/>
    <n v="8"/>
    <n v="108.15"/>
    <n v="395098666122"/>
    <n v="82.8"/>
    <n v="23.1"/>
    <n v="25.3"/>
    <n v="9053300"/>
    <d v="1953-09-08T00:00:00"/>
    <d v="2024-05-29T00:00:00"/>
    <x v="139"/>
  </r>
  <r>
    <n v="153"/>
    <s v="Manufacturing"/>
    <x v="143"/>
    <x v="13"/>
    <s v="Melbourne"/>
    <s v="Manufacturing"/>
    <x v="10"/>
    <x v="0"/>
    <x v="0"/>
    <s v="Pratt"/>
    <s v="Anthony"/>
    <n v="11300"/>
    <n v="1960"/>
    <n v="4"/>
    <n v="11"/>
    <n v="119.8"/>
    <n v="1392680589329"/>
    <n v="82.7"/>
    <n v="23"/>
    <n v="47.4"/>
    <n v="25766605"/>
    <d v="1960-04-11T00:00:00"/>
    <d v="2024-05-29T00:00:00"/>
    <x v="140"/>
  </r>
  <r>
    <n v="153"/>
    <s v="Finance &amp; Investments"/>
    <x v="144"/>
    <x v="8"/>
    <s v="Frauenfeld"/>
    <s v="Investments"/>
    <x v="3"/>
    <x v="1"/>
    <x v="0"/>
    <s v="Prokhorov"/>
    <s v="Mikhail"/>
    <n v="11300"/>
    <n v="1965"/>
    <n v="5"/>
    <n v="3"/>
    <n v="99.55"/>
    <n v="703082435360"/>
    <n v="83.6"/>
    <n v="10.1"/>
    <n v="28.8"/>
    <n v="8574832"/>
    <d v="1965-05-03T00:00:00"/>
    <d v="2024-05-29T00:00:00"/>
    <x v="141"/>
  </r>
  <r>
    <n v="157"/>
    <s v="Fashion &amp; Retail"/>
    <x v="145"/>
    <x v="24"/>
    <s v="Milan"/>
    <s v="Luxury goods"/>
    <x v="0"/>
    <x v="1"/>
    <x v="0"/>
    <s v="Armani"/>
    <s v="Giorgio"/>
    <n v="11100"/>
    <n v="1934"/>
    <n v="7"/>
    <n v="11"/>
    <n v="110.62"/>
    <n v="2001244392042"/>
    <n v="82.9"/>
    <n v="24.3"/>
    <n v="59.1"/>
    <n v="60297396"/>
    <d v="1934-07-11T00:00:00"/>
    <d v="2024-05-29T00:00:00"/>
    <x v="142"/>
  </r>
  <r>
    <n v="157"/>
    <s v="Fashion &amp; Retail"/>
    <x v="146"/>
    <x v="25"/>
    <s v="Cape Town"/>
    <s v="Luxury goods"/>
    <x v="0"/>
    <x v="0"/>
    <x v="0"/>
    <s v="Rupert"/>
    <s v="Johann"/>
    <n v="11100"/>
    <n v="1950"/>
    <n v="6"/>
    <n v="1"/>
    <n v="158.93"/>
    <n v="351431649241"/>
    <n v="63.9"/>
    <n v="27.5"/>
    <n v="29.2"/>
    <n v="58558270"/>
    <d v="1950-06-01T00:00:00"/>
    <d v="2024-05-29T00:00:00"/>
    <x v="143"/>
  </r>
  <r>
    <n v="159"/>
    <s v="Technology"/>
    <x v="147"/>
    <x v="5"/>
    <s v="Shenzhen"/>
    <s v="Internet media"/>
    <x v="2"/>
    <x v="1"/>
    <x v="0"/>
    <s v="Zhang"/>
    <s v="Zhidong"/>
    <n v="11000"/>
    <n v="1972"/>
    <n v="1"/>
    <n v="1"/>
    <n v="125.08"/>
    <n v="19910000000000"/>
    <n v="77"/>
    <n v="9.4"/>
    <n v="59.2"/>
    <n v="1397715000"/>
    <d v="1972-01-01T00:00:00"/>
    <d v="2024-05-29T00:00:00"/>
    <x v="144"/>
  </r>
  <r>
    <n v="161"/>
    <s v="Finance &amp; Investments"/>
    <x v="148"/>
    <x v="1"/>
    <s v="Denver"/>
    <s v="Energy, sports, entertainment"/>
    <x v="3"/>
    <x v="0"/>
    <x v="0"/>
    <s v="Anschutz"/>
    <s v="Philip"/>
    <n v="10900"/>
    <n v="1939"/>
    <n v="12"/>
    <n v="28"/>
    <n v="117.24"/>
    <n v="21427700000000"/>
    <n v="78.5"/>
    <n v="9.6"/>
    <n v="36.6"/>
    <n v="328239523"/>
    <d v="1939-12-28T00:00:00"/>
    <d v="2024-05-29T00:00:00"/>
    <x v="145"/>
  </r>
  <r>
    <n v="161"/>
    <s v="Fashion &amp; Retail"/>
    <x v="149"/>
    <x v="1"/>
    <s v="Oklahoma City"/>
    <s v="Gas stations"/>
    <x v="0"/>
    <x v="1"/>
    <x v="1"/>
    <s v="Love"/>
    <s v="Judy"/>
    <n v="10900"/>
    <n v="1937"/>
    <n v="6"/>
    <n v="17"/>
    <n v="117.24"/>
    <n v="21427700000000"/>
    <n v="78.5"/>
    <n v="9.6"/>
    <n v="36.6"/>
    <n v="328239523"/>
    <d v="1937-06-17T00:00:00"/>
    <d v="2024-05-29T00:00:00"/>
    <x v="146"/>
  </r>
  <r>
    <n v="161"/>
    <s v="Fashion &amp; Retail"/>
    <x v="150"/>
    <x v="2"/>
    <s v="Mexico City"/>
    <s v="Retail, media"/>
    <x v="0"/>
    <x v="0"/>
    <x v="0"/>
    <s v="Salinas Pliego"/>
    <s v="Ricardo"/>
    <n v="10900"/>
    <n v="1955"/>
    <n v="10"/>
    <n v="19"/>
    <n v="141.54"/>
    <n v="1258286717125"/>
    <n v="75"/>
    <n v="13.1"/>
    <n v="55.1"/>
    <n v="126014024"/>
    <d v="1955-10-19T00:00:00"/>
    <d v="2024-05-29T00:00:00"/>
    <x v="147"/>
  </r>
  <r>
    <n v="164"/>
    <s v="Media &amp; Entertainment"/>
    <x v="151"/>
    <x v="1"/>
    <s v="New York"/>
    <s v="Media"/>
    <x v="4"/>
    <x v="0"/>
    <x v="0"/>
    <s v="Newhouse"/>
    <s v="Donald"/>
    <n v="10700"/>
    <n v="1929"/>
    <n v="8"/>
    <n v="5"/>
    <n v="117.24"/>
    <n v="21427700000000"/>
    <n v="78.5"/>
    <n v="9.6"/>
    <n v="36.6"/>
    <n v="328239523"/>
    <d v="1929-08-05T00:00:00"/>
    <d v="2024-05-29T00:00:00"/>
    <x v="148"/>
  </r>
  <r>
    <n v="165"/>
    <s v="Sports"/>
    <x v="152"/>
    <x v="1"/>
    <s v="Brookline"/>
    <s v="Manufacturing, New England Patriots"/>
    <x v="17"/>
    <x v="1"/>
    <x v="0"/>
    <s v="Kraft"/>
    <s v="Robert"/>
    <n v="10600"/>
    <n v="1941"/>
    <n v="6"/>
    <n v="5"/>
    <n v="117.24"/>
    <n v="21427700000000"/>
    <n v="78.5"/>
    <n v="9.6"/>
    <n v="36.6"/>
    <n v="328239523"/>
    <d v="1941-06-05T00:00:00"/>
    <d v="2024-05-29T00:00:00"/>
    <x v="149"/>
  </r>
  <r>
    <n v="165"/>
    <s v="Food &amp; Beverage"/>
    <x v="153"/>
    <x v="26"/>
    <s v="Sao Paulo"/>
    <s v="Beer"/>
    <x v="7"/>
    <x v="1"/>
    <x v="0"/>
    <s v="Telles"/>
    <s v="Marcel Herrmann"/>
    <n v="10600"/>
    <n v="1950"/>
    <n v="1"/>
    <n v="1"/>
    <n v="167.4"/>
    <n v="1839758040766"/>
    <n v="75.7"/>
    <n v="14.2"/>
    <n v="65.099999999999994"/>
    <n v="212559417"/>
    <d v="1950-01-01T00:00:00"/>
    <d v="2024-05-29T00:00:00"/>
    <x v="150"/>
  </r>
  <r>
    <n v="167"/>
    <s v="Finance &amp; Investments"/>
    <x v="154"/>
    <x v="16"/>
    <s v="Moscow"/>
    <s v="Gold"/>
    <x v="3"/>
    <x v="1"/>
    <x v="0"/>
    <s v="Kerimov &amp; family"/>
    <s v="Suleiman"/>
    <n v="10500"/>
    <n v="1966"/>
    <n v="3"/>
    <n v="12"/>
    <n v="180.75"/>
    <n v="1699876578871"/>
    <n v="72.7"/>
    <n v="11.4"/>
    <n v="46.2"/>
    <n v="144373535"/>
    <d v="1966-03-12T00:00:00"/>
    <d v="2024-05-29T00:00:00"/>
    <x v="151"/>
  </r>
  <r>
    <n v="167"/>
    <s v="Fashion &amp; Retail"/>
    <x v="155"/>
    <x v="5"/>
    <s v="Guangzhou"/>
    <s v="E-commerce"/>
    <x v="0"/>
    <x v="1"/>
    <x v="0"/>
    <s v="Xu"/>
    <s v="Sky"/>
    <n v="10500"/>
    <n v="1984"/>
    <n v="1"/>
    <n v="1"/>
    <n v="125.08"/>
    <n v="19910000000000"/>
    <n v="77"/>
    <n v="9.4"/>
    <n v="59.2"/>
    <n v="1397715000"/>
    <d v="1984-01-01T00:00:00"/>
    <d v="2024-05-29T00:00:00"/>
    <x v="25"/>
  </r>
  <r>
    <n v="167"/>
    <s v="Finance &amp; Investments"/>
    <x v="156"/>
    <x v="15"/>
    <s v="Dubai"/>
    <s v="Cryptocurrency exchange"/>
    <x v="3"/>
    <x v="1"/>
    <x v="0"/>
    <s v="Zhao"/>
    <s v="Changpeng"/>
    <n v="10500"/>
    <n v="1977"/>
    <n v="9"/>
    <n v="10"/>
    <n v="114.52"/>
    <n v="421142267938"/>
    <n v="77.8"/>
    <n v="0.1"/>
    <n v="15.9"/>
    <n v="9770529"/>
    <d v="1977-09-10T00:00:00"/>
    <d v="2024-05-29T00:00:00"/>
    <x v="152"/>
  </r>
  <r>
    <n v="170"/>
    <s v="Finance &amp; Investments"/>
    <x v="157"/>
    <x v="1"/>
    <s v="Dallas"/>
    <s v="Banks, real estate"/>
    <x v="3"/>
    <x v="1"/>
    <x v="0"/>
    <s v="Beal"/>
    <s v="Andrew"/>
    <n v="10300"/>
    <n v="1952"/>
    <n v="11"/>
    <n v="29"/>
    <n v="117.24"/>
    <n v="21427700000000"/>
    <n v="78.5"/>
    <n v="9.6"/>
    <n v="36.6"/>
    <n v="328239523"/>
    <d v="1952-11-29T00:00:00"/>
    <d v="2024-05-29T00:00:00"/>
    <x v="153"/>
  </r>
  <r>
    <n v="171"/>
    <s v="Technology"/>
    <x v="158"/>
    <x v="13"/>
    <s v="Sydney"/>
    <s v="Software"/>
    <x v="2"/>
    <x v="1"/>
    <x v="0"/>
    <s v="Cannon-Brookes"/>
    <s v="Mike"/>
    <n v="10200"/>
    <n v="1979"/>
    <n v="11"/>
    <n v="17"/>
    <n v="119.8"/>
    <n v="1392680589329"/>
    <n v="82.7"/>
    <n v="23"/>
    <n v="47.4"/>
    <n v="25766605"/>
    <d v="1979-11-17T00:00:00"/>
    <d v="2024-05-29T00:00:00"/>
    <x v="154"/>
  </r>
  <r>
    <n v="171"/>
    <s v="Healthcare"/>
    <x v="159"/>
    <x v="1"/>
    <s v="Bloomington"/>
    <s v="Medical devices"/>
    <x v="13"/>
    <x v="0"/>
    <x v="0"/>
    <s v="Cook"/>
    <s v="Carl"/>
    <n v="10200"/>
    <n v="1962"/>
    <n v="8"/>
    <n v="19"/>
    <n v="117.24"/>
    <n v="21427700000000"/>
    <n v="78.5"/>
    <n v="9.6"/>
    <n v="36.6"/>
    <n v="328239523"/>
    <d v="1962-08-19T00:00:00"/>
    <d v="2024-05-29T00:00:00"/>
    <x v="155"/>
  </r>
  <r>
    <n v="171"/>
    <s v="Technology"/>
    <x v="160"/>
    <x v="1"/>
    <s v="Incline Village"/>
    <s v="Business software"/>
    <x v="2"/>
    <x v="1"/>
    <x v="0"/>
    <s v="Duffield"/>
    <s v="David"/>
    <n v="10200"/>
    <n v="1940"/>
    <n v="9"/>
    <n v="21"/>
    <n v="117.24"/>
    <n v="21427700000000"/>
    <n v="78.5"/>
    <n v="9.6"/>
    <n v="36.6"/>
    <n v="328239523"/>
    <d v="1940-09-21T00:00:00"/>
    <d v="2024-05-29T00:00:00"/>
    <x v="156"/>
  </r>
  <r>
    <n v="171"/>
    <s v="Energy"/>
    <x v="161"/>
    <x v="1"/>
    <s v="Houston"/>
    <s v="Oil"/>
    <x v="12"/>
    <x v="1"/>
    <x v="0"/>
    <s v="Hildebrand"/>
    <s v="Jeffery"/>
    <n v="10200"/>
    <n v="1959"/>
    <n v="3"/>
    <n v="5"/>
    <n v="117.24"/>
    <n v="21427700000000"/>
    <n v="78.5"/>
    <n v="9.6"/>
    <n v="36.6"/>
    <n v="328239523"/>
    <d v="1959-03-05T00:00:00"/>
    <d v="2024-05-29T00:00:00"/>
    <x v="157"/>
  </r>
  <r>
    <n v="171"/>
    <s v="Manufacturing"/>
    <x v="162"/>
    <x v="16"/>
    <s v="Magnitogorsk"/>
    <s v="Steel"/>
    <x v="10"/>
    <x v="1"/>
    <x v="0"/>
    <s v="Rashnikov"/>
    <s v="Viktor"/>
    <n v="10200"/>
    <n v="1948"/>
    <n v="10"/>
    <n v="13"/>
    <n v="180.75"/>
    <n v="1699876578871"/>
    <n v="72.7"/>
    <n v="11.4"/>
    <n v="46.2"/>
    <n v="144373535"/>
    <d v="1948-10-13T00:00:00"/>
    <d v="2024-05-29T00:00:00"/>
    <x v="158"/>
  </r>
  <r>
    <n v="171"/>
    <s v="Technology"/>
    <x v="163"/>
    <x v="21"/>
    <s v="Singapore"/>
    <s v="Facebook"/>
    <x v="2"/>
    <x v="1"/>
    <x v="0"/>
    <s v="Saverin"/>
    <s v="Eduardo"/>
    <n v="10200"/>
    <n v="1982"/>
    <n v="3"/>
    <n v="19"/>
    <n v="114.41"/>
    <n v="372062527489"/>
    <n v="83.1"/>
    <n v="13.1"/>
    <n v="21"/>
    <n v="5703569"/>
    <d v="1982-03-19T00:00:00"/>
    <d v="2024-05-29T00:00:00"/>
    <x v="159"/>
  </r>
  <r>
    <n v="171"/>
    <s v="Automotive"/>
    <x v="164"/>
    <x v="7"/>
    <s v="Herzogenaurach"/>
    <s v="Auto parts"/>
    <x v="1"/>
    <x v="0"/>
    <x v="0"/>
    <s v="Schaeffler"/>
    <s v="Georg"/>
    <n v="10200"/>
    <n v="1964"/>
    <n v="10"/>
    <n v="19"/>
    <n v="112.85"/>
    <n v="3845630030824"/>
    <n v="80.900000000000006"/>
    <n v="11.5"/>
    <n v="48.8"/>
    <n v="83132799"/>
    <d v="1964-10-19T00:00:00"/>
    <d v="2024-05-29T00:00:00"/>
    <x v="160"/>
  </r>
  <r>
    <n v="171"/>
    <s v="Fashion &amp; Retail"/>
    <x v="165"/>
    <x v="1"/>
    <s v="Jackson"/>
    <s v="Walmart"/>
    <x v="0"/>
    <x v="0"/>
    <x v="1"/>
    <s v="Walton"/>
    <s v="Christy"/>
    <n v="10200"/>
    <n v="1949"/>
    <n v="2"/>
    <n v="8"/>
    <n v="117.24"/>
    <n v="21427700000000"/>
    <n v="78.5"/>
    <n v="9.6"/>
    <n v="36.6"/>
    <n v="328239523"/>
    <d v="1949-02-08T00:00:00"/>
    <d v="2024-05-29T00:00:00"/>
    <x v="161"/>
  </r>
  <r>
    <n v="179"/>
    <s v="Technology"/>
    <x v="166"/>
    <x v="13"/>
    <s v="Sydney"/>
    <s v="Software"/>
    <x v="2"/>
    <x v="1"/>
    <x v="0"/>
    <s v="Farquhar"/>
    <s v="Scott"/>
    <n v="10100"/>
    <n v="1979"/>
    <n v="12"/>
    <n v="17"/>
    <n v="119.8"/>
    <n v="1392680589329"/>
    <n v="82.7"/>
    <n v="23"/>
    <n v="47.4"/>
    <n v="25766605"/>
    <d v="1979-12-17T00:00:00"/>
    <d v="2024-05-29T00:00:00"/>
    <x v="162"/>
  </r>
  <r>
    <n v="179"/>
    <s v="Diversified"/>
    <x v="167"/>
    <x v="27"/>
    <s v="Kuala Lumpur"/>
    <s v="Banking, property"/>
    <x v="6"/>
    <x v="0"/>
    <x v="0"/>
    <s v="Quek"/>
    <s v="Leng Chan"/>
    <n v="10100"/>
    <n v="1941"/>
    <n v="8"/>
    <n v="12"/>
    <n v="121.46"/>
    <n v="364701517788"/>
    <n v="76"/>
    <n v="12"/>
    <n v="38.700000000000003"/>
    <n v="32447385"/>
    <d v="1941-08-12T00:00:00"/>
    <d v="2024-05-29T00:00:00"/>
    <x v="163"/>
  </r>
  <r>
    <n v="179"/>
    <s v="Real Estate"/>
    <x v="168"/>
    <x v="5"/>
    <s v="Beijing"/>
    <s v="Real estate"/>
    <x v="15"/>
    <x v="1"/>
    <x v="1"/>
    <s v="Wu"/>
    <s v="Yajun"/>
    <n v="10100"/>
    <n v="1964"/>
    <n v="1"/>
    <n v="1"/>
    <n v="125.08"/>
    <n v="19910000000000"/>
    <n v="77"/>
    <n v="9.4"/>
    <n v="59.2"/>
    <n v="1397715000"/>
    <d v="1964-01-01T00:00:00"/>
    <d v="2024-05-29T00:00:00"/>
    <x v="136"/>
  </r>
  <r>
    <n v="182"/>
    <s v="Energy"/>
    <x v="169"/>
    <x v="1"/>
    <s v="Midland"/>
    <s v="Oil"/>
    <x v="12"/>
    <x v="1"/>
    <x v="0"/>
    <s v="Stephens"/>
    <s v="Autry"/>
    <n v="10000"/>
    <n v="1938"/>
    <n v="3"/>
    <n v="8"/>
    <n v="117.24"/>
    <n v="21427700000000"/>
    <n v="78.5"/>
    <n v="9.6"/>
    <n v="36.6"/>
    <n v="328239523"/>
    <d v="1938-03-08T00:00:00"/>
    <d v="2024-05-29T00:00:00"/>
    <x v="164"/>
  </r>
  <r>
    <n v="183"/>
    <s v="Service"/>
    <x v="170"/>
    <x v="5"/>
    <s v="Shanghai"/>
    <s v="Diversified"/>
    <x v="14"/>
    <x v="1"/>
    <x v="0"/>
    <s v="Liu"/>
    <s v="Yongxing"/>
    <n v="9900"/>
    <n v="1948"/>
    <n v="6"/>
    <n v="1"/>
    <n v="125.08"/>
    <n v="19910000000000"/>
    <n v="77"/>
    <n v="9.4"/>
    <n v="59.2"/>
    <n v="1397715000"/>
    <d v="1948-06-01T00:00:00"/>
    <d v="2024-05-29T00:00:00"/>
    <x v="165"/>
  </r>
  <r>
    <n v="184"/>
    <s v="Diversified"/>
    <x v="171"/>
    <x v="15"/>
    <s v="Dubai"/>
    <s v="Infrastructure, commodities"/>
    <x v="6"/>
    <x v="1"/>
    <x v="0"/>
    <s v="Adani"/>
    <s v="Vinod"/>
    <n v="9800"/>
    <n v="1949"/>
    <n v="1"/>
    <n v="10"/>
    <n v="114.52"/>
    <n v="421142267938"/>
    <n v="77.8"/>
    <n v="0.1"/>
    <n v="15.9"/>
    <n v="9770529"/>
    <d v="1949-01-10T00:00:00"/>
    <d v="2024-05-29T00:00:00"/>
    <x v="166"/>
  </r>
  <r>
    <n v="184"/>
    <s v="Fashion &amp; Retail"/>
    <x v="172"/>
    <x v="8"/>
    <s v="Martigny"/>
    <s v="Hermes"/>
    <x v="0"/>
    <x v="0"/>
    <x v="0"/>
    <s v="Puech"/>
    <s v="Nicolas"/>
    <n v="9800"/>
    <n v="1943"/>
    <n v="1"/>
    <n v="29"/>
    <n v="99.55"/>
    <n v="703082435360"/>
    <n v="83.6"/>
    <n v="10.1"/>
    <n v="28.8"/>
    <n v="8574832"/>
    <d v="1943-01-29T00:00:00"/>
    <d v="2024-05-29T00:00:00"/>
    <x v="167"/>
  </r>
  <r>
    <n v="184"/>
    <s v="Logistics"/>
    <x v="173"/>
    <x v="0"/>
    <s v="Marseille"/>
    <s v="Shipping"/>
    <x v="8"/>
    <x v="0"/>
    <x v="0"/>
    <s v="Saadé"/>
    <s v="Jacques"/>
    <n v="9800"/>
    <n v="1971"/>
    <n v="8"/>
    <n v="10"/>
    <n v="110.05"/>
    <n v="2715518274227"/>
    <n v="82.5"/>
    <n v="24.2"/>
    <n v="60.7"/>
    <n v="67059887"/>
    <d v="1971-08-10T00:00:00"/>
    <d v="2024-05-29T00:00:00"/>
    <x v="168"/>
  </r>
  <r>
    <n v="184"/>
    <s v="Logistics"/>
    <x v="174"/>
    <x v="0"/>
    <s v="Marseille"/>
    <s v="Shipping"/>
    <x v="8"/>
    <x v="0"/>
    <x v="0"/>
    <s v="Saadé"/>
    <s v="Rodolphe"/>
    <n v="9800"/>
    <n v="1970"/>
    <n v="3"/>
    <n v="3"/>
    <n v="110.05"/>
    <n v="2715518274227"/>
    <n v="82.5"/>
    <n v="24.2"/>
    <n v="60.7"/>
    <n v="67059887"/>
    <d v="1970-03-03T00:00:00"/>
    <d v="2024-05-29T00:00:00"/>
    <x v="169"/>
  </r>
  <r>
    <n v="184"/>
    <s v="Logistics"/>
    <x v="175"/>
    <x v="0"/>
    <s v="Marseille"/>
    <s v="Shipping"/>
    <x v="8"/>
    <x v="0"/>
    <x v="1"/>
    <s v="Saadé Zeenny"/>
    <s v="Tanya"/>
    <n v="9800"/>
    <n v="1968"/>
    <n v="2"/>
    <n v="1"/>
    <n v="110.05"/>
    <n v="2715518274227"/>
    <n v="82.5"/>
    <n v="24.2"/>
    <n v="60.7"/>
    <n v="67059887"/>
    <d v="1968-02-01T00:00:00"/>
    <d v="2024-05-29T00:00:00"/>
    <x v="170"/>
  </r>
  <r>
    <n v="184"/>
    <s v="Finance &amp; Investments"/>
    <x v="176"/>
    <x v="19"/>
    <s v="Stockholm"/>
    <s v="Investments"/>
    <x v="3"/>
    <x v="1"/>
    <x v="0"/>
    <s v="Schorling"/>
    <s v="Melker"/>
    <n v="9800"/>
    <n v="1947"/>
    <n v="5"/>
    <n v="15"/>
    <n v="110.51"/>
    <n v="530832908738"/>
    <n v="82.5"/>
    <n v="27.9"/>
    <n v="49.1"/>
    <n v="10285453"/>
    <d v="1947-05-15T00:00:00"/>
    <d v="2024-05-29T00:00:00"/>
    <x v="171"/>
  </r>
  <r>
    <n v="190"/>
    <s v="Manufacturing"/>
    <x v="177"/>
    <x v="16"/>
    <s v="Moscow"/>
    <s v="Fertilizers"/>
    <x v="10"/>
    <x v="1"/>
    <x v="0"/>
    <s v="Guriev &amp; family"/>
    <s v="Andrei"/>
    <n v="9700"/>
    <n v="1960"/>
    <n v="3"/>
    <n v="24"/>
    <n v="180.75"/>
    <n v="1699876578871"/>
    <n v="72.7"/>
    <n v="11.4"/>
    <n v="46.2"/>
    <n v="144373535"/>
    <d v="1960-03-24T00:00:00"/>
    <d v="2024-05-29T00:00:00"/>
    <x v="172"/>
  </r>
  <r>
    <n v="190"/>
    <s v="Finance &amp; Investments"/>
    <x v="178"/>
    <x v="28"/>
    <s v="Seoul"/>
    <s v="Private equity"/>
    <x v="3"/>
    <x v="1"/>
    <x v="0"/>
    <s v="Kim"/>
    <s v="Michael"/>
    <n v="9700"/>
    <n v="1963"/>
    <n v="10"/>
    <n v="1"/>
    <n v="115.16"/>
    <n v="2029000000000"/>
    <n v="82.6"/>
    <n v="15.6"/>
    <n v="33.200000000000003"/>
    <n v="51709098"/>
    <d v="1963-10-01T00:00:00"/>
    <d v="2024-05-29T00:00:00"/>
    <x v="173"/>
  </r>
  <r>
    <n v="190"/>
    <s v="Technology"/>
    <x v="179"/>
    <x v="5"/>
    <s v="Beijing"/>
    <s v="Smartphones"/>
    <x v="2"/>
    <x v="1"/>
    <x v="0"/>
    <s v="Lei"/>
    <s v="Jun"/>
    <n v="9700"/>
    <n v="1969"/>
    <n v="12"/>
    <n v="16"/>
    <n v="125.08"/>
    <n v="19910000000000"/>
    <n v="77"/>
    <n v="9.4"/>
    <n v="59.2"/>
    <n v="1397715000"/>
    <d v="1969-12-16T00:00:00"/>
    <d v="2024-05-29T00:00:00"/>
    <x v="174"/>
  </r>
  <r>
    <n v="190"/>
    <s v="Manufacturing"/>
    <x v="180"/>
    <x v="7"/>
    <s v="Haiger"/>
    <s v="Manufacturing"/>
    <x v="10"/>
    <x v="0"/>
    <x v="0"/>
    <s v="Loh"/>
    <s v="Friedhelm"/>
    <n v="9700"/>
    <n v="1946"/>
    <n v="8"/>
    <n v="15"/>
    <n v="112.85"/>
    <n v="3845630030824"/>
    <n v="80.900000000000006"/>
    <n v="11.5"/>
    <n v="48.8"/>
    <n v="83132799"/>
    <d v="1946-08-15T00:00:00"/>
    <d v="2024-05-29T00:00:00"/>
    <x v="175"/>
  </r>
  <r>
    <n v="190"/>
    <s v="Healthcare"/>
    <x v="181"/>
    <x v="5"/>
    <s v="Lianyungang"/>
    <s v="Pharmaceuticals"/>
    <x v="13"/>
    <x v="1"/>
    <x v="0"/>
    <s v="Sun"/>
    <s v="Piaoyang"/>
    <n v="9700"/>
    <n v="1958"/>
    <n v="9"/>
    <n v="1"/>
    <n v="125.08"/>
    <n v="19910000000000"/>
    <n v="77"/>
    <n v="9.4"/>
    <n v="59.2"/>
    <n v="1397715000"/>
    <d v="1958-09-01T00:00:00"/>
    <d v="2024-05-29T00:00:00"/>
    <x v="176"/>
  </r>
  <r>
    <n v="195"/>
    <s v="Technology"/>
    <x v="182"/>
    <x v="1"/>
    <s v="Keene"/>
    <s v="Warehouse automation"/>
    <x v="2"/>
    <x v="0"/>
    <x v="0"/>
    <s v="Cohen"/>
    <s v="Rick"/>
    <n v="9600"/>
    <n v="1952"/>
    <n v="7"/>
    <n v="25"/>
    <n v="117.24"/>
    <n v="21427700000000"/>
    <n v="78.5"/>
    <n v="9.6"/>
    <n v="36.6"/>
    <n v="328239523"/>
    <d v="1952-07-25T00:00:00"/>
    <d v="2024-05-29T00:00:00"/>
    <x v="177"/>
  </r>
  <r>
    <n v="195"/>
    <s v="Energy"/>
    <x v="183"/>
    <x v="5"/>
    <s v="Xingtai"/>
    <s v="Solar panels"/>
    <x v="12"/>
    <x v="1"/>
    <x v="0"/>
    <s v="Jin"/>
    <s v="Baofang"/>
    <n v="9600"/>
    <n v="1952"/>
    <n v="9"/>
    <n v="1"/>
    <n v="125.08"/>
    <n v="19910000000000"/>
    <n v="77"/>
    <n v="9.4"/>
    <n v="59.2"/>
    <n v="1397715000"/>
    <d v="1952-09-01T00:00:00"/>
    <d v="2024-05-29T00:00:00"/>
    <x v="178"/>
  </r>
  <r>
    <n v="195"/>
    <s v="Manufacturing"/>
    <x v="184"/>
    <x v="5"/>
    <s v="Ningbo"/>
    <s v="Chemicals"/>
    <x v="10"/>
    <x v="1"/>
    <x v="0"/>
    <s v="Luo"/>
    <s v="Liguo"/>
    <n v="9600"/>
    <n v="1956"/>
    <n v="3"/>
    <n v="1"/>
    <n v="125.08"/>
    <n v="19910000000000"/>
    <n v="77"/>
    <n v="9.4"/>
    <n v="59.2"/>
    <n v="1397715000"/>
    <d v="1956-03-01T00:00:00"/>
    <d v="2024-05-29T00:00:00"/>
    <x v="179"/>
  </r>
  <r>
    <n v="195"/>
    <s v="Food &amp; Beverage"/>
    <x v="185"/>
    <x v="1"/>
    <s v="Los Angeles"/>
    <s v="Candy, pet food"/>
    <x v="7"/>
    <x v="0"/>
    <x v="1"/>
    <s v="Mars"/>
    <s v="Marijke"/>
    <n v="9600"/>
    <n v="1964"/>
    <n v="7"/>
    <n v="28"/>
    <n v="117.24"/>
    <n v="21427700000000"/>
    <n v="78.5"/>
    <n v="9.6"/>
    <n v="36.6"/>
    <n v="328239523"/>
    <d v="1964-07-28T00:00:00"/>
    <d v="2024-05-29T00:00:00"/>
    <x v="180"/>
  </r>
  <r>
    <n v="195"/>
    <s v="Food &amp; Beverage"/>
    <x v="186"/>
    <x v="1"/>
    <s v="Alexandria"/>
    <s v="Candy, pet food"/>
    <x v="7"/>
    <x v="0"/>
    <x v="1"/>
    <s v="Mars"/>
    <s v="Pamela"/>
    <n v="9600"/>
    <n v="1960"/>
    <n v="8"/>
    <n v="1"/>
    <n v="117.24"/>
    <n v="21427700000000"/>
    <n v="78.5"/>
    <n v="9.6"/>
    <n v="36.6"/>
    <n v="328239523"/>
    <d v="1960-08-01T00:00:00"/>
    <d v="2024-05-29T00:00:00"/>
    <x v="181"/>
  </r>
  <r>
    <n v="195"/>
    <s v="Food &amp; Beverage"/>
    <x v="187"/>
    <x v="1"/>
    <s v="New York"/>
    <s v="Candy, pet food"/>
    <x v="7"/>
    <x v="0"/>
    <x v="1"/>
    <s v="Mars"/>
    <s v="Valerie"/>
    <n v="9600"/>
    <n v="1959"/>
    <n v="1"/>
    <n v="26"/>
    <n v="117.24"/>
    <n v="21427700000000"/>
    <n v="78.5"/>
    <n v="9.6"/>
    <n v="36.6"/>
    <n v="328239523"/>
    <d v="1959-01-26T00:00:00"/>
    <d v="2024-05-29T00:00:00"/>
    <x v="182"/>
  </r>
  <r>
    <n v="195"/>
    <s v="Food &amp; Beverage"/>
    <x v="188"/>
    <x v="1"/>
    <s v="Philadelphia"/>
    <s v="Candy, pet food"/>
    <x v="7"/>
    <x v="0"/>
    <x v="1"/>
    <s v="Mars"/>
    <s v="Victoria"/>
    <n v="9600"/>
    <n v="1956"/>
    <n v="12"/>
    <n v="15"/>
    <n v="117.24"/>
    <n v="21427700000000"/>
    <n v="78.5"/>
    <n v="9.6"/>
    <n v="36.6"/>
    <n v="328239523"/>
    <d v="1956-12-15T00:00:00"/>
    <d v="2024-05-29T00:00:00"/>
    <x v="183"/>
  </r>
  <r>
    <n v="202"/>
    <s v="Finance &amp; Investments"/>
    <x v="189"/>
    <x v="0"/>
    <s v="Paris"/>
    <s v="Investments"/>
    <x v="3"/>
    <x v="0"/>
    <x v="0"/>
    <s v="Bolloré"/>
    <s v="Vincent"/>
    <n v="9500"/>
    <n v="1952"/>
    <n v="4"/>
    <n v="1"/>
    <n v="110.05"/>
    <n v="2715518274227"/>
    <n v="82.5"/>
    <n v="24.2"/>
    <n v="60.7"/>
    <n v="67059887"/>
    <d v="1952-04-01T00:00:00"/>
    <d v="2024-05-29T00:00:00"/>
    <x v="184"/>
  </r>
  <r>
    <n v="202"/>
    <s v="Diversified"/>
    <x v="190"/>
    <x v="6"/>
    <s v="Vancouver"/>
    <s v="Diversified"/>
    <x v="6"/>
    <x v="1"/>
    <x v="0"/>
    <s v="Pattison"/>
    <s v="Jim"/>
    <n v="9500"/>
    <n v="1928"/>
    <n v="10"/>
    <n v="1"/>
    <n v="116.76"/>
    <n v="1736425629520"/>
    <n v="81.900000000000006"/>
    <n v="12.8"/>
    <n v="24.5"/>
    <n v="36991981"/>
    <d v="1928-10-01T00:00:00"/>
    <d v="2024-05-29T00:00:00"/>
    <x v="185"/>
  </r>
  <r>
    <n v="204"/>
    <s v="Healthcare"/>
    <x v="191"/>
    <x v="8"/>
    <s v="Gstaad"/>
    <s v="Biotech, investments"/>
    <x v="13"/>
    <x v="0"/>
    <x v="0"/>
    <s v="Bertarelli"/>
    <s v="Ernesto"/>
    <n v="9400"/>
    <n v="1965"/>
    <n v="9"/>
    <n v="22"/>
    <n v="99.55"/>
    <n v="703082435360"/>
    <n v="83.6"/>
    <n v="10.1"/>
    <n v="28.8"/>
    <n v="8574832"/>
    <d v="1965-09-22T00:00:00"/>
    <d v="2024-05-29T00:00:00"/>
    <x v="186"/>
  </r>
  <r>
    <n v="204"/>
    <s v="Technology"/>
    <x v="192"/>
    <x v="5"/>
    <s v="Beijing"/>
    <s v="Food delivery"/>
    <x v="2"/>
    <x v="1"/>
    <x v="0"/>
    <s v="Wang"/>
    <s v="Xing"/>
    <n v="9400"/>
    <n v="1979"/>
    <n v="2"/>
    <n v="18"/>
    <n v="125.08"/>
    <n v="19910000000000"/>
    <n v="77"/>
    <n v="9.4"/>
    <n v="59.2"/>
    <n v="1397715000"/>
    <d v="1979-02-18T00:00:00"/>
    <d v="2024-05-29T00:00:00"/>
    <x v="187"/>
  </r>
  <r>
    <n v="206"/>
    <s v="Technology"/>
    <x v="193"/>
    <x v="1"/>
    <s v="San Francisco"/>
    <s v="Airbnb"/>
    <x v="2"/>
    <x v="1"/>
    <x v="0"/>
    <s v="Chesky"/>
    <s v="Brian"/>
    <n v="9300"/>
    <n v="1981"/>
    <n v="8"/>
    <n v="29"/>
    <n v="117.24"/>
    <n v="21427700000000"/>
    <n v="78.5"/>
    <n v="9.6"/>
    <n v="36.6"/>
    <n v="328239523"/>
    <d v="1981-08-29T00:00:00"/>
    <d v="2024-05-29T00:00:00"/>
    <x v="188"/>
  </r>
  <r>
    <n v="206"/>
    <s v="Manufacturing"/>
    <x v="194"/>
    <x v="12"/>
    <s v="Gloucestershire"/>
    <s v="Vacuums"/>
    <x v="10"/>
    <x v="1"/>
    <x v="0"/>
    <s v="Dyson"/>
    <s v="James"/>
    <n v="9300"/>
    <n v="1947"/>
    <n v="5"/>
    <n v="2"/>
    <n v="119.62"/>
    <n v="2827113184696"/>
    <n v="81.3"/>
    <n v="25.5"/>
    <n v="30.6"/>
    <n v="66834405"/>
    <d v="1947-05-02T00:00:00"/>
    <d v="2024-05-29T00:00:00"/>
    <x v="189"/>
  </r>
  <r>
    <n v="208"/>
    <s v="Diversified"/>
    <x v="195"/>
    <x v="16"/>
    <s v="Moscow"/>
    <s v="Steel, investments"/>
    <x v="6"/>
    <x v="1"/>
    <x v="0"/>
    <s v="Abramovich"/>
    <s v="Roman"/>
    <n v="9200"/>
    <n v="1966"/>
    <n v="10"/>
    <n v="24"/>
    <n v="180.75"/>
    <n v="1699876578871"/>
    <n v="72.7"/>
    <n v="11.4"/>
    <n v="46.2"/>
    <n v="144373535"/>
    <d v="1966-10-24T00:00:00"/>
    <d v="2024-05-29T00:00:00"/>
    <x v="190"/>
  </r>
  <r>
    <n v="208"/>
    <s v="Diversified"/>
    <x v="196"/>
    <x v="19"/>
    <s v="Stockholm"/>
    <s v="Diversified"/>
    <x v="6"/>
    <x v="0"/>
    <x v="1"/>
    <s v="Ax:son Johnson"/>
    <s v="Antonia"/>
    <n v="9200"/>
    <n v="1943"/>
    <n v="9"/>
    <n v="6"/>
    <n v="110.51"/>
    <n v="530832908738"/>
    <n v="82.5"/>
    <n v="27.9"/>
    <n v="49.1"/>
    <n v="10285453"/>
    <d v="1943-09-06T00:00:00"/>
    <d v="2024-05-29T00:00:00"/>
    <x v="191"/>
  </r>
  <r>
    <n v="208"/>
    <s v="Energy"/>
    <x v="197"/>
    <x v="18"/>
    <s v="Prague"/>
    <s v="Energy, investments"/>
    <x v="12"/>
    <x v="1"/>
    <x v="0"/>
    <s v="Kretinsky"/>
    <s v="Daniel"/>
    <n v="9200"/>
    <n v="1975"/>
    <n v="7"/>
    <n v="9"/>
    <n v="116.48"/>
    <n v="246489245495"/>
    <n v="79"/>
    <n v="14.9"/>
    <n v="46.1"/>
    <n v="10669709"/>
    <d v="1975-07-09T00:00:00"/>
    <d v="2024-05-29T00:00:00"/>
    <x v="192"/>
  </r>
  <r>
    <n v="208"/>
    <s v="Media &amp; Entertainment"/>
    <x v="198"/>
    <x v="1"/>
    <s v="Elizabeth"/>
    <s v="Cable television"/>
    <x v="4"/>
    <x v="1"/>
    <x v="0"/>
    <s v="Malone"/>
    <s v="John"/>
    <n v="9200"/>
    <n v="1941"/>
    <n v="3"/>
    <n v="7"/>
    <n v="117.24"/>
    <n v="21427700000000"/>
    <n v="78.5"/>
    <n v="9.6"/>
    <n v="36.6"/>
    <n v="328239523"/>
    <d v="1941-03-07T00:00:00"/>
    <d v="2024-05-29T00:00:00"/>
    <x v="193"/>
  </r>
  <r>
    <n v="208"/>
    <s v="Technology"/>
    <x v="199"/>
    <x v="3"/>
    <s v="Bangalore"/>
    <s v="Software services"/>
    <x v="2"/>
    <x v="0"/>
    <x v="0"/>
    <s v="Premji"/>
    <s v="Azim"/>
    <n v="9200"/>
    <n v="1945"/>
    <n v="7"/>
    <n v="24"/>
    <n v="180.44"/>
    <n v="2611000000000"/>
    <n v="69.400000000000006"/>
    <n v="11.2"/>
    <n v="49.7"/>
    <n v="1366417754"/>
    <d v="1945-07-24T00:00:00"/>
    <d v="2024-05-29T00:00:00"/>
    <x v="194"/>
  </r>
  <r>
    <n v="208"/>
    <s v="Finance &amp; Investments"/>
    <x v="200"/>
    <x v="1"/>
    <s v="Woodside"/>
    <s v="Discount brokerage"/>
    <x v="3"/>
    <x v="1"/>
    <x v="0"/>
    <s v="Schwab"/>
    <s v="Charles"/>
    <n v="9200"/>
    <n v="1937"/>
    <n v="7"/>
    <n v="29"/>
    <n v="117.24"/>
    <n v="21427700000000"/>
    <n v="78.5"/>
    <n v="9.6"/>
    <n v="36.6"/>
    <n v="328239523"/>
    <d v="1937-07-29T00:00:00"/>
    <d v="2024-05-29T00:00:00"/>
    <x v="195"/>
  </r>
  <r>
    <n v="208"/>
    <s v="Fashion &amp; Retail"/>
    <x v="201"/>
    <x v="1"/>
    <s v="Beverly Hills"/>
    <s v="Hardware stores"/>
    <x v="0"/>
    <x v="1"/>
    <x v="0"/>
    <s v="Smidt"/>
    <s v="Eric"/>
    <n v="9200"/>
    <n v="1960"/>
    <n v="1"/>
    <n v="1"/>
    <n v="117.24"/>
    <n v="21427700000000"/>
    <n v="78.5"/>
    <n v="9.6"/>
    <n v="36.6"/>
    <n v="328239523"/>
    <d v="1960-01-01T00:00:00"/>
    <d v="2024-05-29T00:00:00"/>
    <x v="196"/>
  </r>
  <r>
    <n v="215"/>
    <s v="Technology"/>
    <x v="202"/>
    <x v="1"/>
    <s v="Palo Alto"/>
    <s v="Google"/>
    <x v="2"/>
    <x v="1"/>
    <x v="0"/>
    <s v="Cheriton"/>
    <s v="David"/>
    <n v="9000"/>
    <n v="1951"/>
    <n v="3"/>
    <n v="29"/>
    <n v="117.24"/>
    <n v="21427700000000"/>
    <n v="78.5"/>
    <n v="9.6"/>
    <n v="36.6"/>
    <n v="328239523"/>
    <d v="1951-03-29T00:00:00"/>
    <d v="2024-05-29T00:00:00"/>
    <x v="197"/>
  </r>
  <r>
    <n v="215"/>
    <s v="Metals &amp; Mining"/>
    <x v="203"/>
    <x v="8"/>
    <s v="Ruschlikon"/>
    <s v="Mining"/>
    <x v="11"/>
    <x v="1"/>
    <x v="0"/>
    <s v="Glasenberg"/>
    <s v="Ivan"/>
    <n v="9000"/>
    <n v="1957"/>
    <n v="1"/>
    <n v="7"/>
    <n v="99.55"/>
    <n v="703082435360"/>
    <n v="83.6"/>
    <n v="10.1"/>
    <n v="28.8"/>
    <n v="8574832"/>
    <d v="1957-01-07T00:00:00"/>
    <d v="2024-05-29T00:00:00"/>
    <x v="198"/>
  </r>
  <r>
    <n v="215"/>
    <s v="Real Estate"/>
    <x v="204"/>
    <x v="7"/>
    <s v="Hamburg"/>
    <s v="Real estate"/>
    <x v="15"/>
    <x v="0"/>
    <x v="0"/>
    <s v="Otto"/>
    <s v="Alexander"/>
    <n v="9000"/>
    <n v="1967"/>
    <n v="7"/>
    <n v="7"/>
    <n v="112.85"/>
    <n v="3845630030824"/>
    <n v="80.900000000000006"/>
    <n v="11.5"/>
    <n v="48.8"/>
    <n v="83132799"/>
    <d v="1967-07-07T00:00:00"/>
    <d v="2024-05-29T00:00:00"/>
    <x v="199"/>
  </r>
  <r>
    <n v="215"/>
    <s v="Food &amp; Beverage"/>
    <x v="205"/>
    <x v="6"/>
    <s v="Vancouver"/>
    <s v="Alcoholic beverages"/>
    <x v="7"/>
    <x v="1"/>
    <x v="0"/>
    <s v="von Mandl"/>
    <s v="Anthony"/>
    <n v="9000"/>
    <n v="1950"/>
    <n v="3"/>
    <n v="10"/>
    <n v="116.76"/>
    <n v="1736425629520"/>
    <n v="81.900000000000006"/>
    <n v="12.8"/>
    <n v="24.5"/>
    <n v="36991981"/>
    <d v="1950-03-10T00:00:00"/>
    <d v="2024-05-29T00:00:00"/>
    <x v="200"/>
  </r>
  <r>
    <n v="215"/>
    <s v="Manufacturing"/>
    <x v="206"/>
    <x v="5"/>
    <s v="Changzhou"/>
    <s v="Hydraulic machinery"/>
    <x v="10"/>
    <x v="1"/>
    <x v="0"/>
    <s v="Wang"/>
    <s v="Liping"/>
    <n v="9000"/>
    <n v="1966"/>
    <n v="2"/>
    <n v="24"/>
    <n v="125.08"/>
    <n v="19910000000000"/>
    <n v="77"/>
    <n v="9.4"/>
    <n v="59.2"/>
    <n v="1397715000"/>
    <d v="1966-02-24T00:00:00"/>
    <d v="2024-05-29T00:00:00"/>
    <x v="201"/>
  </r>
  <r>
    <n v="220"/>
    <s v="Food &amp; Beverage"/>
    <x v="207"/>
    <x v="12"/>
    <s v="London"/>
    <s v="Packaging"/>
    <x v="7"/>
    <x v="0"/>
    <x v="0"/>
    <s v="Rausing"/>
    <s v="Finn"/>
    <n v="8900"/>
    <n v="1955"/>
    <n v="1"/>
    <n v="1"/>
    <n v="119.62"/>
    <n v="2827113184696"/>
    <n v="81.3"/>
    <n v="25.5"/>
    <n v="30.6"/>
    <n v="66834405"/>
    <d v="1955-01-01T00:00:00"/>
    <d v="2024-05-29T00:00:00"/>
    <x v="105"/>
  </r>
  <r>
    <n v="220"/>
    <s v="Food &amp; Beverage"/>
    <x v="208"/>
    <x v="12"/>
    <s v="Surrey"/>
    <s v="Packaging"/>
    <x v="7"/>
    <x v="0"/>
    <x v="0"/>
    <s v="Rausing"/>
    <s v="Jorn"/>
    <n v="8900"/>
    <n v="1960"/>
    <n v="1"/>
    <n v="1"/>
    <n v="119.62"/>
    <n v="2827113184696"/>
    <n v="81.3"/>
    <n v="25.5"/>
    <n v="30.6"/>
    <n v="66834405"/>
    <d v="1960-01-01T00:00:00"/>
    <d v="2024-05-29T00:00:00"/>
    <x v="196"/>
  </r>
  <r>
    <n v="220"/>
    <s v="Food &amp; Beverage"/>
    <x v="209"/>
    <x v="12"/>
    <s v="Newmarket"/>
    <s v="Packaging"/>
    <x v="7"/>
    <x v="0"/>
    <x v="1"/>
    <s v="Rausing"/>
    <s v="Kirsten"/>
    <n v="8900"/>
    <n v="1952"/>
    <n v="6"/>
    <n v="6"/>
    <n v="119.62"/>
    <n v="2827113184696"/>
    <n v="81.3"/>
    <n v="25.5"/>
    <n v="30.6"/>
    <n v="66834405"/>
    <d v="1952-06-06T00:00:00"/>
    <d v="2024-05-29T00:00:00"/>
    <x v="202"/>
  </r>
  <r>
    <n v="223"/>
    <s v="Fashion &amp; Retail"/>
    <x v="210"/>
    <x v="16"/>
    <s v="Moscow region"/>
    <s v="Ecommerce"/>
    <x v="0"/>
    <x v="1"/>
    <x v="1"/>
    <s v="Bakalchuk"/>
    <s v="Tatyana"/>
    <n v="8800"/>
    <n v="1975"/>
    <n v="10"/>
    <n v="16"/>
    <n v="180.75"/>
    <n v="1699876578871"/>
    <n v="72.7"/>
    <n v="11.4"/>
    <n v="46.2"/>
    <n v="144373535"/>
    <d v="1975-10-16T00:00:00"/>
    <d v="2024-05-29T00:00:00"/>
    <x v="203"/>
  </r>
  <r>
    <n v="223"/>
    <s v="Technology"/>
    <x v="211"/>
    <x v="1"/>
    <s v="Woodside"/>
    <s v="Venture capital"/>
    <x v="2"/>
    <x v="1"/>
    <x v="0"/>
    <s v="Doerr"/>
    <s v="John"/>
    <n v="8800"/>
    <n v="1951"/>
    <n v="6"/>
    <n v="29"/>
    <n v="117.24"/>
    <n v="21427700000000"/>
    <n v="78.5"/>
    <n v="9.6"/>
    <n v="36.6"/>
    <n v="328239523"/>
    <d v="1951-06-29T00:00:00"/>
    <d v="2024-05-29T00:00:00"/>
    <x v="204"/>
  </r>
  <r>
    <n v="223"/>
    <s v="Technology"/>
    <x v="212"/>
    <x v="5"/>
    <s v="Beijing"/>
    <s v="E-commerce"/>
    <x v="2"/>
    <x v="1"/>
    <x v="0"/>
    <s v="Liu"/>
    <s v="Richard"/>
    <n v="8800"/>
    <n v="1974"/>
    <n v="3"/>
    <n v="10"/>
    <n v="125.08"/>
    <n v="19910000000000"/>
    <n v="77"/>
    <n v="9.4"/>
    <n v="59.2"/>
    <n v="1397715000"/>
    <d v="1974-03-10T00:00:00"/>
    <d v="2024-05-29T00:00:00"/>
    <x v="205"/>
  </r>
  <r>
    <n v="223"/>
    <s v="Technology"/>
    <x v="213"/>
    <x v="1"/>
    <s v="San Francisco"/>
    <s v="Facebook"/>
    <x v="2"/>
    <x v="1"/>
    <x v="0"/>
    <s v="Moskovitz"/>
    <s v="Dustin"/>
    <n v="8800"/>
    <n v="1984"/>
    <n v="5"/>
    <n v="22"/>
    <n v="117.24"/>
    <n v="21427700000000"/>
    <n v="78.5"/>
    <n v="9.6"/>
    <n v="36.6"/>
    <n v="328239523"/>
    <d v="1984-05-22T00:00:00"/>
    <d v="2024-05-29T00:00:00"/>
    <x v="206"/>
  </r>
  <r>
    <n v="223"/>
    <s v="Technology"/>
    <x v="214"/>
    <x v="1"/>
    <s v="Honolulu"/>
    <s v="EBay, PayPal"/>
    <x v="2"/>
    <x v="1"/>
    <x v="0"/>
    <s v="Omidyar"/>
    <s v="Pierre"/>
    <n v="8800"/>
    <n v="1967"/>
    <n v="6"/>
    <n v="21"/>
    <n v="117.24"/>
    <n v="21427700000000"/>
    <n v="78.5"/>
    <n v="9.6"/>
    <n v="36.6"/>
    <n v="328239523"/>
    <d v="1967-06-21T00:00:00"/>
    <d v="2024-05-29T00:00:00"/>
    <x v="207"/>
  </r>
  <r>
    <n v="223"/>
    <s v="Energy"/>
    <x v="215"/>
    <x v="5"/>
    <s v="Ningde"/>
    <s v="Batteries"/>
    <x v="12"/>
    <x v="1"/>
    <x v="0"/>
    <s v="Pei"/>
    <s v="Zhenhua"/>
    <n v="8800"/>
    <n v="1959"/>
    <n v="1"/>
    <n v="1"/>
    <n v="125.08"/>
    <n v="19910000000000"/>
    <n v="77"/>
    <n v="9.4"/>
    <n v="59.2"/>
    <n v="1397715000"/>
    <d v="1959-01-01T00:00:00"/>
    <d v="2024-05-29T00:00:00"/>
    <x v="208"/>
  </r>
  <r>
    <n v="223"/>
    <s v="Energy"/>
    <x v="216"/>
    <x v="12"/>
    <s v="London"/>
    <s v="Oil"/>
    <x v="12"/>
    <x v="0"/>
    <x v="1"/>
    <s v="Perrodo"/>
    <s v="Carrie"/>
    <n v="8800"/>
    <n v="1951"/>
    <n v="1"/>
    <n v="1"/>
    <n v="119.62"/>
    <n v="2827113184696"/>
    <n v="81.3"/>
    <n v="25.5"/>
    <n v="30.6"/>
    <n v="66834405"/>
    <d v="1951-01-01T00:00:00"/>
    <d v="2024-05-29T00:00:00"/>
    <x v="96"/>
  </r>
  <r>
    <n v="230"/>
    <s v="Manufacturing"/>
    <x v="217"/>
    <x v="5"/>
    <s v="Wujiang"/>
    <s v="Chemicals"/>
    <x v="10"/>
    <x v="1"/>
    <x v="0"/>
    <s v="Chen"/>
    <s v="Jianhua"/>
    <n v="8700"/>
    <n v="1971"/>
    <n v="1"/>
    <n v="1"/>
    <n v="125.08"/>
    <n v="19910000000000"/>
    <n v="77"/>
    <n v="9.4"/>
    <n v="59.2"/>
    <n v="1397715000"/>
    <d v="1971-01-01T00:00:00"/>
    <d v="2024-05-29T00:00:00"/>
    <x v="209"/>
  </r>
  <r>
    <n v="230"/>
    <s v="Fashion &amp; Retail"/>
    <x v="218"/>
    <x v="7"/>
    <s v="Hamburg"/>
    <s v="Retail, real estate"/>
    <x v="0"/>
    <x v="0"/>
    <x v="0"/>
    <s v="Otto"/>
    <s v="Michael"/>
    <n v="8700"/>
    <n v="1943"/>
    <n v="4"/>
    <n v="12"/>
    <n v="112.85"/>
    <n v="3845630030824"/>
    <n v="80.900000000000006"/>
    <n v="11.5"/>
    <n v="48.8"/>
    <n v="83132799"/>
    <d v="1943-04-12T00:00:00"/>
    <d v="2024-05-29T00:00:00"/>
    <x v="210"/>
  </r>
  <r>
    <n v="232"/>
    <s v="Finance &amp; Investments"/>
    <x v="219"/>
    <x v="1"/>
    <s v="New York"/>
    <s v="Private equity"/>
    <x v="3"/>
    <x v="1"/>
    <x v="0"/>
    <s v="Black"/>
    <s v="Leon"/>
    <n v="8600"/>
    <n v="1951"/>
    <n v="7"/>
    <n v="31"/>
    <n v="117.24"/>
    <n v="21427700000000"/>
    <n v="78.5"/>
    <n v="9.6"/>
    <n v="36.6"/>
    <n v="328239523"/>
    <d v="1951-07-31T00:00:00"/>
    <d v="2024-05-29T00:00:00"/>
    <x v="211"/>
  </r>
  <r>
    <n v="232"/>
    <s v="Finance &amp; Investments"/>
    <x v="220"/>
    <x v="29"/>
    <s v="Auckland"/>
    <s v="Investments"/>
    <x v="3"/>
    <x v="1"/>
    <x v="0"/>
    <s v="Hart"/>
    <s v="Graeme"/>
    <n v="8600"/>
    <n v="1955"/>
    <n v="6"/>
    <n v="6"/>
    <n v="114.24"/>
    <n v="206928765544"/>
    <n v="81.900000000000006"/>
    <n v="29"/>
    <n v="34.6"/>
    <n v="4841000"/>
    <d v="1955-06-06T00:00:00"/>
    <d v="2024-05-29T00:00:00"/>
    <x v="212"/>
  </r>
  <r>
    <n v="232"/>
    <s v="Food &amp; Beverage"/>
    <x v="221"/>
    <x v="3"/>
    <s v="Delhi"/>
    <s v="Soft drinks, fast food"/>
    <x v="7"/>
    <x v="0"/>
    <x v="0"/>
    <s v="Jaipuria"/>
    <s v="Ravi"/>
    <n v="8600"/>
    <n v="1954"/>
    <n v="11"/>
    <n v="28"/>
    <n v="180.44"/>
    <n v="2611000000000"/>
    <n v="69.400000000000006"/>
    <n v="11.2"/>
    <n v="49.7"/>
    <n v="1366417754"/>
    <d v="1954-11-28T00:00:00"/>
    <d v="2024-05-29T00:00:00"/>
    <x v="213"/>
  </r>
  <r>
    <n v="232"/>
    <s v="Technology"/>
    <x v="222"/>
    <x v="7"/>
    <s v="Heidelberg"/>
    <s v="Software"/>
    <x v="2"/>
    <x v="1"/>
    <x v="0"/>
    <s v="Plattner"/>
    <s v="Hasso"/>
    <n v="8600"/>
    <n v="1944"/>
    <n v="1"/>
    <n v="21"/>
    <n v="112.85"/>
    <n v="3845630030824"/>
    <n v="80.900000000000006"/>
    <n v="11.5"/>
    <n v="48.8"/>
    <n v="83132799"/>
    <d v="1944-01-21T00:00:00"/>
    <d v="2024-05-29T00:00:00"/>
    <x v="214"/>
  </r>
  <r>
    <n v="232"/>
    <s v="Food &amp; Beverage"/>
    <x v="223"/>
    <x v="8"/>
    <s v="St. Gallen"/>
    <s v="Beer"/>
    <x v="7"/>
    <x v="1"/>
    <x v="0"/>
    <s v="Sicupira"/>
    <s v="Carlos Alberto"/>
    <n v="8600"/>
    <n v="1948"/>
    <n v="1"/>
    <n v="1"/>
    <n v="99.55"/>
    <n v="703082435360"/>
    <n v="83.6"/>
    <n v="10.1"/>
    <n v="28.8"/>
    <n v="8574832"/>
    <d v="1948-01-01T00:00:00"/>
    <d v="2024-05-29T00:00:00"/>
    <x v="215"/>
  </r>
  <r>
    <n v="232"/>
    <s v="Real Estate"/>
    <x v="224"/>
    <x v="30"/>
    <s v="Manila"/>
    <s v="Real estate"/>
    <x v="15"/>
    <x v="1"/>
    <x v="0"/>
    <s v="Villar"/>
    <s v="Manuel"/>
    <n v="8600"/>
    <n v="1949"/>
    <n v="12"/>
    <n v="13"/>
    <n v="129.61000000000001"/>
    <n v="376795508680"/>
    <n v="71.099999999999994"/>
    <n v="14"/>
    <n v="43.1"/>
    <n v="108116615"/>
    <d v="1949-12-13T00:00:00"/>
    <d v="2024-05-29T00:00:00"/>
    <x v="216"/>
  </r>
  <r>
    <n v="232"/>
    <s v="Technology"/>
    <x v="225"/>
    <x v="1"/>
    <s v="Palo Alto"/>
    <s v="Google"/>
    <x v="2"/>
    <x v="1"/>
    <x v="0"/>
    <s v="von Bechtolsheim"/>
    <s v="Andreas"/>
    <n v="8600"/>
    <n v="1955"/>
    <n v="9"/>
    <n v="30"/>
    <n v="117.24"/>
    <n v="21427700000000"/>
    <n v="78.5"/>
    <n v="9.6"/>
    <n v="36.6"/>
    <n v="328239523"/>
    <d v="1955-09-30T00:00:00"/>
    <d v="2024-05-29T00:00:00"/>
    <x v="217"/>
  </r>
  <r>
    <n v="239"/>
    <s v="Finance &amp; Investments"/>
    <x v="226"/>
    <x v="1"/>
    <s v="New York"/>
    <s v="Investments"/>
    <x v="3"/>
    <x v="1"/>
    <x v="0"/>
    <s v="Coleman"/>
    <s v="Chase"/>
    <n v="8500"/>
    <n v="1975"/>
    <n v="6"/>
    <n v="21"/>
    <n v="117.24"/>
    <n v="21427700000000"/>
    <n v="78.5"/>
    <n v="9.6"/>
    <n v="36.6"/>
    <n v="328239523"/>
    <d v="1975-06-21T00:00:00"/>
    <d v="2024-05-29T00:00:00"/>
    <x v="218"/>
  </r>
  <r>
    <n v="239"/>
    <s v="Fashion &amp; Retail"/>
    <x v="227"/>
    <x v="1"/>
    <s v="Electra"/>
    <s v="Walmart"/>
    <x v="0"/>
    <x v="0"/>
    <x v="1"/>
    <s v="Kroenke"/>
    <s v="Ann Walton"/>
    <n v="8500"/>
    <n v="1948"/>
    <n v="12"/>
    <n v="18"/>
    <n v="117.24"/>
    <n v="21427700000000"/>
    <n v="78.5"/>
    <n v="9.6"/>
    <n v="36.6"/>
    <n v="328239523"/>
    <d v="1948-12-18T00:00:00"/>
    <d v="2024-05-29T00:00:00"/>
    <x v="219"/>
  </r>
  <r>
    <n v="239"/>
    <s v="Manufacturing"/>
    <x v="228"/>
    <x v="5"/>
    <s v="Xi'an"/>
    <s v="Solar wafers and modules"/>
    <x v="10"/>
    <x v="1"/>
    <x v="0"/>
    <s v="Li"/>
    <s v="Zhenguo"/>
    <n v="8500"/>
    <n v="1968"/>
    <n v="1"/>
    <n v="1"/>
    <n v="125.08"/>
    <n v="19910000000000"/>
    <n v="77"/>
    <n v="9.4"/>
    <n v="59.2"/>
    <n v="1397715000"/>
    <d v="1968-01-01T00:00:00"/>
    <d v="2024-05-29T00:00:00"/>
    <x v="220"/>
  </r>
  <r>
    <n v="242"/>
    <s v="Media &amp; Entertainment"/>
    <x v="229"/>
    <x v="1"/>
    <s v="Atlanta"/>
    <s v="Media, automotive"/>
    <x v="4"/>
    <x v="0"/>
    <x v="0"/>
    <s v="Kennedy"/>
    <s v="Jim"/>
    <n v="8400"/>
    <n v="1947"/>
    <n v="11"/>
    <n v="29"/>
    <n v="117.24"/>
    <n v="21427700000000"/>
    <n v="78.5"/>
    <n v="9.6"/>
    <n v="36.6"/>
    <n v="328239523"/>
    <d v="1947-11-29T00:00:00"/>
    <d v="2024-05-29T00:00:00"/>
    <x v="221"/>
  </r>
  <r>
    <n v="242"/>
    <s v="Metals &amp; Mining"/>
    <x v="230"/>
    <x v="25"/>
    <s v="Johannesburg"/>
    <s v="Diamonds"/>
    <x v="11"/>
    <x v="0"/>
    <x v="0"/>
    <s v="Oppenheimer"/>
    <s v="Nicky"/>
    <n v="8400"/>
    <n v="1945"/>
    <n v="6"/>
    <n v="8"/>
    <n v="158.93"/>
    <n v="351431649241"/>
    <n v="63.9"/>
    <n v="27.5"/>
    <n v="29.2"/>
    <n v="58558270"/>
    <d v="1945-06-08T00:00:00"/>
    <d v="2024-05-29T00:00:00"/>
    <x v="222"/>
  </r>
  <r>
    <n v="242"/>
    <s v="Media &amp; Entertainment"/>
    <x v="231"/>
    <x v="13"/>
    <s v="New South Wales"/>
    <s v="Media, automotive"/>
    <x v="4"/>
    <x v="0"/>
    <x v="1"/>
    <s v="Parry-Okeden"/>
    <s v="Blair"/>
    <n v="8400"/>
    <n v="1950"/>
    <n v="5"/>
    <n v="21"/>
    <n v="119.8"/>
    <n v="1392680589329"/>
    <n v="82.7"/>
    <n v="23"/>
    <n v="47.4"/>
    <n v="25766605"/>
    <d v="1950-05-21T00:00:00"/>
    <d v="2024-05-29T00:00:00"/>
    <x v="223"/>
  </r>
  <r>
    <n v="242"/>
    <s v="Metals &amp; Mining"/>
    <x v="232"/>
    <x v="5"/>
    <s v="Binzhou"/>
    <s v="Aluminum products"/>
    <x v="11"/>
    <x v="0"/>
    <x v="1"/>
    <s v="Zheng"/>
    <s v="Shuliang"/>
    <n v="8400"/>
    <n v="1946"/>
    <n v="1"/>
    <n v="1"/>
    <n v="125.08"/>
    <n v="19910000000000"/>
    <n v="77"/>
    <n v="9.4"/>
    <n v="59.2"/>
    <n v="1397715000"/>
    <d v="1946-01-01T00:00:00"/>
    <d v="2024-05-29T00:00:00"/>
    <x v="224"/>
  </r>
  <r>
    <n v="246"/>
    <s v="Fashion &amp; Retail"/>
    <x v="233"/>
    <x v="1"/>
    <s v="Springfield"/>
    <s v="Sporting goods retail"/>
    <x v="0"/>
    <x v="1"/>
    <x v="0"/>
    <s v="Morris"/>
    <s v="John"/>
    <n v="8300"/>
    <n v="1948"/>
    <n v="3"/>
    <n v="19"/>
    <n v="117.24"/>
    <n v="21427700000000"/>
    <n v="78.5"/>
    <n v="9.6"/>
    <n v="36.6"/>
    <n v="328239523"/>
    <d v="1948-03-19T00:00:00"/>
    <d v="2024-05-29T00:00:00"/>
    <x v="225"/>
  </r>
  <r>
    <n v="249"/>
    <s v="Energy"/>
    <x v="234"/>
    <x v="16"/>
    <s v="Moscow"/>
    <s v="Oil, banking, telecom"/>
    <x v="12"/>
    <x v="1"/>
    <x v="0"/>
    <s v="Khan"/>
    <s v="German"/>
    <n v="8200"/>
    <n v="1961"/>
    <n v="10"/>
    <n v="24"/>
    <n v="180.75"/>
    <n v="1699876578871"/>
    <n v="72.7"/>
    <n v="11.4"/>
    <n v="46.2"/>
    <n v="144373535"/>
    <d v="1961-10-24T00:00:00"/>
    <d v="2024-05-29T00:00:00"/>
    <x v="226"/>
  </r>
  <r>
    <n v="249"/>
    <s v="Diversified"/>
    <x v="235"/>
    <x v="22"/>
    <s v="Lagos"/>
    <s v="Cement, sugar"/>
    <x v="6"/>
    <x v="0"/>
    <x v="0"/>
    <s v="Rabiu"/>
    <s v="Abdulsamad"/>
    <n v="8200"/>
    <n v="1960"/>
    <n v="8"/>
    <n v="4"/>
    <n v="267.51"/>
    <n v="448120428859"/>
    <n v="54.3"/>
    <n v="1.5"/>
    <n v="34.799999999999997"/>
    <n v="200963599"/>
    <d v="1960-08-04T00:00:00"/>
    <d v="2024-05-29T00:00:00"/>
    <x v="227"/>
  </r>
  <r>
    <n v="249"/>
    <s v="Finance &amp; Investments"/>
    <x v="236"/>
    <x v="1"/>
    <s v="Atherton"/>
    <s v="Private equity"/>
    <x v="3"/>
    <x v="1"/>
    <x v="0"/>
    <s v="Roberts"/>
    <s v="George"/>
    <n v="8200"/>
    <n v="1943"/>
    <n v="9"/>
    <n v="14"/>
    <n v="117.24"/>
    <n v="21427700000000"/>
    <n v="78.5"/>
    <n v="9.6"/>
    <n v="36.6"/>
    <n v="328239523"/>
    <d v="1943-09-14T00:00:00"/>
    <d v="2024-05-29T00:00:00"/>
    <x v="228"/>
  </r>
  <r>
    <n v="249"/>
    <s v="Real Estate"/>
    <x v="237"/>
    <x v="3"/>
    <s v="Delhi"/>
    <s v="Real estate"/>
    <x v="15"/>
    <x v="0"/>
    <x v="0"/>
    <s v="Singh"/>
    <s v="Kushal Pal"/>
    <n v="8200"/>
    <n v="1931"/>
    <n v="8"/>
    <n v="15"/>
    <n v="180.44"/>
    <n v="2611000000000"/>
    <n v="69.400000000000006"/>
    <n v="11.2"/>
    <n v="49.7"/>
    <n v="1366417754"/>
    <d v="1931-08-15T00:00:00"/>
    <d v="2024-05-29T00:00:00"/>
    <x v="229"/>
  </r>
  <r>
    <n v="249"/>
    <s v="Real Estate"/>
    <x v="238"/>
    <x v="5"/>
    <s v="Beijing"/>
    <s v="Real estate"/>
    <x v="15"/>
    <x v="1"/>
    <x v="0"/>
    <s v="Wang"/>
    <s v="Jianlin"/>
    <n v="8200"/>
    <n v="1954"/>
    <n v="10"/>
    <n v="1"/>
    <n v="125.08"/>
    <n v="19910000000000"/>
    <n v="77"/>
    <n v="9.4"/>
    <n v="59.2"/>
    <n v="1397715000"/>
    <d v="1954-10-01T00:00:00"/>
    <d v="2024-05-29T00:00:00"/>
    <x v="230"/>
  </r>
  <r>
    <n v="249"/>
    <s v="Real Estate"/>
    <x v="239"/>
    <x v="5"/>
    <s v="Foshan"/>
    <s v="Real estate"/>
    <x v="15"/>
    <x v="0"/>
    <x v="1"/>
    <s v="Yang"/>
    <s v="Huiyan"/>
    <n v="8200"/>
    <n v="1981"/>
    <n v="9"/>
    <n v="27"/>
    <n v="125.08"/>
    <n v="19910000000000"/>
    <n v="77"/>
    <n v="9.4"/>
    <n v="59.2"/>
    <n v="1397715000"/>
    <d v="1981-09-27T00:00:00"/>
    <d v="2024-05-29T00:00:00"/>
    <x v="231"/>
  </r>
  <r>
    <n v="256"/>
    <s v="Diversified"/>
    <x v="240"/>
    <x v="0"/>
    <s v="Paris"/>
    <s v="Diversified"/>
    <x v="6"/>
    <x v="0"/>
    <x v="0"/>
    <s v="Dassault"/>
    <s v="Laurent"/>
    <n v="8100"/>
    <n v="1953"/>
    <n v="7"/>
    <n v="7"/>
    <n v="110.05"/>
    <n v="2715518274227"/>
    <n v="82.5"/>
    <n v="24.2"/>
    <n v="60.7"/>
    <n v="67059887"/>
    <d v="1953-07-07T00:00:00"/>
    <d v="2024-05-29T00:00:00"/>
    <x v="232"/>
  </r>
  <r>
    <n v="256"/>
    <s v="Diversified"/>
    <x v="241"/>
    <x v="0"/>
    <s v="Paris"/>
    <s v="Diversified"/>
    <x v="6"/>
    <x v="0"/>
    <x v="0"/>
    <s v="Dassault"/>
    <s v="Thierry"/>
    <n v="8100"/>
    <n v="1957"/>
    <n v="3"/>
    <n v="26"/>
    <n v="110.05"/>
    <n v="2715518274227"/>
    <n v="82.5"/>
    <n v="24.2"/>
    <n v="60.7"/>
    <n v="67059887"/>
    <d v="1957-03-26T00:00:00"/>
    <d v="2024-05-29T00:00:00"/>
    <x v="233"/>
  </r>
  <r>
    <n v="256"/>
    <s v="Food &amp; Beverage"/>
    <x v="242"/>
    <x v="1"/>
    <s v="Houston"/>
    <s v="Houston Rockets, entertainment"/>
    <x v="7"/>
    <x v="1"/>
    <x v="0"/>
    <s v="Fertitta"/>
    <s v="Tilman"/>
    <n v="8100"/>
    <n v="1957"/>
    <n v="6"/>
    <n v="25"/>
    <n v="117.24"/>
    <n v="21427700000000"/>
    <n v="78.5"/>
    <n v="9.6"/>
    <n v="36.6"/>
    <n v="328239523"/>
    <d v="1957-06-25T00:00:00"/>
    <d v="2024-05-29T00:00:00"/>
    <x v="234"/>
  </r>
  <r>
    <n v="256"/>
    <s v="Diversified"/>
    <x v="243"/>
    <x v="0"/>
    <s v="Paris"/>
    <s v="Diversified"/>
    <x v="6"/>
    <x v="0"/>
    <x v="1"/>
    <s v="Habert-Dassault"/>
    <s v="Marie-Hélène"/>
    <n v="8100"/>
    <n v="1965"/>
    <n v="4"/>
    <n v="4"/>
    <n v="110.05"/>
    <n v="2715518274227"/>
    <n v="82.5"/>
    <n v="24.2"/>
    <n v="60.7"/>
    <n v="67059887"/>
    <d v="1965-04-04T00:00:00"/>
    <d v="2024-05-29T00:00:00"/>
    <x v="235"/>
  </r>
  <r>
    <n v="256"/>
    <s v="Gambling &amp; Casinos"/>
    <x v="244"/>
    <x v="8"/>
    <s v="Verbier"/>
    <s v="Oil and gas, IT, lotteries"/>
    <x v="9"/>
    <x v="1"/>
    <x v="0"/>
    <s v="Komarek"/>
    <s v="Karel"/>
    <n v="8100"/>
    <n v="1969"/>
    <n v="3"/>
    <n v="15"/>
    <n v="99.55"/>
    <n v="703082435360"/>
    <n v="83.6"/>
    <n v="10.1"/>
    <n v="28.8"/>
    <n v="8574832"/>
    <d v="1969-03-15T00:00:00"/>
    <d v="2024-05-29T00:00:00"/>
    <x v="236"/>
  </r>
  <r>
    <n v="261"/>
    <s v="Technology"/>
    <x v="245"/>
    <x v="1"/>
    <s v="San Francisco"/>
    <s v="Airbnb"/>
    <x v="2"/>
    <x v="1"/>
    <x v="0"/>
    <s v="Blecharczyk"/>
    <s v="Nathan"/>
    <n v="8000"/>
    <n v="1983"/>
    <n v="6"/>
    <n v="11"/>
    <n v="117.24"/>
    <n v="21427700000000"/>
    <n v="78.5"/>
    <n v="9.6"/>
    <n v="36.6"/>
    <n v="328239523"/>
    <d v="1983-06-11T00:00:00"/>
    <d v="2024-05-29T00:00:00"/>
    <x v="237"/>
  </r>
  <r>
    <n v="261"/>
    <s v="Energy"/>
    <x v="246"/>
    <x v="16"/>
    <s v="Moscow"/>
    <s v="Oil"/>
    <x v="12"/>
    <x v="1"/>
    <x v="0"/>
    <s v="Fedun"/>
    <s v="Leonid"/>
    <n v="8000"/>
    <n v="1956"/>
    <n v="4"/>
    <n v="5"/>
    <n v="180.75"/>
    <n v="1699876578871"/>
    <n v="72.7"/>
    <n v="11.4"/>
    <n v="46.2"/>
    <n v="144373535"/>
    <d v="1956-04-05T00:00:00"/>
    <d v="2024-05-29T00:00:00"/>
    <x v="238"/>
  </r>
  <r>
    <n v="261"/>
    <s v="Fashion &amp; Retail"/>
    <x v="247"/>
    <x v="1"/>
    <s v="Atlanta"/>
    <s v="Home Depot"/>
    <x v="0"/>
    <x v="1"/>
    <x v="0"/>
    <s v="Marcus"/>
    <s v="Bernard"/>
    <n v="8000"/>
    <n v="1929"/>
    <n v="5"/>
    <n v="12"/>
    <n v="117.24"/>
    <n v="21427700000000"/>
    <n v="78.5"/>
    <n v="9.6"/>
    <n v="36.6"/>
    <n v="328239523"/>
    <d v="1929-05-12T00:00:00"/>
    <d v="2024-05-29T00:00:00"/>
    <x v="239"/>
  </r>
  <r>
    <n v="261"/>
    <s v="Finance &amp; Investments"/>
    <x v="248"/>
    <x v="1"/>
    <s v="Winnetka"/>
    <s v="Insurance"/>
    <x v="3"/>
    <x v="1"/>
    <x v="0"/>
    <s v="Ryan"/>
    <s v="Patrick"/>
    <n v="8000"/>
    <n v="1937"/>
    <n v="5"/>
    <n v="15"/>
    <n v="117.24"/>
    <n v="21427700000000"/>
    <n v="78.5"/>
    <n v="9.6"/>
    <n v="36.6"/>
    <n v="328239523"/>
    <d v="1937-05-15T00:00:00"/>
    <d v="2024-05-29T00:00:00"/>
    <x v="240"/>
  </r>
  <r>
    <n v="261"/>
    <s v="Finance &amp; Investments"/>
    <x v="249"/>
    <x v="1"/>
    <s v="Austin"/>
    <s v="Private equity"/>
    <x v="3"/>
    <x v="1"/>
    <x v="0"/>
    <s v="Smith"/>
    <s v="Robert F."/>
    <n v="8000"/>
    <n v="1962"/>
    <n v="12"/>
    <n v="1"/>
    <n v="117.24"/>
    <n v="21427700000000"/>
    <n v="78.5"/>
    <n v="9.6"/>
    <n v="36.6"/>
    <n v="328239523"/>
    <d v="1962-12-01T00:00:00"/>
    <d v="2024-05-29T00:00:00"/>
    <x v="241"/>
  </r>
  <r>
    <n v="261"/>
    <s v="Metals &amp; Mining"/>
    <x v="250"/>
    <x v="18"/>
    <s v="Prague"/>
    <s v="Coal mines"/>
    <x v="11"/>
    <x v="1"/>
    <x v="0"/>
    <s v="Tykac"/>
    <s v="Pavel"/>
    <n v="8000"/>
    <n v="1964"/>
    <n v="5"/>
    <n v="15"/>
    <n v="116.48"/>
    <n v="246489245495"/>
    <n v="79"/>
    <n v="14.9"/>
    <n v="46.1"/>
    <n v="10669709"/>
    <d v="1964-05-15T00:00:00"/>
    <d v="2024-05-29T00:00:00"/>
    <x v="242"/>
  </r>
  <r>
    <n v="268"/>
    <s v="Finance &amp; Investments"/>
    <x v="251"/>
    <x v="1"/>
    <s v="Miami Beach"/>
    <s v="Private equity"/>
    <x v="3"/>
    <x v="1"/>
    <x v="0"/>
    <s v="Bravo"/>
    <s v="Orlando"/>
    <n v="7900"/>
    <n v="1970"/>
    <n v="9"/>
    <n v="23"/>
    <n v="117.24"/>
    <n v="21427700000000"/>
    <n v="78.5"/>
    <n v="9.6"/>
    <n v="36.6"/>
    <n v="328239523"/>
    <d v="1970-09-23T00:00:00"/>
    <d v="2024-05-29T00:00:00"/>
    <x v="243"/>
  </r>
  <r>
    <n v="268"/>
    <s v="Fashion &amp; Retail"/>
    <x v="252"/>
    <x v="5"/>
    <s v="Quanzhou"/>
    <s v="Sports apparel"/>
    <x v="0"/>
    <x v="1"/>
    <x v="0"/>
    <s v="Ding"/>
    <s v="Shizhong"/>
    <n v="7900"/>
    <n v="1970"/>
    <n v="12"/>
    <n v="1"/>
    <n v="125.08"/>
    <n v="19910000000000"/>
    <n v="77"/>
    <n v="9.4"/>
    <n v="59.2"/>
    <n v="1397715000"/>
    <d v="1970-12-01T00:00:00"/>
    <d v="2024-05-29T00:00:00"/>
    <x v="244"/>
  </r>
  <r>
    <n v="268"/>
    <s v="Fashion &amp; Retail"/>
    <x v="253"/>
    <x v="1"/>
    <s v="Henderson"/>
    <s v="Walmart"/>
    <x v="0"/>
    <x v="0"/>
    <x v="1"/>
    <s v="Laurie"/>
    <s v="Nancy Walton"/>
    <n v="7900"/>
    <n v="1951"/>
    <n v="5"/>
    <n v="15"/>
    <n v="117.24"/>
    <n v="21427700000000"/>
    <n v="78.5"/>
    <n v="9.6"/>
    <n v="36.6"/>
    <n v="328239523"/>
    <d v="1951-05-15T00:00:00"/>
    <d v="2024-05-29T00:00:00"/>
    <x v="245"/>
  </r>
  <r>
    <n v="268"/>
    <s v="Technology"/>
    <x v="254"/>
    <x v="28"/>
    <s v="Seoul"/>
    <s v="Samsung"/>
    <x v="2"/>
    <x v="0"/>
    <x v="0"/>
    <s v="Lee"/>
    <s v="Jay Y."/>
    <n v="7900"/>
    <n v="1968"/>
    <n v="6"/>
    <n v="23"/>
    <n v="115.16"/>
    <n v="2029000000000"/>
    <n v="82.6"/>
    <n v="15.6"/>
    <n v="33.200000000000003"/>
    <n v="51709098"/>
    <d v="1968-06-23T00:00:00"/>
    <d v="2024-05-29T00:00:00"/>
    <x v="246"/>
  </r>
  <r>
    <n v="268"/>
    <s v="Finance &amp; Investments"/>
    <x v="255"/>
    <x v="1"/>
    <s v="New York"/>
    <s v="Private equity"/>
    <x v="3"/>
    <x v="1"/>
    <x v="0"/>
    <s v="Musallam"/>
    <s v="Ramzi"/>
    <n v="7900"/>
    <n v="1968"/>
    <n v="9"/>
    <n v="17"/>
    <n v="117.24"/>
    <n v="21427700000000"/>
    <n v="78.5"/>
    <n v="9.6"/>
    <n v="36.6"/>
    <n v="328239523"/>
    <d v="1968-09-17T00:00:00"/>
    <d v="2024-05-29T00:00:00"/>
    <x v="247"/>
  </r>
  <r>
    <n v="268"/>
    <s v="Finance &amp; Investments"/>
    <x v="256"/>
    <x v="1"/>
    <s v="New York"/>
    <s v="Hedge funds"/>
    <x v="3"/>
    <x v="1"/>
    <x v="0"/>
    <s v="Shaw"/>
    <s v="David"/>
    <n v="7900"/>
    <n v="1951"/>
    <n v="3"/>
    <n v="29"/>
    <n v="117.24"/>
    <n v="21427700000000"/>
    <n v="78.5"/>
    <n v="9.6"/>
    <n v="36.6"/>
    <n v="328239523"/>
    <d v="1951-03-29T00:00:00"/>
    <d v="2024-05-29T00:00:00"/>
    <x v="197"/>
  </r>
  <r>
    <n v="268"/>
    <s v="Metals &amp; Mining"/>
    <x v="257"/>
    <x v="16"/>
    <s v="Moscow"/>
    <s v="Metals and mining"/>
    <x v="11"/>
    <x v="1"/>
    <x v="0"/>
    <s v="Skoch &amp; family"/>
    <s v="Andrei"/>
    <n v="7900"/>
    <n v="1966"/>
    <n v="1"/>
    <n v="30"/>
    <n v="180.75"/>
    <n v="1699876578871"/>
    <n v="72.7"/>
    <n v="11.4"/>
    <n v="46.2"/>
    <n v="144373535"/>
    <d v="1966-01-30T00:00:00"/>
    <d v="2024-05-29T00:00:00"/>
    <x v="248"/>
  </r>
  <r>
    <n v="268"/>
    <s v="Diversified"/>
    <x v="258"/>
    <x v="10"/>
    <s v="Vienna"/>
    <s v="Real estate, construction"/>
    <x v="6"/>
    <x v="1"/>
    <x v="0"/>
    <s v="Stumpf"/>
    <s v="Georg"/>
    <n v="7900"/>
    <n v="1972"/>
    <n v="9"/>
    <n v="14"/>
    <n v="118.06"/>
    <n v="446314739528"/>
    <n v="81.599999999999994"/>
    <n v="25.4"/>
    <n v="51.4"/>
    <n v="8877067"/>
    <d v="1972-09-14T00:00:00"/>
    <d v="2024-05-29T00:00:00"/>
    <x v="249"/>
  </r>
  <r>
    <n v="276"/>
    <s v="Telecom"/>
    <x v="259"/>
    <x v="1"/>
    <s v="Saddle River"/>
    <s v="Telecom"/>
    <x v="5"/>
    <x v="1"/>
    <x v="0"/>
    <s v="Commisso"/>
    <s v="Rocco"/>
    <n v="7800"/>
    <n v="1949"/>
    <n v="11"/>
    <n v="25"/>
    <n v="117.24"/>
    <n v="21427700000000"/>
    <n v="78.5"/>
    <n v="9.6"/>
    <n v="36.6"/>
    <n v="328239523"/>
    <d v="1949-11-25T00:00:00"/>
    <d v="2024-05-29T00:00:00"/>
    <x v="250"/>
  </r>
  <r>
    <n v="276"/>
    <s v="Manufacturing"/>
    <x v="260"/>
    <x v="5"/>
    <s v="Hangzhou"/>
    <s v="Petrochemicals"/>
    <x v="10"/>
    <x v="1"/>
    <x v="0"/>
    <s v="Li"/>
    <s v="Shuirong"/>
    <n v="7800"/>
    <n v="1956"/>
    <n v="7"/>
    <n v="1"/>
    <n v="125.08"/>
    <n v="19910000000000"/>
    <n v="77"/>
    <n v="9.4"/>
    <n v="59.2"/>
    <n v="1397715000"/>
    <d v="1956-07-01T00:00:00"/>
    <d v="2024-05-29T00:00:00"/>
    <x v="251"/>
  </r>
  <r>
    <n v="276"/>
    <s v="Technology"/>
    <x v="261"/>
    <x v="5"/>
    <s v="Shanghai"/>
    <s v="Financial information"/>
    <x v="2"/>
    <x v="1"/>
    <x v="0"/>
    <s v="Qi"/>
    <s v="Shi"/>
    <n v="7800"/>
    <n v="1970"/>
    <n v="1"/>
    <n v="3"/>
    <n v="125.08"/>
    <n v="19910000000000"/>
    <n v="77"/>
    <n v="9.4"/>
    <n v="59.2"/>
    <n v="1397715000"/>
    <d v="1970-01-03T00:00:00"/>
    <d v="2024-05-29T00:00:00"/>
    <x v="252"/>
  </r>
  <r>
    <n v="276"/>
    <s v="Manufacturing"/>
    <x v="262"/>
    <x v="5"/>
    <s v="Guangzhou"/>
    <s v="Furniture"/>
    <x v="10"/>
    <x v="1"/>
    <x v="0"/>
    <s v="Yao"/>
    <s v="Liangsong"/>
    <n v="7800"/>
    <n v="1964"/>
    <n v="8"/>
    <n v="1"/>
    <n v="125.08"/>
    <n v="19910000000000"/>
    <n v="77"/>
    <n v="9.4"/>
    <n v="59.2"/>
    <n v="1397715000"/>
    <d v="1964-08-01T00:00:00"/>
    <d v="2024-05-29T00:00:00"/>
    <x v="253"/>
  </r>
  <r>
    <n v="282"/>
    <s v="Food &amp; Beverage"/>
    <x v="263"/>
    <x v="0"/>
    <s v="Laval"/>
    <s v="Cheese"/>
    <x v="7"/>
    <x v="0"/>
    <x v="0"/>
    <s v="Besnier"/>
    <s v="Jean-Michel"/>
    <n v="7700"/>
    <n v="1967"/>
    <n v="6"/>
    <n v="5"/>
    <n v="110.05"/>
    <n v="2715518274227"/>
    <n v="82.5"/>
    <n v="24.2"/>
    <n v="60.7"/>
    <n v="67059887"/>
    <d v="1967-06-05T00:00:00"/>
    <d v="2024-05-29T00:00:00"/>
    <x v="254"/>
  </r>
  <r>
    <n v="282"/>
    <s v="Food &amp; Beverage"/>
    <x v="264"/>
    <x v="0"/>
    <s v="Laval"/>
    <s v="Cheese"/>
    <x v="7"/>
    <x v="0"/>
    <x v="1"/>
    <s v="Besnier Beauvalot"/>
    <s v="Marie"/>
    <n v="7700"/>
    <n v="1980"/>
    <n v="7"/>
    <n v="30"/>
    <n v="110.05"/>
    <n v="2715518274227"/>
    <n v="82.5"/>
    <n v="24.2"/>
    <n v="60.7"/>
    <n v="67059887"/>
    <d v="1980-07-30T00:00:00"/>
    <d v="2024-05-29T00:00:00"/>
    <x v="255"/>
  </r>
  <r>
    <n v="282"/>
    <s v="Media &amp; Entertainment"/>
    <x v="265"/>
    <x v="1"/>
    <s v="Beverly Hills"/>
    <s v="Movies, record labels"/>
    <x v="4"/>
    <x v="1"/>
    <x v="0"/>
    <s v="Geffen"/>
    <s v="David"/>
    <n v="7700"/>
    <n v="1943"/>
    <n v="2"/>
    <n v="21"/>
    <n v="117.24"/>
    <n v="21427700000000"/>
    <n v="78.5"/>
    <n v="9.6"/>
    <n v="36.6"/>
    <n v="328239523"/>
    <d v="1943-02-21T00:00:00"/>
    <d v="2024-05-29T00:00:00"/>
    <x v="256"/>
  </r>
  <r>
    <n v="282"/>
    <s v="Technology"/>
    <x v="266"/>
    <x v="5"/>
    <s v="Beijing"/>
    <s v="Internet search"/>
    <x v="2"/>
    <x v="1"/>
    <x v="0"/>
    <s v="Li"/>
    <s v="Robin"/>
    <n v="7700"/>
    <n v="1968"/>
    <n v="11"/>
    <n v="17"/>
    <n v="125.08"/>
    <n v="19910000000000"/>
    <n v="77"/>
    <n v="9.4"/>
    <n v="59.2"/>
    <n v="1397715000"/>
    <d v="1968-11-17T00:00:00"/>
    <d v="2024-05-29T00:00:00"/>
    <x v="257"/>
  </r>
  <r>
    <n v="282"/>
    <s v="Service"/>
    <x v="267"/>
    <x v="5"/>
    <s v="Chengdu"/>
    <s v="Agribusiness"/>
    <x v="14"/>
    <x v="1"/>
    <x v="0"/>
    <s v="Liu"/>
    <s v="Yonghao"/>
    <n v="7700"/>
    <n v="1951"/>
    <n v="9"/>
    <n v="1"/>
    <n v="125.08"/>
    <n v="19910000000000"/>
    <n v="77"/>
    <n v="9.4"/>
    <n v="59.2"/>
    <n v="1397715000"/>
    <d v="1951-09-01T00:00:00"/>
    <d v="2024-05-29T00:00:00"/>
    <x v="258"/>
  </r>
  <r>
    <n v="282"/>
    <s v="Technology"/>
    <x v="268"/>
    <x v="1"/>
    <s v="Newport Beach"/>
    <s v="Semiconductors"/>
    <x v="2"/>
    <x v="1"/>
    <x v="0"/>
    <s v="Samueli"/>
    <s v="Henry"/>
    <n v="7700"/>
    <n v="1954"/>
    <n v="9"/>
    <n v="20"/>
    <n v="117.24"/>
    <n v="21427700000000"/>
    <n v="78.5"/>
    <n v="9.6"/>
    <n v="36.6"/>
    <n v="328239523"/>
    <d v="1954-09-20T00:00:00"/>
    <d v="2024-05-29T00:00:00"/>
    <x v="259"/>
  </r>
  <r>
    <n v="282"/>
    <s v="Healthcare"/>
    <x v="269"/>
    <x v="1"/>
    <s v="Naples"/>
    <s v="Medical devices"/>
    <x v="13"/>
    <x v="1"/>
    <x v="0"/>
    <s v="Schmieding"/>
    <s v="Reinhold"/>
    <n v="7700"/>
    <n v="1955"/>
    <n v="1"/>
    <n v="3"/>
    <n v="117.24"/>
    <n v="21427700000000"/>
    <n v="78.5"/>
    <n v="9.6"/>
    <n v="36.6"/>
    <n v="328239523"/>
    <d v="1955-01-03T00:00:00"/>
    <d v="2024-05-29T00:00:00"/>
    <x v="260"/>
  </r>
  <r>
    <n v="282"/>
    <s v="Real Estate"/>
    <x v="270"/>
    <x v="31"/>
    <s v="Oslo"/>
    <s v="Real estate"/>
    <x v="15"/>
    <x v="1"/>
    <x v="0"/>
    <s v="Tollefsen"/>
    <s v="Ivar"/>
    <n v="7700"/>
    <n v="1961"/>
    <n v="6"/>
    <n v="23"/>
    <n v="120.27"/>
    <n v="403336363636"/>
    <n v="82.8"/>
    <n v="23.9"/>
    <n v="36.200000000000003"/>
    <n v="5347896"/>
    <d v="1961-06-23T00:00:00"/>
    <d v="2024-05-29T00:00:00"/>
    <x v="261"/>
  </r>
  <r>
    <n v="290"/>
    <s v="Energy"/>
    <x v="271"/>
    <x v="5"/>
    <s v="Hefei"/>
    <s v="Photovoltaic equipment"/>
    <x v="12"/>
    <x v="1"/>
    <x v="0"/>
    <s v="Cao"/>
    <s v="Renxian"/>
    <n v="7600"/>
    <n v="1968"/>
    <n v="7"/>
    <n v="24"/>
    <n v="125.08"/>
    <n v="19910000000000"/>
    <n v="77"/>
    <n v="9.4"/>
    <n v="59.2"/>
    <n v="1397715000"/>
    <d v="1968-07-24T00:00:00"/>
    <d v="2024-05-29T00:00:00"/>
    <x v="262"/>
  </r>
  <r>
    <n v="290"/>
    <s v="Healthcare"/>
    <x v="272"/>
    <x v="3"/>
    <s v="Ahmedabad"/>
    <s v="Pharmaceuticals"/>
    <x v="13"/>
    <x v="1"/>
    <x v="0"/>
    <s v="Chudgar"/>
    <s v="Hasmukh"/>
    <n v="7600"/>
    <n v="1933"/>
    <n v="9"/>
    <n v="19"/>
    <n v="180.44"/>
    <n v="2611000000000"/>
    <n v="69.400000000000006"/>
    <n v="11.2"/>
    <n v="49.7"/>
    <n v="1366417754"/>
    <d v="1933-09-19T00:00:00"/>
    <d v="2024-05-29T00:00:00"/>
    <x v="263"/>
  </r>
  <r>
    <n v="290"/>
    <s v="Manufacturing"/>
    <x v="273"/>
    <x v="12"/>
    <s v="London"/>
    <s v="Chemicals"/>
    <x v="10"/>
    <x v="1"/>
    <x v="0"/>
    <s v="Currie"/>
    <s v="Andrew"/>
    <n v="7600"/>
    <n v="1955"/>
    <n v="12"/>
    <n v="4"/>
    <n v="119.62"/>
    <n v="2827113184696"/>
    <n v="81.3"/>
    <n v="25.5"/>
    <n v="30.6"/>
    <n v="66834405"/>
    <d v="1955-12-04T00:00:00"/>
    <d v="2024-05-29T00:00:00"/>
    <x v="264"/>
  </r>
  <r>
    <n v="290"/>
    <s v="Technology"/>
    <x v="274"/>
    <x v="1"/>
    <s v="Austin"/>
    <s v="Airbnb"/>
    <x v="2"/>
    <x v="1"/>
    <x v="0"/>
    <s v="Gebbia"/>
    <s v="Joe"/>
    <n v="7600"/>
    <n v="1981"/>
    <n v="8"/>
    <n v="21"/>
    <n v="117.24"/>
    <n v="21427700000000"/>
    <n v="78.5"/>
    <n v="9.6"/>
    <n v="36.6"/>
    <n v="328239523"/>
    <d v="1981-08-21T00:00:00"/>
    <d v="2024-05-29T00:00:00"/>
    <x v="265"/>
  </r>
  <r>
    <n v="290"/>
    <s v="Real Estate"/>
    <x v="275"/>
    <x v="21"/>
    <s v="Singapore"/>
    <s v="Real Estate"/>
    <x v="15"/>
    <x v="0"/>
    <x v="0"/>
    <s v="Ng"/>
    <s v="Philip"/>
    <n v="7600"/>
    <n v="1959"/>
    <n v="1"/>
    <n v="1"/>
    <n v="114.41"/>
    <n v="372062527489"/>
    <n v="83.1"/>
    <n v="13.1"/>
    <n v="21"/>
    <n v="5703569"/>
    <d v="1959-01-01T00:00:00"/>
    <d v="2024-05-29T00:00:00"/>
    <x v="208"/>
  </r>
  <r>
    <n v="290"/>
    <s v="Manufacturing"/>
    <x v="276"/>
    <x v="12"/>
    <s v="London"/>
    <s v="Chemicals"/>
    <x v="10"/>
    <x v="1"/>
    <x v="0"/>
    <s v="Reece"/>
    <s v="John"/>
    <n v="7600"/>
    <n v="1957"/>
    <n v="3"/>
    <n v="7"/>
    <n v="119.62"/>
    <n v="2827113184696"/>
    <n v="81.3"/>
    <n v="25.5"/>
    <n v="30.6"/>
    <n v="66834405"/>
    <d v="1957-03-07T00:00:00"/>
    <d v="2024-05-29T00:00:00"/>
    <x v="266"/>
  </r>
  <r>
    <n v="290"/>
    <s v="Real Estate"/>
    <x v="277"/>
    <x v="1"/>
    <s v="New York"/>
    <s v="Real estate"/>
    <x v="15"/>
    <x v="0"/>
    <x v="0"/>
    <s v="Stern"/>
    <s v="Leonard"/>
    <n v="7600"/>
    <n v="1938"/>
    <n v="3"/>
    <n v="28"/>
    <n v="117.24"/>
    <n v="21427700000000"/>
    <n v="78.5"/>
    <n v="9.6"/>
    <n v="36.6"/>
    <n v="328239523"/>
    <d v="1938-03-28T00:00:00"/>
    <d v="2024-05-29T00:00:00"/>
    <x v="267"/>
  </r>
  <r>
    <n v="290"/>
    <s v="Healthcare"/>
    <x v="278"/>
    <x v="5"/>
    <s v="Shanghai"/>
    <s v="Pharmaceuticals"/>
    <x v="13"/>
    <x v="1"/>
    <x v="1"/>
    <s v="Zhong"/>
    <s v="Huijuan"/>
    <n v="7600"/>
    <n v="1961"/>
    <n v="1"/>
    <n v="1"/>
    <n v="125.08"/>
    <n v="19910000000000"/>
    <n v="77"/>
    <n v="9.4"/>
    <n v="59.2"/>
    <n v="1397715000"/>
    <d v="1961-01-01T00:00:00"/>
    <d v="2024-05-29T00:00:00"/>
    <x v="268"/>
  </r>
  <r>
    <n v="299"/>
    <s v="Sports"/>
    <x v="279"/>
    <x v="1"/>
    <s v="Atlanta"/>
    <s v="Home Depot"/>
    <x v="17"/>
    <x v="1"/>
    <x v="0"/>
    <s v="Blank"/>
    <s v="Arthur"/>
    <n v="7500"/>
    <n v="1942"/>
    <n v="9"/>
    <n v="27"/>
    <n v="117.24"/>
    <n v="21427700000000"/>
    <n v="78.5"/>
    <n v="9.6"/>
    <n v="36.6"/>
    <n v="328239523"/>
    <d v="1942-09-27T00:00:00"/>
    <d v="2024-05-29T00:00:00"/>
    <x v="269"/>
  </r>
  <r>
    <n v="299"/>
    <s v="Fashion &amp; Retail"/>
    <x v="280"/>
    <x v="1"/>
    <s v="San Antonio"/>
    <s v="Supermarkets"/>
    <x v="0"/>
    <x v="0"/>
    <x v="0"/>
    <s v="Butt"/>
    <s v="Charles"/>
    <n v="7500"/>
    <n v="1938"/>
    <n v="2"/>
    <n v="3"/>
    <n v="117.24"/>
    <n v="21427700000000"/>
    <n v="78.5"/>
    <n v="9.6"/>
    <n v="36.6"/>
    <n v="328239523"/>
    <d v="1938-02-03T00:00:00"/>
    <d v="2024-05-29T00:00:00"/>
    <x v="270"/>
  </r>
  <r>
    <n v="299"/>
    <s v="Fashion &amp; Retail"/>
    <x v="281"/>
    <x v="5"/>
    <s v="Quanzhou"/>
    <s v="Sports apparel"/>
    <x v="0"/>
    <x v="1"/>
    <x v="0"/>
    <s v="Ding"/>
    <s v="Shijia"/>
    <n v="7500"/>
    <n v="1964"/>
    <n v="1"/>
    <n v="1"/>
    <n v="125.08"/>
    <n v="19910000000000"/>
    <n v="77"/>
    <n v="9.4"/>
    <n v="59.2"/>
    <n v="1397715000"/>
    <d v="1964-01-01T00:00:00"/>
    <d v="2024-05-29T00:00:00"/>
    <x v="136"/>
  </r>
  <r>
    <n v="299"/>
    <s v="Finance &amp; Investments"/>
    <x v="282"/>
    <x v="1"/>
    <s v="Palm Beach"/>
    <s v="Hedge funds"/>
    <x v="3"/>
    <x v="1"/>
    <x v="0"/>
    <s v="Jones"/>
    <s v="Paul Tudor"/>
    <n v="7500"/>
    <n v="1954"/>
    <n v="9"/>
    <n v="28"/>
    <n v="117.24"/>
    <n v="21427700000000"/>
    <n v="78.5"/>
    <n v="9.6"/>
    <n v="36.6"/>
    <n v="328239523"/>
    <d v="1954-09-28T00:00:00"/>
    <d v="2024-05-29T00:00:00"/>
    <x v="271"/>
  </r>
  <r>
    <n v="299"/>
    <s v="Finance &amp; Investments"/>
    <x v="283"/>
    <x v="1"/>
    <s v="New York"/>
    <s v="Private equity"/>
    <x v="3"/>
    <x v="1"/>
    <x v="0"/>
    <s v="Kravis"/>
    <s v="Henry"/>
    <n v="7500"/>
    <n v="1944"/>
    <n v="1"/>
    <n v="6"/>
    <n v="117.24"/>
    <n v="21427700000000"/>
    <n v="78.5"/>
    <n v="9.6"/>
    <n v="36.6"/>
    <n v="328239523"/>
    <d v="1944-01-06T00:00:00"/>
    <d v="2024-05-29T00:00:00"/>
    <x v="272"/>
  </r>
  <r>
    <n v="299"/>
    <s v="Food &amp; Beverage"/>
    <x v="284"/>
    <x v="21"/>
    <s v="Singapore"/>
    <s v="Restaurants"/>
    <x v="7"/>
    <x v="1"/>
    <x v="0"/>
    <s v="Zhang"/>
    <s v="Yong"/>
    <n v="7500"/>
    <n v="1970"/>
    <n v="7"/>
    <n v="1"/>
    <n v="114.41"/>
    <n v="372062527489"/>
    <n v="83.1"/>
    <n v="13.1"/>
    <n v="21"/>
    <n v="5703569"/>
    <d v="1970-07-01T00:00:00"/>
    <d v="2024-05-29T00:00:00"/>
    <x v="273"/>
  </r>
  <r>
    <n v="305"/>
    <s v="Technology"/>
    <x v="285"/>
    <x v="1"/>
    <s v="Cary"/>
    <s v="Software"/>
    <x v="2"/>
    <x v="1"/>
    <x v="0"/>
    <s v="Goodnight"/>
    <s v="James"/>
    <n v="7400"/>
    <n v="1943"/>
    <n v="1"/>
    <n v="6"/>
    <n v="117.24"/>
    <n v="21427700000000"/>
    <n v="78.5"/>
    <n v="9.6"/>
    <n v="36.6"/>
    <n v="328239523"/>
    <d v="1943-01-06T00:00:00"/>
    <d v="2024-05-29T00:00:00"/>
    <x v="274"/>
  </r>
  <r>
    <n v="305"/>
    <s v="Manufacturing"/>
    <x v="286"/>
    <x v="12"/>
    <s v="London"/>
    <s v="Petrochemicals"/>
    <x v="10"/>
    <x v="0"/>
    <x v="0"/>
    <s v="Lohia"/>
    <s v="Sri Prakash"/>
    <n v="7400"/>
    <n v="1952"/>
    <n v="8"/>
    <n v="11"/>
    <n v="119.62"/>
    <n v="2827113184696"/>
    <n v="81.3"/>
    <n v="25.5"/>
    <n v="30.6"/>
    <n v="66834405"/>
    <d v="1952-08-11T00:00:00"/>
    <d v="2024-05-29T00:00:00"/>
    <x v="275"/>
  </r>
  <r>
    <n v="305"/>
    <s v="Fashion &amp; Retail"/>
    <x v="287"/>
    <x v="5"/>
    <s v="Ningbo"/>
    <s v="Textiles, apparel"/>
    <x v="0"/>
    <x v="1"/>
    <x v="0"/>
    <s v="Ma"/>
    <s v="Jianrong"/>
    <n v="7400"/>
    <n v="1964"/>
    <n v="1"/>
    <n v="1"/>
    <n v="125.08"/>
    <n v="19910000000000"/>
    <n v="77"/>
    <n v="9.4"/>
    <n v="59.2"/>
    <n v="1397715000"/>
    <d v="1964-01-01T00:00:00"/>
    <d v="2024-05-29T00:00:00"/>
    <x v="136"/>
  </r>
  <r>
    <n v="305"/>
    <s v="Real Estate"/>
    <x v="288"/>
    <x v="21"/>
    <s v="Singapore"/>
    <s v="Real estate"/>
    <x v="15"/>
    <x v="0"/>
    <x v="0"/>
    <s v="Ng"/>
    <s v="Robert"/>
    <n v="7400"/>
    <n v="1952"/>
    <n v="1"/>
    <n v="1"/>
    <n v="114.41"/>
    <n v="372062527489"/>
    <n v="83.1"/>
    <n v="13.1"/>
    <n v="21"/>
    <n v="5703569"/>
    <d v="1952-01-01T00:00:00"/>
    <d v="2024-05-29T00:00:00"/>
    <x v="276"/>
  </r>
  <r>
    <n v="305"/>
    <s v="Manufacturing"/>
    <x v="289"/>
    <x v="1"/>
    <s v="Santa Barbara"/>
    <s v="Manufacturing, investments"/>
    <x v="10"/>
    <x v="1"/>
    <x v="0"/>
    <s v="Rales"/>
    <s v="Steven"/>
    <n v="7400"/>
    <n v="1951"/>
    <n v="3"/>
    <n v="31"/>
    <n v="117.24"/>
    <n v="21427700000000"/>
    <n v="78.5"/>
    <n v="9.6"/>
    <n v="36.6"/>
    <n v="328239523"/>
    <d v="1951-03-31T00:00:00"/>
    <d v="2024-05-29T00:00:00"/>
    <x v="277"/>
  </r>
  <r>
    <n v="305"/>
    <s v="Construction &amp; Engineering"/>
    <x v="290"/>
    <x v="32"/>
    <s v="Cairo"/>
    <s v="Construction, investments"/>
    <x v="16"/>
    <x v="0"/>
    <x v="0"/>
    <s v="Sawiris"/>
    <s v="Nassef"/>
    <n v="7400"/>
    <n v="1961"/>
    <n v="1"/>
    <n v="19"/>
    <n v="288.57"/>
    <n v="303175127598"/>
    <n v="71.8"/>
    <n v="12.5"/>
    <n v="44.4"/>
    <n v="100388073"/>
    <d v="1961-01-19T00:00:00"/>
    <d v="2024-05-29T00:00:00"/>
    <x v="278"/>
  </r>
  <r>
    <n v="305"/>
    <s v="Food &amp; Beverage"/>
    <x v="291"/>
    <x v="1"/>
    <s v="Adel"/>
    <s v="Agriculture"/>
    <x v="7"/>
    <x v="1"/>
    <x v="0"/>
    <s v="Stine"/>
    <s v="Harry"/>
    <n v="7400"/>
    <n v="1941"/>
    <n v="11"/>
    <n v="30"/>
    <n v="117.24"/>
    <n v="21427700000000"/>
    <n v="78.5"/>
    <n v="9.6"/>
    <n v="36.6"/>
    <n v="328239523"/>
    <d v="1941-11-30T00:00:00"/>
    <d v="2024-05-29T00:00:00"/>
    <x v="279"/>
  </r>
  <r>
    <n v="312"/>
    <s v="Manufacturing"/>
    <x v="292"/>
    <x v="3"/>
    <s v="Kolkata"/>
    <s v="Cement"/>
    <x v="10"/>
    <x v="0"/>
    <x v="0"/>
    <s v="Bangur"/>
    <s v="Benu Gopal"/>
    <n v="7300"/>
    <n v="1931"/>
    <n v="6"/>
    <n v="1"/>
    <n v="180.44"/>
    <n v="2611000000000"/>
    <n v="69.400000000000006"/>
    <n v="11.2"/>
    <n v="49.7"/>
    <n v="1366417754"/>
    <d v="1931-06-01T00:00:00"/>
    <d v="2024-05-29T00:00:00"/>
    <x v="280"/>
  </r>
  <r>
    <n v="312"/>
    <s v="Metals &amp; Mining"/>
    <x v="293"/>
    <x v="16"/>
    <s v="Moscow"/>
    <s v="Mining, metals, machinery"/>
    <x v="11"/>
    <x v="1"/>
    <x v="0"/>
    <s v="Makhmudov"/>
    <s v="Iskander"/>
    <n v="7300"/>
    <n v="1963"/>
    <n v="12"/>
    <n v="5"/>
    <n v="180.75"/>
    <n v="1699876578871"/>
    <n v="72.7"/>
    <n v="11.4"/>
    <n v="46.2"/>
    <n v="144373535"/>
    <d v="1963-12-05T00:00:00"/>
    <d v="2024-05-29T00:00:00"/>
    <x v="281"/>
  </r>
  <r>
    <n v="312"/>
    <s v="Fashion &amp; Retail"/>
    <x v="294"/>
    <x v="33"/>
    <s v="Aarhus"/>
    <s v="Fashion retail"/>
    <x v="0"/>
    <x v="0"/>
    <x v="0"/>
    <s v="Povlsen"/>
    <s v="Anders Holch"/>
    <n v="7300"/>
    <n v="1972"/>
    <n v="11"/>
    <n v="4"/>
    <n v="110.35"/>
    <n v="348078018464"/>
    <n v="81"/>
    <n v="32.4"/>
    <n v="23.8"/>
    <n v="5818553"/>
    <d v="1972-11-04T00:00:00"/>
    <d v="2024-05-29T00:00:00"/>
    <x v="282"/>
  </r>
  <r>
    <n v="312"/>
    <s v="Logistics"/>
    <x v="295"/>
    <x v="30"/>
    <s v="Manila"/>
    <s v="Ports"/>
    <x v="8"/>
    <x v="0"/>
    <x v="0"/>
    <s v="Razon Jr."/>
    <s v="Enrique"/>
    <n v="7300"/>
    <n v="1960"/>
    <n v="3"/>
    <n v="3"/>
    <n v="129.61000000000001"/>
    <n v="376795508680"/>
    <n v="71.099999999999994"/>
    <n v="14"/>
    <n v="43.1"/>
    <n v="108116615"/>
    <d v="1960-03-03T00:00:00"/>
    <d v="2024-05-29T00:00:00"/>
    <x v="283"/>
  </r>
  <r>
    <n v="312"/>
    <s v="Technology"/>
    <x v="296"/>
    <x v="5"/>
    <s v="Shenzhen"/>
    <s v="Electronics components"/>
    <x v="2"/>
    <x v="1"/>
    <x v="1"/>
    <s v="Wang"/>
    <s v="Laichun"/>
    <n v="7300"/>
    <n v="1967"/>
    <n v="6"/>
    <n v="3"/>
    <n v="125.08"/>
    <n v="19910000000000"/>
    <n v="77"/>
    <n v="9.4"/>
    <n v="59.2"/>
    <n v="1397715000"/>
    <d v="1967-06-03T00:00:00"/>
    <d v="2024-05-29T00:00:00"/>
    <x v="284"/>
  </r>
  <r>
    <n v="317"/>
    <s v="Finance &amp; Investments"/>
    <x v="297"/>
    <x v="1"/>
    <s v="Gladwyne"/>
    <s v="Trading, investments"/>
    <x v="3"/>
    <x v="1"/>
    <x v="0"/>
    <s v="Dantchik"/>
    <s v="Arthur"/>
    <n v="7200"/>
    <n v="1957"/>
    <n v="11"/>
    <n v="25"/>
    <n v="117.24"/>
    <n v="21427700000000"/>
    <n v="78.5"/>
    <n v="9.6"/>
    <n v="36.6"/>
    <n v="328239523"/>
    <d v="1957-11-25T00:00:00"/>
    <d v="2024-05-29T00:00:00"/>
    <x v="285"/>
  </r>
  <r>
    <n v="317"/>
    <s v="Real Estate"/>
    <x v="298"/>
    <x v="1"/>
    <s v="Palm Beach"/>
    <s v="Real estate, investments"/>
    <x v="15"/>
    <x v="1"/>
    <x v="0"/>
    <s v="Greene"/>
    <s v="Jeff"/>
    <n v="7200"/>
    <n v="1954"/>
    <n v="12"/>
    <n v="10"/>
    <n v="117.24"/>
    <n v="21427700000000"/>
    <n v="78.5"/>
    <n v="9.6"/>
    <n v="36.6"/>
    <n v="328239523"/>
    <d v="1954-12-10T00:00:00"/>
    <d v="2024-05-29T00:00:00"/>
    <x v="286"/>
  </r>
  <r>
    <n v="317"/>
    <s v="Finance &amp; Investments"/>
    <x v="299"/>
    <x v="1"/>
    <s v="Malibu"/>
    <s v="Auto loans"/>
    <x v="3"/>
    <x v="1"/>
    <x v="0"/>
    <s v="Hankey"/>
    <s v="Don"/>
    <n v="7200"/>
    <n v="1943"/>
    <n v="6"/>
    <n v="13"/>
    <n v="117.24"/>
    <n v="21427700000000"/>
    <n v="78.5"/>
    <n v="9.6"/>
    <n v="36.6"/>
    <n v="328239523"/>
    <d v="1943-06-13T00:00:00"/>
    <d v="2024-05-29T00:00:00"/>
    <x v="287"/>
  </r>
  <r>
    <n v="317"/>
    <s v="Energy"/>
    <x v="300"/>
    <x v="1"/>
    <s v="Houston"/>
    <s v="Pipelines"/>
    <x v="12"/>
    <x v="1"/>
    <x v="0"/>
    <s v="Kinder"/>
    <s v="Richard"/>
    <n v="7200"/>
    <n v="1944"/>
    <n v="10"/>
    <n v="19"/>
    <n v="117.24"/>
    <n v="21427700000000"/>
    <n v="78.5"/>
    <n v="9.6"/>
    <n v="36.6"/>
    <n v="328239523"/>
    <d v="1944-10-19T00:00:00"/>
    <d v="2024-05-29T00:00:00"/>
    <x v="288"/>
  </r>
  <r>
    <n v="317"/>
    <s v="Finance &amp; Investments"/>
    <x v="301"/>
    <x v="15"/>
    <s v="Dubai"/>
    <s v="Fintech"/>
    <x v="3"/>
    <x v="1"/>
    <x v="0"/>
    <s v="Pousaz"/>
    <s v="Guillaume"/>
    <n v="7200"/>
    <n v="1981"/>
    <n v="8"/>
    <n v="15"/>
    <n v="114.52"/>
    <n v="421142267938"/>
    <n v="77.8"/>
    <n v="0.1"/>
    <n v="15.9"/>
    <n v="9770529"/>
    <d v="1981-08-15T00:00:00"/>
    <d v="2024-05-29T00:00:00"/>
    <x v="289"/>
  </r>
  <r>
    <n v="317"/>
    <s v="Fashion &amp; Retail"/>
    <x v="302"/>
    <x v="11"/>
    <s v="Tokyo"/>
    <s v="Personal care goods"/>
    <x v="0"/>
    <x v="0"/>
    <x v="0"/>
    <s v="Takahara"/>
    <s v="Takahisa"/>
    <n v="7200"/>
    <n v="1961"/>
    <n v="7"/>
    <n v="12"/>
    <n v="105.48"/>
    <n v="5081769542380"/>
    <n v="84.2"/>
    <n v="11.9"/>
    <n v="46.7"/>
    <n v="126226568"/>
    <d v="1961-07-12T00:00:00"/>
    <d v="2024-05-29T00:00:00"/>
    <x v="290"/>
  </r>
  <r>
    <n v="317"/>
    <s v="Food &amp; Beverage"/>
    <x v="303"/>
    <x v="5"/>
    <s v="Hangzhou"/>
    <s v="Beverages"/>
    <x v="7"/>
    <x v="1"/>
    <x v="0"/>
    <s v="Zong"/>
    <s v="Qinghou"/>
    <n v="7200"/>
    <n v="1945"/>
    <n v="10"/>
    <n v="1"/>
    <n v="125.08"/>
    <n v="19910000000000"/>
    <n v="77"/>
    <n v="9.4"/>
    <n v="59.2"/>
    <n v="1397715000"/>
    <d v="1945-10-01T00:00:00"/>
    <d v="2024-05-29T00:00:00"/>
    <x v="291"/>
  </r>
  <r>
    <n v="325"/>
    <s v="Technology"/>
    <x v="304"/>
    <x v="1"/>
    <s v="Madison"/>
    <s v="Healthcare software"/>
    <x v="2"/>
    <x v="1"/>
    <x v="1"/>
    <s v="Faulkner"/>
    <s v="Judy"/>
    <n v="7100"/>
    <n v="1943"/>
    <n v="8"/>
    <n v="1"/>
    <n v="117.24"/>
    <n v="21427700000000"/>
    <n v="78.5"/>
    <n v="9.6"/>
    <n v="36.6"/>
    <n v="328239523"/>
    <d v="1943-08-01T00:00:00"/>
    <d v="2024-05-29T00:00:00"/>
    <x v="292"/>
  </r>
  <r>
    <n v="325"/>
    <s v="Gambling &amp; Casinos"/>
    <x v="305"/>
    <x v="10"/>
    <s v="Vienna"/>
    <s v="Gambling"/>
    <x v="9"/>
    <x v="1"/>
    <x v="0"/>
    <s v="Graf"/>
    <s v="Johann"/>
    <n v="7100"/>
    <n v="1947"/>
    <n v="1"/>
    <n v="3"/>
    <n v="118.06"/>
    <n v="446314739528"/>
    <n v="81.599999999999994"/>
    <n v="25.4"/>
    <n v="51.4"/>
    <n v="8877067"/>
    <d v="1947-01-03T00:00:00"/>
    <d v="2024-05-29T00:00:00"/>
    <x v="293"/>
  </r>
  <r>
    <n v="325"/>
    <s v="Service"/>
    <x v="306"/>
    <x v="1"/>
    <s v="Lexington"/>
    <s v="Self storage"/>
    <x v="14"/>
    <x v="0"/>
    <x v="1"/>
    <s v="Gustavson"/>
    <s v="Tamara"/>
    <n v="7100"/>
    <n v="1961"/>
    <n v="11"/>
    <n v="16"/>
    <n v="117.24"/>
    <n v="21427700000000"/>
    <n v="78.5"/>
    <n v="9.6"/>
    <n v="36.6"/>
    <n v="328239523"/>
    <d v="1961-11-16T00:00:00"/>
    <d v="2024-05-29T00:00:00"/>
    <x v="294"/>
  </r>
  <r>
    <n v="325"/>
    <s v="Manufacturing"/>
    <x v="307"/>
    <x v="5"/>
    <s v="Changsha"/>
    <s v="Construction equipment"/>
    <x v="10"/>
    <x v="1"/>
    <x v="0"/>
    <s v="Liang"/>
    <s v="Wengen"/>
    <n v="7100"/>
    <n v="1956"/>
    <n v="12"/>
    <n v="14"/>
    <n v="125.08"/>
    <n v="19910000000000"/>
    <n v="77"/>
    <n v="9.4"/>
    <n v="59.2"/>
    <n v="1397715000"/>
    <d v="1956-12-14T00:00:00"/>
    <d v="2024-05-29T00:00:00"/>
    <x v="295"/>
  </r>
  <r>
    <n v="325"/>
    <s v="Healthcare"/>
    <x v="308"/>
    <x v="8"/>
    <s v="Lausanne"/>
    <s v="Health care"/>
    <x v="13"/>
    <x v="0"/>
    <x v="0"/>
    <s v="Paulsen"/>
    <s v="Frederik"/>
    <n v="7100"/>
    <n v="1950"/>
    <n v="10"/>
    <n v="30"/>
    <n v="99.55"/>
    <n v="703082435360"/>
    <n v="83.6"/>
    <n v="10.1"/>
    <n v="28.8"/>
    <n v="8574832"/>
    <d v="1950-10-30T00:00:00"/>
    <d v="2024-05-29T00:00:00"/>
    <x v="296"/>
  </r>
  <r>
    <n v="325"/>
    <s v="Finance &amp; Investments"/>
    <x v="309"/>
    <x v="21"/>
    <s v="Singapore"/>
    <s v="Banking"/>
    <x v="3"/>
    <x v="0"/>
    <x v="0"/>
    <s v="Wee"/>
    <s v="Cho Yaw"/>
    <n v="7100"/>
    <n v="1929"/>
    <n v="1"/>
    <n v="10"/>
    <n v="114.41"/>
    <n v="372062527489"/>
    <n v="83.1"/>
    <n v="13.1"/>
    <n v="21"/>
    <n v="5703569"/>
    <d v="1929-01-10T00:00:00"/>
    <d v="2024-05-29T00:00:00"/>
    <x v="297"/>
  </r>
  <r>
    <n v="325"/>
    <s v="Manufacturing"/>
    <x v="310"/>
    <x v="5"/>
    <s v="Ningbo"/>
    <s v="Electronics"/>
    <x v="10"/>
    <x v="1"/>
    <x v="0"/>
    <s v="Zhang"/>
    <s v="Hejun"/>
    <n v="7100"/>
    <n v="1952"/>
    <n v="1"/>
    <n v="1"/>
    <n v="125.08"/>
    <n v="19910000000000"/>
    <n v="77"/>
    <n v="9.4"/>
    <n v="59.2"/>
    <n v="1397715000"/>
    <d v="1952-01-01T00:00:00"/>
    <d v="2024-05-29T00:00:00"/>
    <x v="276"/>
  </r>
  <r>
    <n v="332"/>
    <s v="Technology"/>
    <x v="311"/>
    <x v="1"/>
    <s v="San Francisco"/>
    <s v="Business software"/>
    <x v="2"/>
    <x v="1"/>
    <x v="0"/>
    <s v="Benioff"/>
    <s v="Marc"/>
    <n v="7000"/>
    <n v="1964"/>
    <n v="9"/>
    <n v="25"/>
    <n v="117.24"/>
    <n v="21427700000000"/>
    <n v="78.5"/>
    <n v="9.6"/>
    <n v="36.6"/>
    <n v="328239523"/>
    <d v="1964-09-25T00:00:00"/>
    <d v="2024-05-29T00:00:00"/>
    <x v="298"/>
  </r>
  <r>
    <n v="332"/>
    <s v="Media &amp; Entertainment"/>
    <x v="312"/>
    <x v="12"/>
    <s v="London"/>
    <s v="Online games"/>
    <x v="4"/>
    <x v="1"/>
    <x v="0"/>
    <s v="Bukhman"/>
    <s v="Dmitri"/>
    <n v="7000"/>
    <n v="1985"/>
    <n v="5"/>
    <n v="27"/>
    <n v="119.62"/>
    <n v="2827113184696"/>
    <n v="81.3"/>
    <n v="25.5"/>
    <n v="30.6"/>
    <n v="66834405"/>
    <d v="1985-05-27T00:00:00"/>
    <d v="2024-05-29T00:00:00"/>
    <x v="299"/>
  </r>
  <r>
    <n v="332"/>
    <s v="Media &amp; Entertainment"/>
    <x v="313"/>
    <x v="12"/>
    <s v="London"/>
    <s v="Online games"/>
    <x v="4"/>
    <x v="1"/>
    <x v="0"/>
    <s v="Bukhman"/>
    <s v="Igor"/>
    <n v="7000"/>
    <n v="1982"/>
    <n v="3"/>
    <n v="29"/>
    <n v="119.62"/>
    <n v="2827113184696"/>
    <n v="81.3"/>
    <n v="25.5"/>
    <n v="30.6"/>
    <n v="66834405"/>
    <d v="1982-03-29T00:00:00"/>
    <d v="2024-05-29T00:00:00"/>
    <x v="300"/>
  </r>
  <r>
    <n v="332"/>
    <s v="Technology"/>
    <x v="314"/>
    <x v="1"/>
    <s v="Redlands"/>
    <s v="Mapping software"/>
    <x v="2"/>
    <x v="1"/>
    <x v="0"/>
    <s v="Dangermond"/>
    <s v="Jack"/>
    <n v="7000"/>
    <n v="1945"/>
    <n v="7"/>
    <n v="23"/>
    <n v="117.24"/>
    <n v="21427700000000"/>
    <n v="78.5"/>
    <n v="9.6"/>
    <n v="36.6"/>
    <n v="328239523"/>
    <d v="1945-07-23T00:00:00"/>
    <d v="2024-05-29T00:00:00"/>
    <x v="301"/>
  </r>
  <r>
    <n v="332"/>
    <s v="Manufacturing"/>
    <x v="315"/>
    <x v="3"/>
    <s v="Mumbai"/>
    <s v="Paints"/>
    <x v="10"/>
    <x v="0"/>
    <x v="0"/>
    <s v="Dani"/>
    <s v="Ashwin"/>
    <n v="7000"/>
    <n v="1942"/>
    <n v="10"/>
    <n v="24"/>
    <n v="180.44"/>
    <n v="2611000000000"/>
    <n v="69.400000000000006"/>
    <n v="11.2"/>
    <n v="49.7"/>
    <n v="1366417754"/>
    <d v="1942-10-24T00:00:00"/>
    <d v="2024-05-29T00:00:00"/>
    <x v="302"/>
  </r>
  <r>
    <n v="332"/>
    <s v="Fashion &amp; Retail"/>
    <x v="316"/>
    <x v="1"/>
    <s v="New York"/>
    <s v="Apparel"/>
    <x v="0"/>
    <x v="1"/>
    <x v="0"/>
    <s v="Lauren"/>
    <s v="Ralph"/>
    <n v="7000"/>
    <n v="1939"/>
    <n v="10"/>
    <n v="14"/>
    <n v="117.24"/>
    <n v="21427700000000"/>
    <n v="78.5"/>
    <n v="9.6"/>
    <n v="36.6"/>
    <n v="328239523"/>
    <d v="1939-10-14T00:00:00"/>
    <d v="2024-05-29T00:00:00"/>
    <x v="303"/>
  </r>
  <r>
    <n v="332"/>
    <s v="Diversified"/>
    <x v="317"/>
    <x v="3"/>
    <s v="Mumbai"/>
    <s v="Diversified"/>
    <x v="6"/>
    <x v="0"/>
    <x v="1"/>
    <s v="Mistry"/>
    <s v="Rohiqa Cyrus"/>
    <n v="7000"/>
    <n v="1967"/>
    <n v="6"/>
    <n v="6"/>
    <n v="180.44"/>
    <n v="2611000000000"/>
    <n v="69.400000000000006"/>
    <n v="11.2"/>
    <n v="49.7"/>
    <n v="1366417754"/>
    <d v="1967-06-06T00:00:00"/>
    <d v="2024-05-29T00:00:00"/>
    <x v="304"/>
  </r>
  <r>
    <n v="332"/>
    <s v="Diversified"/>
    <x v="318"/>
    <x v="3"/>
    <s v="Mumbai"/>
    <s v="Diversified"/>
    <x v="6"/>
    <x v="0"/>
    <x v="0"/>
    <s v="Mistry"/>
    <s v="Shapoor"/>
    <n v="7000"/>
    <n v="1964"/>
    <n v="9"/>
    <n v="6"/>
    <n v="180.44"/>
    <n v="2611000000000"/>
    <n v="69.400000000000006"/>
    <n v="11.2"/>
    <n v="49.7"/>
    <n v="1366417754"/>
    <d v="1964-09-06T00:00:00"/>
    <d v="2024-05-29T00:00:00"/>
    <x v="305"/>
  </r>
  <r>
    <n v="332"/>
    <s v="Food &amp; Beverage"/>
    <x v="319"/>
    <x v="1"/>
    <s v="Hobe Sound"/>
    <s v="Food distribution"/>
    <x v="7"/>
    <x v="1"/>
    <x v="0"/>
    <s v="Reyes"/>
    <s v="J. Christopher"/>
    <n v="7000"/>
    <n v="1953"/>
    <n v="12"/>
    <n v="29"/>
    <n v="117.24"/>
    <n v="21427700000000"/>
    <n v="78.5"/>
    <n v="9.6"/>
    <n v="36.6"/>
    <n v="328239523"/>
    <d v="1953-12-29T00:00:00"/>
    <d v="2024-05-29T00:00:00"/>
    <x v="306"/>
  </r>
  <r>
    <n v="332"/>
    <s v="Food &amp; Beverage"/>
    <x v="320"/>
    <x v="1"/>
    <s v="Palm Beach"/>
    <s v="Food distribution"/>
    <x v="7"/>
    <x v="1"/>
    <x v="0"/>
    <s v="Reyes"/>
    <s v="Jude"/>
    <n v="7000"/>
    <n v="1955"/>
    <n v="9"/>
    <n v="16"/>
    <n v="117.24"/>
    <n v="21427700000000"/>
    <n v="78.5"/>
    <n v="9.6"/>
    <n v="36.6"/>
    <n v="328239523"/>
    <d v="1955-09-16T00:00:00"/>
    <d v="2024-05-29T00:00:00"/>
    <x v="307"/>
  </r>
  <r>
    <n v="332"/>
    <s v="Food &amp; Beverage"/>
    <x v="321"/>
    <x v="1"/>
    <s v="Port Washington"/>
    <s v="Beverages"/>
    <x v="7"/>
    <x v="1"/>
    <x v="0"/>
    <s v="Vultaggio"/>
    <s v="Don"/>
    <n v="7000"/>
    <n v="1952"/>
    <n v="2"/>
    <n v="26"/>
    <n v="117.24"/>
    <n v="21427700000000"/>
    <n v="78.5"/>
    <n v="9.6"/>
    <n v="36.6"/>
    <n v="328239523"/>
    <d v="1952-02-26T00:00:00"/>
    <d v="2024-05-29T00:00:00"/>
    <x v="308"/>
  </r>
  <r>
    <n v="344"/>
    <s v="Diversified"/>
    <x v="322"/>
    <x v="1"/>
    <s v="Los Angeles"/>
    <s v="Homebuilding, insurance"/>
    <x v="6"/>
    <x v="0"/>
    <x v="1"/>
    <s v="Broad"/>
    <s v="Edythe"/>
    <n v="6900"/>
    <n v="1936"/>
    <n v="1"/>
    <n v="1"/>
    <n v="117.24"/>
    <n v="21427700000000"/>
    <n v="78.5"/>
    <n v="9.6"/>
    <n v="36.6"/>
    <n v="328239523"/>
    <d v="1936-01-01T00:00:00"/>
    <d v="2024-05-29T00:00:00"/>
    <x v="309"/>
  </r>
  <r>
    <n v="344"/>
    <s v="Food &amp; Beverage"/>
    <x v="323"/>
    <x v="1"/>
    <s v="St. Louis"/>
    <s v="Cargill"/>
    <x v="7"/>
    <x v="0"/>
    <x v="1"/>
    <s v="Keinath"/>
    <s v="Pauline MacMillan"/>
    <n v="6900"/>
    <n v="1934"/>
    <n v="1"/>
    <n v="1"/>
    <n v="117.24"/>
    <n v="21427700000000"/>
    <n v="78.5"/>
    <n v="9.6"/>
    <n v="36.6"/>
    <n v="328239523"/>
    <d v="1934-01-01T00:00:00"/>
    <d v="2024-05-29T00:00:00"/>
    <x v="310"/>
  </r>
  <r>
    <n v="344"/>
    <s v="Finance &amp; Investments"/>
    <x v="324"/>
    <x v="1"/>
    <s v="New York"/>
    <s v="Hedge fund"/>
    <x v="3"/>
    <x v="1"/>
    <x v="0"/>
    <s v="Laffont"/>
    <s v="Philippe"/>
    <n v="6900"/>
    <n v="1967"/>
    <n v="9"/>
    <n v="16"/>
    <n v="117.24"/>
    <n v="21427700000000"/>
    <n v="78.5"/>
    <n v="9.6"/>
    <n v="36.6"/>
    <n v="328239523"/>
    <d v="1967-09-16T00:00:00"/>
    <d v="2024-05-29T00:00:00"/>
    <x v="311"/>
  </r>
  <r>
    <n v="344"/>
    <s v="Technology"/>
    <x v="325"/>
    <x v="5"/>
    <s v="Huizhou"/>
    <s v="Lithium batteries"/>
    <x v="2"/>
    <x v="1"/>
    <x v="0"/>
    <s v="Liu"/>
    <s v="Jincheng"/>
    <n v="6900"/>
    <n v="1964"/>
    <n v="9"/>
    <n v="22"/>
    <n v="125.08"/>
    <n v="19910000000000"/>
    <n v="77"/>
    <n v="9.4"/>
    <n v="59.2"/>
    <n v="1397715000"/>
    <d v="1964-09-22T00:00:00"/>
    <d v="2024-05-29T00:00:00"/>
    <x v="312"/>
  </r>
  <r>
    <n v="344"/>
    <s v="Real Estate"/>
    <x v="326"/>
    <x v="1"/>
    <s v="Lighthouse Point"/>
    <s v="Real estate"/>
    <x v="15"/>
    <x v="1"/>
    <x v="0"/>
    <s v="Olenicoff"/>
    <s v="Igor"/>
    <n v="6900"/>
    <n v="1942"/>
    <n v="9"/>
    <n v="20"/>
    <n v="117.24"/>
    <n v="21427700000000"/>
    <n v="78.5"/>
    <n v="9.6"/>
    <n v="36.6"/>
    <n v="328239523"/>
    <d v="1942-09-20T00:00:00"/>
    <d v="2024-05-29T00:00:00"/>
    <x v="313"/>
  </r>
  <r>
    <n v="344"/>
    <s v="Fashion &amp; Retail"/>
    <x v="327"/>
    <x v="4"/>
    <s v="La Coruna"/>
    <s v="Zara"/>
    <x v="0"/>
    <x v="0"/>
    <x v="1"/>
    <s v="Ortega Mera"/>
    <s v="Sandra"/>
    <n v="6900"/>
    <n v="1968"/>
    <n v="7"/>
    <n v="9"/>
    <n v="110.96"/>
    <n v="1394116310769"/>
    <n v="83.3"/>
    <n v="14.2"/>
    <n v="47"/>
    <n v="47076781"/>
    <d v="1968-07-09T00:00:00"/>
    <d v="2024-05-29T00:00:00"/>
    <x v="314"/>
  </r>
  <r>
    <n v="344"/>
    <s v="Healthcare"/>
    <x v="328"/>
    <x v="1"/>
    <s v="Portage"/>
    <s v="Medical equipment"/>
    <x v="13"/>
    <x v="0"/>
    <x v="1"/>
    <s v="Stryker"/>
    <s v="Ronda"/>
    <n v="6900"/>
    <n v="1954"/>
    <n v="5"/>
    <n v="1"/>
    <n v="117.24"/>
    <n v="21427700000000"/>
    <n v="78.5"/>
    <n v="9.6"/>
    <n v="36.6"/>
    <n v="328239523"/>
    <d v="1954-05-01T00:00:00"/>
    <d v="2024-05-29T00:00:00"/>
    <x v="315"/>
  </r>
  <r>
    <n v="352"/>
    <s v="Energy"/>
    <x v="329"/>
    <x v="1"/>
    <s v="Houston"/>
    <s v="Pipelines"/>
    <x v="12"/>
    <x v="0"/>
    <x v="1"/>
    <s v="Avara"/>
    <s v="Dannine"/>
    <n v="6800"/>
    <n v="1964"/>
    <n v="3"/>
    <n v="9"/>
    <n v="117.24"/>
    <n v="21427700000000"/>
    <n v="78.5"/>
    <n v="9.6"/>
    <n v="36.6"/>
    <n v="328239523"/>
    <d v="1964-03-09T00:00:00"/>
    <d v="2024-05-29T00:00:00"/>
    <x v="316"/>
  </r>
  <r>
    <n v="352"/>
    <s v="Diversified"/>
    <x v="330"/>
    <x v="24"/>
    <s v="Milan"/>
    <s v="Media"/>
    <x v="6"/>
    <x v="1"/>
    <x v="0"/>
    <s v="Berlusconi"/>
    <s v="Silvio"/>
    <n v="6800"/>
    <n v="1936"/>
    <n v="9"/>
    <n v="29"/>
    <n v="110.62"/>
    <n v="2001244392042"/>
    <n v="82.9"/>
    <n v="24.3"/>
    <n v="59.1"/>
    <n v="60297396"/>
    <d v="1936-09-29T00:00:00"/>
    <d v="2024-05-29T00:00:00"/>
    <x v="317"/>
  </r>
  <r>
    <n v="352"/>
    <s v="Gambling &amp; Casinos"/>
    <x v="331"/>
    <x v="12"/>
    <s v="Stoke-on-Trent"/>
    <s v="Online gambling"/>
    <x v="9"/>
    <x v="1"/>
    <x v="1"/>
    <s v="Coates"/>
    <s v="Denise"/>
    <n v="6800"/>
    <n v="1967"/>
    <n v="9"/>
    <n v="26"/>
    <n v="119.62"/>
    <n v="2827113184696"/>
    <n v="81.3"/>
    <n v="25.5"/>
    <n v="30.6"/>
    <n v="66834405"/>
    <d v="1967-09-26T00:00:00"/>
    <d v="2024-05-29T00:00:00"/>
    <x v="318"/>
  </r>
  <r>
    <n v="352"/>
    <s v="Energy"/>
    <x v="332"/>
    <x v="1"/>
    <s v="Houston"/>
    <s v="Pipelines"/>
    <x v="12"/>
    <x v="0"/>
    <x v="0"/>
    <s v="Duncan"/>
    <s v="Scott"/>
    <n v="6800"/>
    <n v="1982"/>
    <n v="11"/>
    <n v="1"/>
    <n v="117.24"/>
    <n v="21427700000000"/>
    <n v="78.5"/>
    <n v="9.6"/>
    <n v="36.6"/>
    <n v="328239523"/>
    <d v="1982-11-01T00:00:00"/>
    <d v="2024-05-29T00:00:00"/>
    <x v="319"/>
  </r>
  <r>
    <n v="352"/>
    <s v="Energy"/>
    <x v="333"/>
    <x v="1"/>
    <s v="Houston"/>
    <s v="Pipelines"/>
    <x v="12"/>
    <x v="0"/>
    <x v="1"/>
    <s v="Frantz"/>
    <s v="Milane"/>
    <n v="6800"/>
    <n v="1969"/>
    <n v="8"/>
    <n v="12"/>
    <n v="117.24"/>
    <n v="21427700000000"/>
    <n v="78.5"/>
    <n v="9.6"/>
    <n v="36.6"/>
    <n v="328239523"/>
    <d v="1969-08-12T00:00:00"/>
    <d v="2024-05-29T00:00:00"/>
    <x v="320"/>
  </r>
  <r>
    <n v="352"/>
    <s v="Finance &amp; Investments"/>
    <x v="334"/>
    <x v="1"/>
    <s v="Boston"/>
    <s v="Fidelity"/>
    <x v="3"/>
    <x v="0"/>
    <x v="0"/>
    <s v="Johnson"/>
    <s v="Edward"/>
    <n v="6800"/>
    <n v="1964"/>
    <n v="11"/>
    <n v="18"/>
    <n v="117.24"/>
    <n v="21427700000000"/>
    <n v="78.5"/>
    <n v="9.6"/>
    <n v="36.6"/>
    <n v="328239523"/>
    <d v="1964-11-18T00:00:00"/>
    <d v="2024-05-29T00:00:00"/>
    <x v="321"/>
  </r>
  <r>
    <n v="352"/>
    <s v="Finance &amp; Investments"/>
    <x v="335"/>
    <x v="1"/>
    <s v="Los Altos"/>
    <s v="Tech investments"/>
    <x v="3"/>
    <x v="1"/>
    <x v="0"/>
    <s v="Milner"/>
    <s v="Yuri"/>
    <n v="6800"/>
    <n v="1961"/>
    <n v="11"/>
    <n v="11"/>
    <n v="117.24"/>
    <n v="21427700000000"/>
    <n v="78.5"/>
    <n v="9.6"/>
    <n v="36.6"/>
    <n v="328239523"/>
    <d v="1961-11-11T00:00:00"/>
    <d v="2024-05-29T00:00:00"/>
    <x v="322"/>
  </r>
  <r>
    <n v="352"/>
    <s v="Technology"/>
    <x v="336"/>
    <x v="1"/>
    <s v="Woodside"/>
    <s v="Intel"/>
    <x v="2"/>
    <x v="1"/>
    <x v="0"/>
    <s v="Moore"/>
    <s v="Gordon"/>
    <n v="6800"/>
    <n v="1929"/>
    <n v="1"/>
    <n v="3"/>
    <n v="117.24"/>
    <n v="21427700000000"/>
    <n v="78.5"/>
    <n v="9.6"/>
    <n v="36.6"/>
    <n v="328239523"/>
    <d v="1929-01-03T00:00:00"/>
    <d v="2024-05-29T00:00:00"/>
    <x v="323"/>
  </r>
  <r>
    <n v="352"/>
    <s v="Finance &amp; Investments"/>
    <x v="337"/>
    <x v="1"/>
    <s v="Millburn"/>
    <s v="Hedge funds"/>
    <x v="3"/>
    <x v="1"/>
    <x v="0"/>
    <s v="Overdeck"/>
    <s v="John"/>
    <n v="6800"/>
    <n v="1969"/>
    <n v="12"/>
    <n v="21"/>
    <n v="117.24"/>
    <n v="21427700000000"/>
    <n v="78.5"/>
    <n v="9.6"/>
    <n v="36.6"/>
    <n v="328239523"/>
    <d v="1969-12-21T00:00:00"/>
    <d v="2024-05-29T00:00:00"/>
    <x v="324"/>
  </r>
  <r>
    <n v="352"/>
    <s v="Finance &amp; Investments"/>
    <x v="338"/>
    <x v="1"/>
    <s v="Scarsdale"/>
    <s v="Hedge funds"/>
    <x v="3"/>
    <x v="1"/>
    <x v="0"/>
    <s v="Siegel"/>
    <s v="David"/>
    <n v="6800"/>
    <n v="1961"/>
    <n v="7"/>
    <n v="15"/>
    <n v="117.24"/>
    <n v="21427700000000"/>
    <n v="78.5"/>
    <n v="9.6"/>
    <n v="36.6"/>
    <n v="328239523"/>
    <d v="1961-07-15T00:00:00"/>
    <d v="2024-05-29T00:00:00"/>
    <x v="325"/>
  </r>
  <r>
    <n v="352"/>
    <s v="Diversified"/>
    <x v="339"/>
    <x v="16"/>
    <s v="Moscow"/>
    <s v="Metals, investments"/>
    <x v="6"/>
    <x v="1"/>
    <x v="0"/>
    <s v="Vekselberg"/>
    <s v="Viktor"/>
    <n v="6800"/>
    <n v="1957"/>
    <n v="4"/>
    <n v="14"/>
    <n v="180.75"/>
    <n v="1699876578871"/>
    <n v="72.7"/>
    <n v="11.4"/>
    <n v="46.2"/>
    <n v="144373535"/>
    <d v="1957-04-14T00:00:00"/>
    <d v="2024-05-29T00:00:00"/>
    <x v="326"/>
  </r>
  <r>
    <n v="352"/>
    <s v="Technology"/>
    <x v="340"/>
    <x v="5"/>
    <s v="Shenzhen"/>
    <s v="Electronics components"/>
    <x v="2"/>
    <x v="1"/>
    <x v="0"/>
    <s v="Wang"/>
    <s v="Laisheng"/>
    <n v="6800"/>
    <n v="1964"/>
    <n v="12"/>
    <n v="14"/>
    <n v="125.08"/>
    <n v="19910000000000"/>
    <n v="77"/>
    <n v="9.4"/>
    <n v="59.2"/>
    <n v="1397715000"/>
    <d v="1964-12-14T00:00:00"/>
    <d v="2024-05-29T00:00:00"/>
    <x v="327"/>
  </r>
  <r>
    <n v="352"/>
    <s v="Energy"/>
    <x v="341"/>
    <x v="1"/>
    <s v="Houston"/>
    <s v="Pipelines"/>
    <x v="12"/>
    <x v="0"/>
    <x v="1"/>
    <s v="Williams"/>
    <s v="Randa Duncan"/>
    <n v="6800"/>
    <n v="1961"/>
    <n v="8"/>
    <n v="28"/>
    <n v="117.24"/>
    <n v="21427700000000"/>
    <n v="78.5"/>
    <n v="9.6"/>
    <n v="36.6"/>
    <n v="328239523"/>
    <d v="1961-08-28T00:00:00"/>
    <d v="2024-05-29T00:00:00"/>
    <x v="328"/>
  </r>
  <r>
    <n v="365"/>
    <s v="Finance &amp; Investments"/>
    <x v="342"/>
    <x v="1"/>
    <s v="Dallas"/>
    <s v="Money management"/>
    <x v="3"/>
    <x v="1"/>
    <x v="0"/>
    <s v="Fisher"/>
    <s v="Ken"/>
    <n v="6700"/>
    <n v="1950"/>
    <n v="11"/>
    <n v="29"/>
    <n v="117.24"/>
    <n v="21427700000000"/>
    <n v="78.5"/>
    <n v="9.6"/>
    <n v="36.6"/>
    <n v="328239523"/>
    <d v="1950-11-29T00:00:00"/>
    <d v="2024-05-29T00:00:00"/>
    <x v="329"/>
  </r>
  <r>
    <n v="365"/>
    <s v="Finance &amp; Investments"/>
    <x v="343"/>
    <x v="12"/>
    <s v="London"/>
    <s v="Hedge funds"/>
    <x v="3"/>
    <x v="1"/>
    <x v="0"/>
    <s v="Hohn"/>
    <s v="Christopher"/>
    <n v="6700"/>
    <n v="1966"/>
    <n v="10"/>
    <n v="27"/>
    <n v="119.62"/>
    <n v="2827113184696"/>
    <n v="81.3"/>
    <n v="25.5"/>
    <n v="30.6"/>
    <n v="66834405"/>
    <d v="1966-10-27T00:00:00"/>
    <d v="2024-05-29T00:00:00"/>
    <x v="330"/>
  </r>
  <r>
    <n v="365"/>
    <s v="Manufacturing"/>
    <x v="344"/>
    <x v="33"/>
    <s v="Billund"/>
    <s v="Lego"/>
    <x v="10"/>
    <x v="0"/>
    <x v="0"/>
    <s v="Kristiansen"/>
    <s v="Kjeld Kirk"/>
    <n v="6700"/>
    <n v="1947"/>
    <n v="12"/>
    <n v="27"/>
    <n v="110.35"/>
    <n v="348078018464"/>
    <n v="81"/>
    <n v="32.4"/>
    <n v="23.8"/>
    <n v="5818553"/>
    <d v="1947-12-27T00:00:00"/>
    <d v="2024-05-29T00:00:00"/>
    <x v="331"/>
  </r>
  <r>
    <n v="365"/>
    <s v="Manufacturing"/>
    <x v="345"/>
    <x v="33"/>
    <s v="Billund"/>
    <s v="Lego"/>
    <x v="10"/>
    <x v="0"/>
    <x v="1"/>
    <s v="Kristiansen"/>
    <s v="Sofie Kirk"/>
    <n v="6700"/>
    <n v="1976"/>
    <n v="1"/>
    <n v="1"/>
    <n v="110.35"/>
    <n v="348078018464"/>
    <n v="81"/>
    <n v="32.4"/>
    <n v="23.8"/>
    <n v="5818553"/>
    <d v="1976-01-01T00:00:00"/>
    <d v="2024-05-29T00:00:00"/>
    <x v="332"/>
  </r>
  <r>
    <n v="365"/>
    <s v="Manufacturing"/>
    <x v="346"/>
    <x v="33"/>
    <s v="Billund"/>
    <s v="Lego"/>
    <x v="10"/>
    <x v="0"/>
    <x v="0"/>
    <s v="Kristiansen"/>
    <s v="Thomas Kirk"/>
    <n v="6700"/>
    <n v="1979"/>
    <n v="1"/>
    <n v="1"/>
    <n v="110.35"/>
    <n v="348078018464"/>
    <n v="81"/>
    <n v="32.4"/>
    <n v="23.8"/>
    <n v="5818553"/>
    <d v="1979-01-01T00:00:00"/>
    <d v="2024-05-29T00:00:00"/>
    <x v="333"/>
  </r>
  <r>
    <n v="365"/>
    <s v="Healthcare"/>
    <x v="347"/>
    <x v="24"/>
    <s v="Fiesole"/>
    <s v="Pharmaceuticals"/>
    <x v="13"/>
    <x v="0"/>
    <x v="1"/>
    <s v="Landini Aleotti"/>
    <s v="Massimiliana"/>
    <n v="6700"/>
    <n v="1943"/>
    <n v="1"/>
    <n v="1"/>
    <n v="110.62"/>
    <n v="2001244392042"/>
    <n v="82.9"/>
    <n v="24.3"/>
    <n v="59.1"/>
    <n v="60297396"/>
    <d v="1943-01-01T00:00:00"/>
    <d v="2024-05-29T00:00:00"/>
    <x v="62"/>
  </r>
  <r>
    <n v="365"/>
    <s v="Automotive"/>
    <x v="348"/>
    <x v="5"/>
    <s v="Ningde"/>
    <s v="Batteries"/>
    <x v="1"/>
    <x v="1"/>
    <x v="0"/>
    <s v="Li"/>
    <s v="Ping"/>
    <n v="6700"/>
    <n v="1968"/>
    <n v="1"/>
    <n v="1"/>
    <n v="125.08"/>
    <n v="19910000000000"/>
    <n v="77"/>
    <n v="9.4"/>
    <n v="59.2"/>
    <n v="1397715000"/>
    <d v="1968-01-01T00:00:00"/>
    <d v="2024-05-29T00:00:00"/>
    <x v="220"/>
  </r>
  <r>
    <n v="365"/>
    <s v="Manufacturing"/>
    <x v="349"/>
    <x v="5"/>
    <s v="Hangzhou"/>
    <s v="Solar panel components"/>
    <x v="10"/>
    <x v="1"/>
    <x v="0"/>
    <s v="Lin"/>
    <s v="Jianhua"/>
    <n v="6700"/>
    <n v="1962"/>
    <n v="8"/>
    <n v="1"/>
    <n v="125.08"/>
    <n v="19910000000000"/>
    <n v="77"/>
    <n v="9.4"/>
    <n v="59.2"/>
    <n v="1397715000"/>
    <d v="1962-08-01T00:00:00"/>
    <d v="2024-05-29T00:00:00"/>
    <x v="334"/>
  </r>
  <r>
    <n v="365"/>
    <s v="Manufacturing"/>
    <x v="350"/>
    <x v="8"/>
    <s v="Feldmeilen"/>
    <s v="Chemicals"/>
    <x v="10"/>
    <x v="0"/>
    <x v="1"/>
    <s v="Martullo-Blocher"/>
    <s v="Magdalena"/>
    <n v="6700"/>
    <n v="1969"/>
    <n v="1"/>
    <n v="1"/>
    <n v="99.55"/>
    <n v="703082435360"/>
    <n v="83.6"/>
    <n v="10.1"/>
    <n v="28.8"/>
    <n v="8574832"/>
    <d v="1969-01-01T00:00:00"/>
    <d v="2024-05-29T00:00:00"/>
    <x v="36"/>
  </r>
  <r>
    <n v="365"/>
    <s v="Telecom"/>
    <x v="351"/>
    <x v="0"/>
    <s v="Paris"/>
    <s v="Internet, telecom"/>
    <x v="5"/>
    <x v="1"/>
    <x v="0"/>
    <s v="Niel"/>
    <s v="Xavier"/>
    <n v="6700"/>
    <n v="1967"/>
    <n v="8"/>
    <n v="25"/>
    <n v="110.05"/>
    <n v="2715518274227"/>
    <n v="82.5"/>
    <n v="24.2"/>
    <n v="60.7"/>
    <n v="67059887"/>
    <d v="1967-08-25T00:00:00"/>
    <d v="2024-05-29T00:00:00"/>
    <x v="335"/>
  </r>
  <r>
    <n v="365"/>
    <s v="Energy"/>
    <x v="352"/>
    <x v="1"/>
    <s v="Boca Raton"/>
    <s v="Natural gas"/>
    <x v="12"/>
    <x v="1"/>
    <x v="0"/>
    <s v="Pegula"/>
    <s v="Terrence"/>
    <n v="6700"/>
    <n v="1951"/>
    <n v="3"/>
    <n v="27"/>
    <n v="117.24"/>
    <n v="21427700000000"/>
    <n v="78.5"/>
    <n v="9.6"/>
    <n v="36.6"/>
    <n v="328239523"/>
    <d v="1951-03-27T00:00:00"/>
    <d v="2024-05-29T00:00:00"/>
    <x v="336"/>
  </r>
  <r>
    <n v="365"/>
    <s v="Real Estate"/>
    <x v="353"/>
    <x v="1"/>
    <s v="Los Angeles"/>
    <s v="Real estate"/>
    <x v="15"/>
    <x v="0"/>
    <x v="0"/>
    <s v="Roski"/>
    <s v="Edward"/>
    <n v="6700"/>
    <n v="1938"/>
    <n v="12"/>
    <n v="25"/>
    <n v="117.24"/>
    <n v="21427700000000"/>
    <n v="78.5"/>
    <n v="9.6"/>
    <n v="36.6"/>
    <n v="328239523"/>
    <d v="1938-12-25T00:00:00"/>
    <d v="2024-05-29T00:00:00"/>
    <x v="337"/>
  </r>
  <r>
    <n v="365"/>
    <s v="Real Estate"/>
    <x v="354"/>
    <x v="1"/>
    <s v="Atherton"/>
    <s v="Real estate"/>
    <x v="15"/>
    <x v="1"/>
    <x v="0"/>
    <s v="Sobrato"/>
    <s v="John A."/>
    <n v="6700"/>
    <n v="1939"/>
    <n v="5"/>
    <n v="23"/>
    <n v="117.24"/>
    <n v="21427700000000"/>
    <n v="78.5"/>
    <n v="9.6"/>
    <n v="36.6"/>
    <n v="328239523"/>
    <d v="1939-05-23T00:00:00"/>
    <d v="2024-05-29T00:00:00"/>
    <x v="338"/>
  </r>
  <r>
    <n v="365"/>
    <s v="Finance &amp; Investments"/>
    <x v="355"/>
    <x v="1"/>
    <s v="Katonah"/>
    <s v="Hedge funds"/>
    <x v="3"/>
    <x v="1"/>
    <x v="0"/>
    <s v="Soros"/>
    <s v="George"/>
    <n v="6700"/>
    <n v="1930"/>
    <n v="8"/>
    <n v="12"/>
    <n v="117.24"/>
    <n v="21427700000000"/>
    <n v="78.5"/>
    <n v="9.6"/>
    <n v="36.6"/>
    <n v="328239523"/>
    <d v="1930-08-12T00:00:00"/>
    <d v="2024-05-29T00:00:00"/>
    <x v="339"/>
  </r>
  <r>
    <n v="365"/>
    <s v="Technology"/>
    <x v="356"/>
    <x v="1"/>
    <s v="Irvine"/>
    <s v="Computer hardware"/>
    <x v="2"/>
    <x v="1"/>
    <x v="0"/>
    <s v="Sun"/>
    <s v="David"/>
    <n v="6700"/>
    <n v="1951"/>
    <n v="10"/>
    <n v="12"/>
    <n v="117.24"/>
    <n v="21427700000000"/>
    <n v="78.5"/>
    <n v="9.6"/>
    <n v="36.6"/>
    <n v="328239523"/>
    <d v="1951-10-12T00:00:00"/>
    <d v="2024-05-29T00:00:00"/>
    <x v="340"/>
  </r>
  <r>
    <n v="365"/>
    <s v="Manufacturing"/>
    <x v="357"/>
    <x v="33"/>
    <s v="Billund"/>
    <s v="Lego"/>
    <x v="10"/>
    <x v="0"/>
    <x v="1"/>
    <s v="Thinggaard"/>
    <s v="Agnete Kirk"/>
    <n v="6700"/>
    <n v="1983"/>
    <n v="5"/>
    <n v="18"/>
    <n v="110.35"/>
    <n v="348078018464"/>
    <n v="81"/>
    <n v="32.4"/>
    <n v="23.8"/>
    <n v="5818553"/>
    <d v="1983-05-18T00:00:00"/>
    <d v="2024-05-29T00:00:00"/>
    <x v="341"/>
  </r>
  <r>
    <n v="365"/>
    <s v="Technology"/>
    <x v="358"/>
    <x v="1"/>
    <s v="Rolling Hills"/>
    <s v="Computer hardware"/>
    <x v="2"/>
    <x v="1"/>
    <x v="0"/>
    <s v="Tu"/>
    <s v="John"/>
    <n v="6700"/>
    <n v="1941"/>
    <n v="8"/>
    <n v="12"/>
    <n v="117.24"/>
    <n v="21427700000000"/>
    <n v="78.5"/>
    <n v="9.6"/>
    <n v="36.6"/>
    <n v="328239523"/>
    <d v="1941-08-12T00:00:00"/>
    <d v="2024-05-29T00:00:00"/>
    <x v="163"/>
  </r>
  <r>
    <n v="365"/>
    <s v="Food &amp; Beverage"/>
    <x v="359"/>
    <x v="5"/>
    <s v="Quanzhou"/>
    <s v="Snacks, beverages"/>
    <x v="7"/>
    <x v="1"/>
    <x v="0"/>
    <s v="Xu"/>
    <s v="Shihui"/>
    <n v="6700"/>
    <n v="1958"/>
    <n v="1"/>
    <n v="1"/>
    <n v="125.08"/>
    <n v="19910000000000"/>
    <n v="77"/>
    <n v="9.4"/>
    <n v="59.2"/>
    <n v="1397715000"/>
    <d v="1958-01-01T00:00:00"/>
    <d v="2024-05-29T00:00:00"/>
    <x v="342"/>
  </r>
  <r>
    <n v="383"/>
    <s v="Manufacturing"/>
    <x v="360"/>
    <x v="8"/>
    <s v="Wilen bei Wollerau"/>
    <s v="Chemicals"/>
    <x v="10"/>
    <x v="0"/>
    <x v="1"/>
    <s v="Blocher"/>
    <s v="Rahel"/>
    <n v="6600"/>
    <n v="1976"/>
    <n v="1"/>
    <n v="1"/>
    <n v="99.55"/>
    <n v="703082435360"/>
    <n v="83.6"/>
    <n v="10.1"/>
    <n v="28.8"/>
    <n v="8574832"/>
    <d v="1976-01-01T00:00:00"/>
    <d v="2024-05-29T00:00:00"/>
    <x v="332"/>
  </r>
  <r>
    <n v="383"/>
    <s v="Food &amp; Beverage"/>
    <x v="361"/>
    <x v="1"/>
    <s v="Atlanta"/>
    <s v="Chick-fil-A"/>
    <x v="7"/>
    <x v="0"/>
    <x v="0"/>
    <s v="Cathy"/>
    <s v="Bubba"/>
    <n v="6600"/>
    <n v="1954"/>
    <n v="4"/>
    <n v="22"/>
    <n v="117.24"/>
    <n v="21427700000000"/>
    <n v="78.5"/>
    <n v="9.6"/>
    <n v="36.6"/>
    <n v="328239523"/>
    <d v="1954-04-22T00:00:00"/>
    <d v="2024-05-29T00:00:00"/>
    <x v="343"/>
  </r>
  <r>
    <n v="383"/>
    <s v="Food &amp; Beverage"/>
    <x v="362"/>
    <x v="1"/>
    <s v="Atlanta"/>
    <s v="Chick-fil-A"/>
    <x v="7"/>
    <x v="0"/>
    <x v="0"/>
    <s v="Cathy"/>
    <s v="Dan"/>
    <n v="6600"/>
    <n v="1953"/>
    <n v="3"/>
    <n v="1"/>
    <n v="117.24"/>
    <n v="21427700000000"/>
    <n v="78.5"/>
    <n v="9.6"/>
    <n v="36.6"/>
    <n v="328239523"/>
    <d v="1953-03-01T00:00:00"/>
    <d v="2024-05-29T00:00:00"/>
    <x v="344"/>
  </r>
  <r>
    <n v="383"/>
    <s v="Food &amp; Beverage"/>
    <x v="363"/>
    <x v="1"/>
    <s v="Hampton"/>
    <s v="Chick-fil-A"/>
    <x v="7"/>
    <x v="0"/>
    <x v="1"/>
    <s v="Cathy White"/>
    <s v="Trudy"/>
    <n v="6600"/>
    <n v="1955"/>
    <n v="12"/>
    <n v="17"/>
    <n v="117.24"/>
    <n v="21427700000000"/>
    <n v="78.5"/>
    <n v="9.6"/>
    <n v="36.6"/>
    <n v="328239523"/>
    <d v="1955-12-17T00:00:00"/>
    <d v="2024-05-29T00:00:00"/>
    <x v="345"/>
  </r>
  <r>
    <n v="383"/>
    <s v="Finance &amp; Investments"/>
    <x v="364"/>
    <x v="1"/>
    <s v="New York"/>
    <s v="Hedge funds"/>
    <x v="3"/>
    <x v="1"/>
    <x v="0"/>
    <s v="Kovner"/>
    <s v="Bruce"/>
    <n v="6600"/>
    <n v="1945"/>
    <n v="2"/>
    <n v="25"/>
    <n v="117.24"/>
    <n v="21427700000000"/>
    <n v="78.5"/>
    <n v="9.6"/>
    <n v="36.6"/>
    <n v="328239523"/>
    <d v="1945-02-25T00:00:00"/>
    <d v="2024-05-29T00:00:00"/>
    <x v="346"/>
  </r>
  <r>
    <n v="383"/>
    <s v="Technology"/>
    <x v="365"/>
    <x v="1"/>
    <s v="Newport Coast"/>
    <s v="Semiconductors"/>
    <x v="2"/>
    <x v="1"/>
    <x v="0"/>
    <s v="Nicholas"/>
    <s v="Henry"/>
    <n v="6600"/>
    <n v="1959"/>
    <n v="10"/>
    <n v="8"/>
    <n v="117.24"/>
    <n v="21427700000000"/>
    <n v="78.5"/>
    <n v="9.6"/>
    <n v="36.6"/>
    <n v="328239523"/>
    <d v="1959-10-08T00:00:00"/>
    <d v="2024-05-29T00:00:00"/>
    <x v="347"/>
  </r>
  <r>
    <n v="383"/>
    <s v="Finance &amp; Investments"/>
    <x v="366"/>
    <x v="7"/>
    <s v="Munich"/>
    <s v="Investments"/>
    <x v="3"/>
    <x v="0"/>
    <x v="1"/>
    <s v="Thiele"/>
    <s v="Nadia"/>
    <n v="6600"/>
    <n v="1976"/>
    <n v="1"/>
    <n v="7"/>
    <n v="112.85"/>
    <n v="3845630030824"/>
    <n v="80.900000000000006"/>
    <n v="11.5"/>
    <n v="48.8"/>
    <n v="83132799"/>
    <d v="1976-01-07T00:00:00"/>
    <d v="2024-05-29T00:00:00"/>
    <x v="348"/>
  </r>
  <r>
    <n v="390"/>
    <s v="Finance &amp; Investments"/>
    <x v="367"/>
    <x v="1"/>
    <s v="Fort Worth"/>
    <s v="Private equity"/>
    <x v="3"/>
    <x v="1"/>
    <x v="0"/>
    <s v="Bonderman"/>
    <s v="David"/>
    <n v="6500"/>
    <n v="1942"/>
    <n v="11"/>
    <n v="27"/>
    <n v="117.24"/>
    <n v="21427700000000"/>
    <n v="78.5"/>
    <n v="9.6"/>
    <n v="36.6"/>
    <n v="328239523"/>
    <d v="1942-11-27T00:00:00"/>
    <d v="2024-05-29T00:00:00"/>
    <x v="349"/>
  </r>
  <r>
    <n v="390"/>
    <s v="Technology"/>
    <x v="368"/>
    <x v="1"/>
    <s v="Medina"/>
    <s v="Microsoft"/>
    <x v="2"/>
    <x v="0"/>
    <x v="1"/>
    <s v="French Gates"/>
    <s v="Melinda"/>
    <n v="6500"/>
    <n v="1964"/>
    <n v="8"/>
    <n v="15"/>
    <n v="117.24"/>
    <n v="21427700000000"/>
    <n v="78.5"/>
    <n v="9.6"/>
    <n v="36.6"/>
    <n v="328239523"/>
    <d v="1964-08-15T00:00:00"/>
    <d v="2024-05-29T00:00:00"/>
    <x v="350"/>
  </r>
  <r>
    <n v="390"/>
    <s v="Real Estate"/>
    <x v="369"/>
    <x v="1"/>
    <s v="Chevy Chase"/>
    <s v="Real estate"/>
    <x v="15"/>
    <x v="0"/>
    <x v="1"/>
    <s v="Lerner"/>
    <s v="Annette"/>
    <n v="6500"/>
    <n v="1930"/>
    <n v="2"/>
    <n v="27"/>
    <n v="117.24"/>
    <n v="21427700000000"/>
    <n v="78.5"/>
    <n v="9.6"/>
    <n v="36.6"/>
    <n v="328239523"/>
    <d v="1930-02-27T00:00:00"/>
    <d v="2024-05-29T00:00:00"/>
    <x v="351"/>
  </r>
  <r>
    <n v="390"/>
    <s v="Real Estate"/>
    <x v="370"/>
    <x v="12"/>
    <s v="London"/>
    <s v="Investments, real estate"/>
    <x v="15"/>
    <x v="1"/>
    <x v="0"/>
    <s v="Reuben"/>
    <s v="David"/>
    <n v="6500"/>
    <n v="1938"/>
    <n v="9"/>
    <n v="1"/>
    <n v="119.62"/>
    <n v="2827113184696"/>
    <n v="81.3"/>
    <n v="25.5"/>
    <n v="30.6"/>
    <n v="66834405"/>
    <d v="1938-09-01T00:00:00"/>
    <d v="2024-05-29T00:00:00"/>
    <x v="352"/>
  </r>
  <r>
    <n v="390"/>
    <s v="Real Estate"/>
    <x v="371"/>
    <x v="8"/>
    <s v="Crans Montana"/>
    <s v="Real estate"/>
    <x v="15"/>
    <x v="1"/>
    <x v="0"/>
    <s v="Vitek"/>
    <s v="Radovan"/>
    <n v="6500"/>
    <n v="1971"/>
    <n v="4"/>
    <n v="22"/>
    <n v="99.55"/>
    <n v="703082435360"/>
    <n v="83.6"/>
    <n v="10.1"/>
    <n v="28.8"/>
    <n v="8574832"/>
    <d v="1971-04-22T00:00:00"/>
    <d v="2024-05-29T00:00:00"/>
    <x v="353"/>
  </r>
  <r>
    <n v="397"/>
    <s v="Finance &amp; Investments"/>
    <x v="372"/>
    <x v="19"/>
    <s v="Gothenberg"/>
    <s v="Investments"/>
    <x v="3"/>
    <x v="1"/>
    <x v="0"/>
    <s v="Bennet"/>
    <s v="Carl"/>
    <n v="6400"/>
    <n v="1951"/>
    <n v="8"/>
    <n v="19"/>
    <n v="110.51"/>
    <n v="530832908738"/>
    <n v="82.5"/>
    <n v="27.9"/>
    <n v="49.1"/>
    <n v="10285453"/>
    <d v="1951-08-19T00:00:00"/>
    <d v="2024-05-29T00:00:00"/>
    <x v="354"/>
  </r>
  <r>
    <n v="397"/>
    <s v="Sports"/>
    <x v="373"/>
    <x v="1"/>
    <s v="Hobe Sound"/>
    <s v="Staffing, Baltimore Ravens"/>
    <x v="17"/>
    <x v="1"/>
    <x v="0"/>
    <s v="Bisciotti"/>
    <s v="Stephen"/>
    <n v="6400"/>
    <n v="1960"/>
    <n v="4"/>
    <n v="10"/>
    <n v="117.24"/>
    <n v="21427700000000"/>
    <n v="78.5"/>
    <n v="9.6"/>
    <n v="36.6"/>
    <n v="328239523"/>
    <d v="1960-04-10T00:00:00"/>
    <d v="2024-05-29T00:00:00"/>
    <x v="355"/>
  </r>
  <r>
    <n v="397"/>
    <s v="Finance &amp; Investments"/>
    <x v="374"/>
    <x v="1"/>
    <s v="New York"/>
    <s v="Hedge funds"/>
    <x v="3"/>
    <x v="1"/>
    <x v="0"/>
    <s v="Druckenmiller"/>
    <s v="Stanley"/>
    <n v="6400"/>
    <n v="1953"/>
    <n v="6"/>
    <n v="14"/>
    <n v="117.24"/>
    <n v="21427700000000"/>
    <n v="78.5"/>
    <n v="9.6"/>
    <n v="36.6"/>
    <n v="328239523"/>
    <d v="1953-06-14T00:00:00"/>
    <d v="2024-05-29T00:00:00"/>
    <x v="356"/>
  </r>
  <r>
    <n v="397"/>
    <s v="Healthcare"/>
    <x v="375"/>
    <x v="5"/>
    <s v="Beijing"/>
    <s v="Biomedical products"/>
    <x v="13"/>
    <x v="1"/>
    <x v="1"/>
    <s v="Jian"/>
    <s v="Jun"/>
    <n v="6400"/>
    <n v="1963"/>
    <n v="11"/>
    <n v="1"/>
    <n v="125.08"/>
    <n v="19910000000000"/>
    <n v="77"/>
    <n v="9.4"/>
    <n v="59.2"/>
    <n v="1397715000"/>
    <d v="1963-11-01T00:00:00"/>
    <d v="2024-05-29T00:00:00"/>
    <x v="357"/>
  </r>
  <r>
    <n v="397"/>
    <s v="Energy"/>
    <x v="376"/>
    <x v="0"/>
    <s v="Paris"/>
    <s v="Oil, banking, telecom"/>
    <x v="12"/>
    <x v="1"/>
    <x v="0"/>
    <s v="Kuzmichev"/>
    <s v="Alexei"/>
    <n v="6400"/>
    <n v="1962"/>
    <n v="10"/>
    <n v="15"/>
    <n v="110.05"/>
    <n v="2715518274227"/>
    <n v="82.5"/>
    <n v="24.2"/>
    <n v="60.7"/>
    <n v="67059887"/>
    <d v="1962-10-15T00:00:00"/>
    <d v="2024-05-29T00:00:00"/>
    <x v="358"/>
  </r>
  <r>
    <n v="397"/>
    <s v="Finance &amp; Investments"/>
    <x v="377"/>
    <x v="34"/>
    <s v="Bogota"/>
    <s v="Banking"/>
    <x v="3"/>
    <x v="1"/>
    <x v="0"/>
    <s v="Sarmiento"/>
    <s v="Luis Carlos"/>
    <n v="6400"/>
    <n v="1933"/>
    <n v="1"/>
    <n v="27"/>
    <n v="140.94999999999999"/>
    <n v="323802808108"/>
    <n v="77.099999999999994"/>
    <n v="14.4"/>
    <n v="71.2"/>
    <n v="50339443"/>
    <d v="1933-01-27T00:00:00"/>
    <d v="2024-05-29T00:00:00"/>
    <x v="359"/>
  </r>
  <r>
    <n v="397"/>
    <s v="Logistics"/>
    <x v="378"/>
    <x v="1"/>
    <s v="Missoula"/>
    <s v="Construction, mining"/>
    <x v="8"/>
    <x v="1"/>
    <x v="0"/>
    <s v="Washington"/>
    <s v="Dennis"/>
    <n v="6400"/>
    <n v="1934"/>
    <n v="7"/>
    <n v="27"/>
    <n v="117.24"/>
    <n v="21427700000000"/>
    <n v="78.5"/>
    <n v="9.6"/>
    <n v="36.6"/>
    <n v="328239523"/>
    <d v="1934-07-27T00:00:00"/>
    <d v="2024-05-29T00:00:00"/>
    <x v="360"/>
  </r>
  <r>
    <n v="405"/>
    <s v="Construction &amp; Engineering"/>
    <x v="379"/>
    <x v="12"/>
    <s v="Gloucestershire"/>
    <s v="Construction equipment"/>
    <x v="16"/>
    <x v="0"/>
    <x v="0"/>
    <s v="Bamford"/>
    <s v="Anthony"/>
    <n v="6300"/>
    <n v="1945"/>
    <n v="10"/>
    <n v="23"/>
    <n v="119.62"/>
    <n v="2827113184696"/>
    <n v="81.3"/>
    <n v="25.5"/>
    <n v="30.6"/>
    <n v="66834405"/>
    <d v="1945-10-23T00:00:00"/>
    <d v="2024-05-29T00:00:00"/>
    <x v="361"/>
  </r>
  <r>
    <n v="405"/>
    <s v="Energy"/>
    <x v="380"/>
    <x v="5"/>
    <s v="Changzhou"/>
    <s v="Solar equipment"/>
    <x v="12"/>
    <x v="1"/>
    <x v="0"/>
    <s v="Gao"/>
    <s v="Jifan"/>
    <n v="6300"/>
    <n v="1965"/>
    <n v="1"/>
    <n v="1"/>
    <n v="125.08"/>
    <n v="19910000000000"/>
    <n v="77"/>
    <n v="9.4"/>
    <n v="59.2"/>
    <n v="1397715000"/>
    <d v="1965-01-01T00:00:00"/>
    <d v="2024-05-29T00:00:00"/>
    <x v="362"/>
  </r>
  <r>
    <n v="405"/>
    <s v="Finance &amp; Investments"/>
    <x v="381"/>
    <x v="12"/>
    <s v="London"/>
    <s v="Private equity"/>
    <x v="3"/>
    <x v="1"/>
    <x v="0"/>
    <s v="Grayken"/>
    <s v="John"/>
    <n v="6300"/>
    <n v="1956"/>
    <n v="6"/>
    <n v="1"/>
    <n v="119.62"/>
    <n v="2827113184696"/>
    <n v="81.3"/>
    <n v="25.5"/>
    <n v="30.6"/>
    <n v="66834405"/>
    <d v="1956-06-01T00:00:00"/>
    <d v="2024-05-29T00:00:00"/>
    <x v="363"/>
  </r>
  <r>
    <n v="405"/>
    <s v="Healthcare"/>
    <x v="382"/>
    <x v="0"/>
    <s v="Lyon"/>
    <s v="Pharmaceuticals"/>
    <x v="13"/>
    <x v="0"/>
    <x v="0"/>
    <s v="Merieux"/>
    <s v="Alain"/>
    <n v="6300"/>
    <n v="1938"/>
    <n v="1"/>
    <n v="1"/>
    <n v="110.05"/>
    <n v="2715518274227"/>
    <n v="82.5"/>
    <n v="24.2"/>
    <n v="60.7"/>
    <n v="67059887"/>
    <d v="1938-01-01T00:00:00"/>
    <d v="2024-05-29T00:00:00"/>
    <x v="364"/>
  </r>
  <r>
    <n v="405"/>
    <s v="Energy"/>
    <x v="383"/>
    <x v="5"/>
    <s v="Langfang"/>
    <s v="Natural gas distribution"/>
    <x v="12"/>
    <x v="1"/>
    <x v="0"/>
    <s v="Wang"/>
    <s v="Yusuo"/>
    <n v="6300"/>
    <n v="1964"/>
    <n v="3"/>
    <n v="11"/>
    <n v="125.08"/>
    <n v="19910000000000"/>
    <n v="77"/>
    <n v="9.4"/>
    <n v="59.2"/>
    <n v="1397715000"/>
    <d v="1964-03-11T00:00:00"/>
    <d v="2024-05-29T00:00:00"/>
    <x v="365"/>
  </r>
  <r>
    <n v="405"/>
    <s v="Manufacturing"/>
    <x v="384"/>
    <x v="23"/>
    <s v="Tel Aviv"/>
    <s v="Metalworking tools"/>
    <x v="10"/>
    <x v="1"/>
    <x v="0"/>
    <s v="Wertheimer"/>
    <s v="Stef"/>
    <n v="6300"/>
    <n v="1926"/>
    <n v="7"/>
    <n v="16"/>
    <n v="108.15"/>
    <n v="395098666122"/>
    <n v="82.8"/>
    <n v="23.1"/>
    <n v="25.3"/>
    <n v="9053300"/>
    <d v="1926-07-16T00:00:00"/>
    <d v="2024-05-29T00:00:00"/>
    <x v="366"/>
  </r>
  <r>
    <n v="411"/>
    <s v="Food &amp; Beverage"/>
    <x v="385"/>
    <x v="2"/>
    <s v="Mexico City"/>
    <s v="Beer, investments"/>
    <x v="7"/>
    <x v="0"/>
    <x v="1"/>
    <s v="Aramburuzabala"/>
    <s v="Maria Asuncion"/>
    <n v="6200"/>
    <n v="1963"/>
    <n v="5"/>
    <n v="2"/>
    <n v="141.54"/>
    <n v="1258286717125"/>
    <n v="75"/>
    <n v="13.1"/>
    <n v="55.1"/>
    <n v="126014024"/>
    <d v="1963-05-02T00:00:00"/>
    <d v="2024-05-29T00:00:00"/>
    <x v="367"/>
  </r>
  <r>
    <n v="411"/>
    <s v="Diversified"/>
    <x v="386"/>
    <x v="19"/>
    <s v="Stockholm"/>
    <s v="Investments"/>
    <x v="6"/>
    <x v="1"/>
    <x v="0"/>
    <s v="Douglas"/>
    <s v="Gustaf"/>
    <n v="6200"/>
    <n v="1938"/>
    <n v="3"/>
    <n v="3"/>
    <n v="110.51"/>
    <n v="530832908738"/>
    <n v="82.5"/>
    <n v="27.9"/>
    <n v="49.1"/>
    <n v="10285453"/>
    <d v="1938-03-03T00:00:00"/>
    <d v="2024-05-29T00:00:00"/>
    <x v="368"/>
  </r>
  <r>
    <n v="411"/>
    <s v="Service"/>
    <x v="387"/>
    <x v="35"/>
    <s v="Amsterdam"/>
    <s v="Temp agency"/>
    <x v="14"/>
    <x v="1"/>
    <x v="0"/>
    <s v="Goldschmeding"/>
    <s v="Frits"/>
    <n v="6200"/>
    <n v="1933"/>
    <n v="8"/>
    <n v="2"/>
    <n v="115.91"/>
    <n v="909070395161"/>
    <n v="81.8"/>
    <n v="23"/>
    <n v="41.2"/>
    <n v="17332850"/>
    <d v="1933-08-02T00:00:00"/>
    <d v="2024-05-29T00:00:00"/>
    <x v="369"/>
  </r>
  <r>
    <n v="411"/>
    <s v="Food &amp; Beverage"/>
    <x v="388"/>
    <x v="5"/>
    <s v="Shenzhen"/>
    <s v="Beverages"/>
    <x v="7"/>
    <x v="1"/>
    <x v="0"/>
    <s v="Lin"/>
    <s v="Muqin"/>
    <n v="6200"/>
    <n v="1964"/>
    <n v="1"/>
    <n v="1"/>
    <n v="125.08"/>
    <n v="19910000000000"/>
    <n v="77"/>
    <n v="9.4"/>
    <n v="59.2"/>
    <n v="1397715000"/>
    <d v="1964-01-01T00:00:00"/>
    <d v="2024-05-29T00:00:00"/>
    <x v="136"/>
  </r>
  <r>
    <n v="411"/>
    <s v="Manufacturing"/>
    <x v="389"/>
    <x v="5"/>
    <s v="Ningbo"/>
    <s v="Power strips"/>
    <x v="10"/>
    <x v="1"/>
    <x v="0"/>
    <s v="Ruan"/>
    <s v="Liping"/>
    <n v="6200"/>
    <n v="1964"/>
    <n v="1"/>
    <n v="1"/>
    <n v="125.08"/>
    <n v="19910000000000"/>
    <n v="77"/>
    <n v="9.4"/>
    <n v="59.2"/>
    <n v="1397715000"/>
    <d v="1964-01-01T00:00:00"/>
    <d v="2024-05-29T00:00:00"/>
    <x v="136"/>
  </r>
  <r>
    <n v="411"/>
    <s v="Manufacturing"/>
    <x v="390"/>
    <x v="5"/>
    <s v="Ningbo"/>
    <s v="Power strip"/>
    <x v="10"/>
    <x v="1"/>
    <x v="0"/>
    <s v="Ruan"/>
    <s v="Xueping"/>
    <n v="6200"/>
    <n v="1972"/>
    <n v="1"/>
    <n v="1"/>
    <n v="125.08"/>
    <n v="19910000000000"/>
    <n v="77"/>
    <n v="9.4"/>
    <n v="59.2"/>
    <n v="1397715000"/>
    <d v="1972-01-01T00:00:00"/>
    <d v="2024-05-29T00:00:00"/>
    <x v="144"/>
  </r>
  <r>
    <n v="411"/>
    <s v="Finance &amp; Investments"/>
    <x v="391"/>
    <x v="36"/>
    <s v="Kielce"/>
    <s v="Investments"/>
    <x v="3"/>
    <x v="1"/>
    <x v="0"/>
    <s v="Solowow"/>
    <s v="Michal"/>
    <n v="6200"/>
    <n v="1962"/>
    <n v="7"/>
    <n v="11"/>
    <n v="114.11"/>
    <n v="592164400688"/>
    <n v="77.599999999999994"/>
    <n v="17.399999999999999"/>
    <n v="40.799999999999997"/>
    <n v="37970874"/>
    <d v="1962-07-11T00:00:00"/>
    <d v="2024-05-29T00:00:00"/>
    <x v="370"/>
  </r>
  <r>
    <n v="418"/>
    <s v="Diversified"/>
    <x v="392"/>
    <x v="22"/>
    <s v="Lagos"/>
    <s v="Telecom, oil"/>
    <x v="6"/>
    <x v="1"/>
    <x v="0"/>
    <s v="Adenuga"/>
    <s v="Mike"/>
    <n v="6100"/>
    <n v="1953"/>
    <n v="4"/>
    <n v="29"/>
    <n v="267.51"/>
    <n v="448120428859"/>
    <n v="54.3"/>
    <n v="1.5"/>
    <n v="34.799999999999997"/>
    <n v="200963599"/>
    <d v="1953-04-29T00:00:00"/>
    <d v="2024-05-29T00:00:00"/>
    <x v="371"/>
  </r>
  <r>
    <n v="418"/>
    <s v="Finance &amp; Investments"/>
    <x v="393"/>
    <x v="1"/>
    <s v="Beverly Hills"/>
    <s v="Private equity"/>
    <x v="3"/>
    <x v="1"/>
    <x v="0"/>
    <s v="Gores"/>
    <s v="Tom"/>
    <n v="6100"/>
    <n v="1964"/>
    <n v="7"/>
    <n v="31"/>
    <n v="117.24"/>
    <n v="21427700000000"/>
    <n v="78.5"/>
    <n v="9.6"/>
    <n v="36.6"/>
    <n v="328239523"/>
    <d v="1964-07-31T00:00:00"/>
    <d v="2024-05-29T00:00:00"/>
    <x v="372"/>
  </r>
  <r>
    <n v="418"/>
    <s v="Fashion &amp; Retail"/>
    <x v="394"/>
    <x v="7"/>
    <s v="Hamburg"/>
    <s v="Coffee"/>
    <x v="0"/>
    <x v="0"/>
    <x v="0"/>
    <s v="Herz"/>
    <s v="Michael"/>
    <n v="6100"/>
    <n v="1943"/>
    <n v="9"/>
    <n v="28"/>
    <n v="112.85"/>
    <n v="3845630030824"/>
    <n v="80.900000000000006"/>
    <n v="11.5"/>
    <n v="48.8"/>
    <n v="83132799"/>
    <d v="1943-09-28T00:00:00"/>
    <d v="2024-05-29T00:00:00"/>
    <x v="373"/>
  </r>
  <r>
    <n v="418"/>
    <s v="Fashion &amp; Retail"/>
    <x v="395"/>
    <x v="7"/>
    <s v="Hamburg"/>
    <s v="Coffee"/>
    <x v="0"/>
    <x v="0"/>
    <x v="0"/>
    <s v="Herz"/>
    <s v="Wolfgang"/>
    <n v="6100"/>
    <n v="1951"/>
    <n v="1"/>
    <n v="1"/>
    <n v="112.85"/>
    <n v="3845630030824"/>
    <n v="80.900000000000006"/>
    <n v="11.5"/>
    <n v="48.8"/>
    <n v="83132799"/>
    <d v="1951-01-01T00:00:00"/>
    <d v="2024-05-29T00:00:00"/>
    <x v="96"/>
  </r>
  <r>
    <n v="425"/>
    <s v="Metals &amp; Mining"/>
    <x v="396"/>
    <x v="16"/>
    <s v="Moscow"/>
    <s v="Steel, mining"/>
    <x v="11"/>
    <x v="1"/>
    <x v="0"/>
    <s v="Abramov"/>
    <s v="Alexander"/>
    <n v="6000"/>
    <n v="1959"/>
    <n v="2"/>
    <n v="20"/>
    <n v="180.75"/>
    <n v="1699876578871"/>
    <n v="72.7"/>
    <n v="11.4"/>
    <n v="46.2"/>
    <n v="144373535"/>
    <d v="1959-02-20T00:00:00"/>
    <d v="2024-05-29T00:00:00"/>
    <x v="374"/>
  </r>
  <r>
    <n v="425"/>
    <s v="Real Estate"/>
    <x v="397"/>
    <x v="1"/>
    <s v="Chicago"/>
    <s v="Real estate"/>
    <x v="15"/>
    <x v="1"/>
    <x v="0"/>
    <s v="Bluhm"/>
    <s v="Neil"/>
    <n v="6000"/>
    <n v="1938"/>
    <n v="1"/>
    <n v="12"/>
    <n v="117.24"/>
    <n v="21427700000000"/>
    <n v="78.5"/>
    <n v="9.6"/>
    <n v="36.6"/>
    <n v="328239523"/>
    <d v="1938-01-12T00:00:00"/>
    <d v="2024-05-29T00:00:00"/>
    <x v="375"/>
  </r>
  <r>
    <n v="425"/>
    <s v="Fashion &amp; Retail"/>
    <x v="398"/>
    <x v="6"/>
    <s v="Montreal"/>
    <s v="Convinience stores"/>
    <x v="0"/>
    <x v="1"/>
    <x v="0"/>
    <s v="Bouchard"/>
    <s v="Alain"/>
    <n v="6000"/>
    <n v="1949"/>
    <n v="2"/>
    <n v="18"/>
    <n v="116.76"/>
    <n v="1736425629520"/>
    <n v="81.900000000000006"/>
    <n v="12.8"/>
    <n v="24.5"/>
    <n v="36991981"/>
    <d v="1949-02-18T00:00:00"/>
    <d v="2024-05-29T00:00:00"/>
    <x v="376"/>
  </r>
  <r>
    <n v="425"/>
    <s v="Technology"/>
    <x v="399"/>
    <x v="1"/>
    <s v="Reno"/>
    <s v="Security software"/>
    <x v="2"/>
    <x v="1"/>
    <x v="0"/>
    <s v="Chaudhry"/>
    <s v="Jay"/>
    <n v="6000"/>
    <n v="1959"/>
    <n v="8"/>
    <n v="26"/>
    <n v="117.24"/>
    <n v="21427700000000"/>
    <n v="78.5"/>
    <n v="9.6"/>
    <n v="36.6"/>
    <n v="328239523"/>
    <d v="1959-08-26T00:00:00"/>
    <d v="2024-05-29T00:00:00"/>
    <x v="377"/>
  </r>
  <r>
    <n v="425"/>
    <s v="Fashion &amp; Retail"/>
    <x v="400"/>
    <x v="3"/>
    <s v="Mumbai"/>
    <s v="Retail, investments"/>
    <x v="0"/>
    <x v="1"/>
    <x v="0"/>
    <s v="Damani"/>
    <s v="Gopikishan"/>
    <n v="6000"/>
    <n v="1958"/>
    <n v="1"/>
    <n v="1"/>
    <n v="180.44"/>
    <n v="2611000000000"/>
    <n v="69.400000000000006"/>
    <n v="11.2"/>
    <n v="49.7"/>
    <n v="1366417754"/>
    <d v="1958-01-01T00:00:00"/>
    <d v="2024-05-29T00:00:00"/>
    <x v="342"/>
  </r>
  <r>
    <n v="425"/>
    <s v="Diversified"/>
    <x v="401"/>
    <x v="20"/>
    <s v="Bangkok"/>
    <s v="Diversified"/>
    <x v="6"/>
    <x v="0"/>
    <x v="0"/>
    <s v="Jiaravanon"/>
    <s v="Sumet"/>
    <n v="6000"/>
    <n v="1934"/>
    <n v="11"/>
    <n v="2"/>
    <n v="113.27"/>
    <n v="543649976166"/>
    <n v="76.900000000000006"/>
    <n v="14.9"/>
    <n v="29.5"/>
    <n v="69625582"/>
    <d v="1934-11-02T00:00:00"/>
    <d v="2024-05-29T00:00:00"/>
    <x v="378"/>
  </r>
  <r>
    <n v="425"/>
    <s v="Finance &amp; Investments"/>
    <x v="402"/>
    <x v="23"/>
    <s v="Tel Aviv"/>
    <s v="Investments"/>
    <x v="3"/>
    <x v="1"/>
    <x v="0"/>
    <s v="Lowy"/>
    <s v="Frank"/>
    <n v="6000"/>
    <n v="1930"/>
    <n v="10"/>
    <n v="22"/>
    <n v="108.15"/>
    <n v="395098666122"/>
    <n v="82.8"/>
    <n v="23.1"/>
    <n v="25.3"/>
    <n v="9053300"/>
    <d v="1930-10-22T00:00:00"/>
    <d v="2024-05-29T00:00:00"/>
    <x v="379"/>
  </r>
  <r>
    <n v="425"/>
    <s v="Finance &amp; Investments"/>
    <x v="403"/>
    <x v="1"/>
    <s v="Los Angeles"/>
    <s v="Investments"/>
    <x v="3"/>
    <x v="1"/>
    <x v="0"/>
    <s v="Milken"/>
    <s v="Michael"/>
    <n v="6000"/>
    <n v="1946"/>
    <n v="7"/>
    <n v="4"/>
    <n v="117.24"/>
    <n v="21427700000000"/>
    <n v="78.5"/>
    <n v="9.6"/>
    <n v="36.6"/>
    <n v="328239523"/>
    <d v="1946-07-04T00:00:00"/>
    <d v="2024-05-29T00:00:00"/>
    <x v="380"/>
  </r>
  <r>
    <n v="425"/>
    <s v="Technology"/>
    <x v="404"/>
    <x v="1"/>
    <s v="St. Louis"/>
    <s v="IT provider"/>
    <x v="2"/>
    <x v="1"/>
    <x v="0"/>
    <s v="Steward"/>
    <s v="David"/>
    <n v="6000"/>
    <n v="1951"/>
    <n v="7"/>
    <n v="2"/>
    <n v="117.24"/>
    <n v="21427700000000"/>
    <n v="78.5"/>
    <n v="9.6"/>
    <n v="36.6"/>
    <n v="328239523"/>
    <d v="1951-07-02T00:00:00"/>
    <d v="2024-05-29T00:00:00"/>
    <x v="381"/>
  </r>
  <r>
    <n v="425"/>
    <s v="Fashion &amp; Retail"/>
    <x v="405"/>
    <x v="1"/>
    <s v="New Albany"/>
    <s v="Retail"/>
    <x v="0"/>
    <x v="1"/>
    <x v="0"/>
    <s v="Wexner"/>
    <s v="Les"/>
    <n v="6000"/>
    <n v="1937"/>
    <n v="9"/>
    <n v="8"/>
    <n v="117.24"/>
    <n v="21427700000000"/>
    <n v="78.5"/>
    <n v="9.6"/>
    <n v="36.6"/>
    <n v="328239523"/>
    <d v="1937-09-08T00:00:00"/>
    <d v="2024-05-29T00:00:00"/>
    <x v="382"/>
  </r>
  <r>
    <n v="437"/>
    <s v="Real Estate"/>
    <x v="406"/>
    <x v="5"/>
    <s v="Chengdu"/>
    <s v="Real estate"/>
    <x v="15"/>
    <x v="1"/>
    <x v="0"/>
    <s v="Cai"/>
    <s v="Kui"/>
    <n v="5900"/>
    <n v="1963"/>
    <n v="1"/>
    <n v="1"/>
    <n v="125.08"/>
    <n v="19910000000000"/>
    <n v="77"/>
    <n v="9.4"/>
    <n v="59.2"/>
    <n v="1397715000"/>
    <d v="1963-01-01T00:00:00"/>
    <d v="2024-05-29T00:00:00"/>
    <x v="383"/>
  </r>
  <r>
    <n v="437"/>
    <s v="Diversified"/>
    <x v="407"/>
    <x v="20"/>
    <s v="Bangkok"/>
    <s v="Diversified"/>
    <x v="6"/>
    <x v="0"/>
    <x v="0"/>
    <s v="Chiaravanont"/>
    <s v="Jaran"/>
    <n v="5900"/>
    <n v="1930"/>
    <n v="4"/>
    <n v="1"/>
    <n v="113.27"/>
    <n v="543649976166"/>
    <n v="76.900000000000006"/>
    <n v="14.9"/>
    <n v="29.5"/>
    <n v="69625582"/>
    <d v="1930-04-01T00:00:00"/>
    <d v="2024-05-29T00:00:00"/>
    <x v="384"/>
  </r>
  <r>
    <n v="437"/>
    <s v="Finance &amp; Investments"/>
    <x v="408"/>
    <x v="1"/>
    <s v="Darien"/>
    <s v="Hedge funds"/>
    <x v="3"/>
    <x v="1"/>
    <x v="0"/>
    <s v="Halvorsen"/>
    <s v="Andreas"/>
    <n v="5900"/>
    <n v="1961"/>
    <n v="4"/>
    <n v="23"/>
    <n v="117.24"/>
    <n v="21427700000000"/>
    <n v="78.5"/>
    <n v="9.6"/>
    <n v="36.6"/>
    <n v="328239523"/>
    <d v="1961-04-23T00:00:00"/>
    <d v="2024-05-29T00:00:00"/>
    <x v="385"/>
  </r>
  <r>
    <n v="437"/>
    <s v="Finance &amp; Investments"/>
    <x v="409"/>
    <x v="1"/>
    <s v="Los Angeles"/>
    <s v="Finance"/>
    <x v="3"/>
    <x v="1"/>
    <x v="0"/>
    <s v="Ressler"/>
    <s v="Antony"/>
    <n v="5900"/>
    <n v="1960"/>
    <n v="10"/>
    <n v="12"/>
    <n v="117.24"/>
    <n v="21427700000000"/>
    <n v="78.5"/>
    <n v="9.6"/>
    <n v="36.6"/>
    <n v="328239523"/>
    <d v="1960-10-12T00:00:00"/>
    <d v="2024-05-29T00:00:00"/>
    <x v="386"/>
  </r>
  <r>
    <n v="437"/>
    <s v="Food &amp; Beverage"/>
    <x v="410"/>
    <x v="5"/>
    <s v="Shanghai"/>
    <s v="Food, beverages"/>
    <x v="7"/>
    <x v="0"/>
    <x v="0"/>
    <s v="Tsai"/>
    <s v="Eng-meng"/>
    <n v="5900"/>
    <n v="1957"/>
    <n v="1"/>
    <n v="15"/>
    <n v="125.08"/>
    <n v="19910000000000"/>
    <n v="77"/>
    <n v="9.4"/>
    <n v="59.2"/>
    <n v="1397715000"/>
    <d v="1957-01-15T00:00:00"/>
    <d v="2024-05-29T00:00:00"/>
    <x v="387"/>
  </r>
  <r>
    <n v="442"/>
    <s v="Finance &amp; Investments"/>
    <x v="411"/>
    <x v="1"/>
    <s v="Miami"/>
    <s v="Private equity"/>
    <x v="3"/>
    <x v="1"/>
    <x v="0"/>
    <s v="Harris"/>
    <s v="Josh"/>
    <n v="5800"/>
    <n v="1964"/>
    <n v="12"/>
    <n v="29"/>
    <n v="117.24"/>
    <n v="21427700000000"/>
    <n v="78.5"/>
    <n v="9.6"/>
    <n v="36.6"/>
    <n v="328239523"/>
    <d v="1964-12-29T00:00:00"/>
    <d v="2024-05-29T00:00:00"/>
    <x v="388"/>
  </r>
  <r>
    <n v="442"/>
    <s v="Healthcare"/>
    <x v="412"/>
    <x v="33"/>
    <s v="Humlebaek"/>
    <s v="Medical devices"/>
    <x v="13"/>
    <x v="0"/>
    <x v="0"/>
    <s v="Louis-Hansen"/>
    <s v="Niels Peter"/>
    <n v="5800"/>
    <n v="1947"/>
    <n v="10"/>
    <n v="25"/>
    <n v="110.35"/>
    <n v="348078018464"/>
    <n v="81"/>
    <n v="32.4"/>
    <n v="23.8"/>
    <n v="5818553"/>
    <d v="1947-10-25T00:00:00"/>
    <d v="2024-05-29T00:00:00"/>
    <x v="389"/>
  </r>
  <r>
    <n v="442"/>
    <s v="Healthcare"/>
    <x v="413"/>
    <x v="1"/>
    <s v="Los Angeles"/>
    <s v="Pharmaceuticals"/>
    <x v="13"/>
    <x v="1"/>
    <x v="0"/>
    <s v="Soon-Shiong"/>
    <s v="Patrick"/>
    <n v="5800"/>
    <n v="1952"/>
    <n v="7"/>
    <n v="29"/>
    <n v="117.24"/>
    <n v="21427700000000"/>
    <n v="78.5"/>
    <n v="9.6"/>
    <n v="36.6"/>
    <n v="328239523"/>
    <d v="1952-07-29T00:00:00"/>
    <d v="2024-05-29T00:00:00"/>
    <x v="390"/>
  </r>
  <r>
    <n v="445"/>
    <s v="Metals &amp; Mining"/>
    <x v="414"/>
    <x v="37"/>
    <s v="Donetsk"/>
    <s v="Steel, coal"/>
    <x v="11"/>
    <x v="1"/>
    <x v="0"/>
    <s v="Akhmetov"/>
    <s v="Rinat"/>
    <n v="5700"/>
    <n v="1966"/>
    <n v="9"/>
    <n v="21"/>
    <n v="281.66000000000003"/>
    <n v="153781069118"/>
    <n v="71.599999999999994"/>
    <n v="20.100000000000001"/>
    <n v="45.2"/>
    <n v="44385155"/>
    <d v="1966-09-21T00:00:00"/>
    <d v="2024-05-29T00:00:00"/>
    <x v="391"/>
  </r>
  <r>
    <n v="445"/>
    <s v="Healthcare"/>
    <x v="415"/>
    <x v="1"/>
    <s v="Atlanta"/>
    <s v="Medical equipment"/>
    <x v="13"/>
    <x v="1"/>
    <x v="0"/>
    <s v="Brown"/>
    <s v="John"/>
    <n v="5700"/>
    <n v="1934"/>
    <n v="9"/>
    <n v="15"/>
    <n v="117.24"/>
    <n v="21427700000000"/>
    <n v="78.5"/>
    <n v="9.6"/>
    <n v="36.6"/>
    <n v="328239523"/>
    <d v="1934-09-15T00:00:00"/>
    <d v="2024-05-29T00:00:00"/>
    <x v="392"/>
  </r>
  <r>
    <n v="445"/>
    <s v="Energy"/>
    <x v="416"/>
    <x v="6"/>
    <s v="Saint John"/>
    <s v="Oil"/>
    <x v="12"/>
    <x v="0"/>
    <x v="0"/>
    <s v="Irving"/>
    <s v="Arthur"/>
    <n v="5700"/>
    <n v="1930"/>
    <n v="1"/>
    <n v="1"/>
    <n v="116.76"/>
    <n v="1736425629520"/>
    <n v="81.900000000000006"/>
    <n v="12.8"/>
    <n v="24.5"/>
    <n v="36991981"/>
    <d v="1930-01-01T00:00:00"/>
    <d v="2024-05-29T00:00:00"/>
    <x v="393"/>
  </r>
  <r>
    <n v="445"/>
    <s v="Real Estate"/>
    <x v="417"/>
    <x v="19"/>
    <s v="Stockholm"/>
    <s v="Real estate, investments"/>
    <x v="15"/>
    <x v="0"/>
    <x v="0"/>
    <s v="Lundberg"/>
    <s v="Fredrik"/>
    <n v="5700"/>
    <n v="1951"/>
    <n v="8"/>
    <n v="5"/>
    <n v="110.51"/>
    <n v="530832908738"/>
    <n v="82.5"/>
    <n v="27.9"/>
    <n v="49.1"/>
    <n v="10285453"/>
    <d v="1951-08-05T00:00:00"/>
    <d v="2024-05-29T00:00:00"/>
    <x v="394"/>
  </r>
  <r>
    <n v="445"/>
    <s v="Construction &amp; Engineering"/>
    <x v="418"/>
    <x v="8"/>
    <s v="Jona"/>
    <s v="Cement"/>
    <x v="16"/>
    <x v="0"/>
    <x v="0"/>
    <s v="Schmidheiny"/>
    <s v="Thomas"/>
    <n v="5700"/>
    <n v="1945"/>
    <n v="12"/>
    <n v="17"/>
    <n v="99.55"/>
    <n v="703082435360"/>
    <n v="83.6"/>
    <n v="10.1"/>
    <n v="28.8"/>
    <n v="8574832"/>
    <d v="1945-12-17T00:00:00"/>
    <d v="2024-05-29T00:00:00"/>
    <x v="395"/>
  </r>
  <r>
    <n v="445"/>
    <s v="Finance &amp; Investments"/>
    <x v="419"/>
    <x v="1"/>
    <s v="New York"/>
    <s v="Investments"/>
    <x v="3"/>
    <x v="0"/>
    <x v="0"/>
    <s v="Ziff"/>
    <s v="Daniel"/>
    <n v="5700"/>
    <n v="1971"/>
    <n v="11"/>
    <n v="2"/>
    <n v="117.24"/>
    <n v="21427700000000"/>
    <n v="78.5"/>
    <n v="9.6"/>
    <n v="36.6"/>
    <n v="328239523"/>
    <d v="1971-11-02T00:00:00"/>
    <d v="2024-05-29T00:00:00"/>
    <x v="396"/>
  </r>
  <r>
    <n v="445"/>
    <s v="Finance &amp; Investments"/>
    <x v="420"/>
    <x v="1"/>
    <s v="North Palm Beach"/>
    <s v="Investments"/>
    <x v="3"/>
    <x v="0"/>
    <x v="0"/>
    <s v="Ziff"/>
    <s v="Dirk"/>
    <n v="5700"/>
    <n v="1964"/>
    <n v="4"/>
    <n v="1"/>
    <n v="117.24"/>
    <n v="21427700000000"/>
    <n v="78.5"/>
    <n v="9.6"/>
    <n v="36.6"/>
    <n v="328239523"/>
    <d v="1964-04-01T00:00:00"/>
    <d v="2024-05-29T00:00:00"/>
    <x v="397"/>
  </r>
  <r>
    <n v="445"/>
    <s v="Finance &amp; Investments"/>
    <x v="421"/>
    <x v="1"/>
    <s v="New York"/>
    <s v="Investments"/>
    <x v="3"/>
    <x v="0"/>
    <x v="0"/>
    <s v="Ziff"/>
    <s v="Robert"/>
    <n v="5700"/>
    <n v="1966"/>
    <n v="8"/>
    <n v="12"/>
    <n v="117.24"/>
    <n v="21427700000000"/>
    <n v="78.5"/>
    <n v="9.6"/>
    <n v="36.6"/>
    <n v="328239523"/>
    <d v="1966-08-12T00:00:00"/>
    <d v="2024-05-29T00:00:00"/>
    <x v="398"/>
  </r>
  <r>
    <n v="455"/>
    <s v="Energy"/>
    <x v="422"/>
    <x v="1"/>
    <s v="Dallas"/>
    <s v="Oil, real estate"/>
    <x v="12"/>
    <x v="0"/>
    <x v="0"/>
    <s v="Hunt"/>
    <s v="Ray Lee"/>
    <n v="5600"/>
    <n v="1943"/>
    <n v="4"/>
    <n v="6"/>
    <n v="117.24"/>
    <n v="21427700000000"/>
    <n v="78.5"/>
    <n v="9.6"/>
    <n v="36.6"/>
    <n v="328239523"/>
    <d v="1943-04-06T00:00:00"/>
    <d v="2024-05-29T00:00:00"/>
    <x v="399"/>
  </r>
  <r>
    <n v="455"/>
    <s v="Logistics"/>
    <x v="423"/>
    <x v="5"/>
    <s v="Shanghai"/>
    <s v="Package delivery"/>
    <x v="8"/>
    <x v="1"/>
    <x v="0"/>
    <s v="Lai"/>
    <s v="Meisong"/>
    <n v="5600"/>
    <n v="1970"/>
    <n v="12"/>
    <n v="1"/>
    <n v="125.08"/>
    <n v="19910000000000"/>
    <n v="77"/>
    <n v="9.4"/>
    <n v="59.2"/>
    <n v="1397715000"/>
    <d v="1970-12-01T00:00:00"/>
    <d v="2024-05-29T00:00:00"/>
    <x v="244"/>
  </r>
  <r>
    <n v="455"/>
    <s v="Automotive"/>
    <x v="424"/>
    <x v="3"/>
    <s v="Delhi"/>
    <s v="Motorcycles"/>
    <x v="1"/>
    <x v="0"/>
    <x v="0"/>
    <s v="Lal"/>
    <s v="Vikram"/>
    <n v="5600"/>
    <n v="1942"/>
    <n v="3"/>
    <n v="5"/>
    <n v="180.44"/>
    <n v="2611000000000"/>
    <n v="69.400000000000006"/>
    <n v="11.2"/>
    <n v="49.7"/>
    <n v="1366417754"/>
    <d v="1942-03-05T00:00:00"/>
    <d v="2024-05-29T00:00:00"/>
    <x v="400"/>
  </r>
  <r>
    <n v="455"/>
    <s v="Finance &amp; Investments"/>
    <x v="425"/>
    <x v="1"/>
    <s v="Sands Point"/>
    <s v="Investments"/>
    <x v="3"/>
    <x v="1"/>
    <x v="0"/>
    <s v="Langone"/>
    <s v="Ken"/>
    <n v="5600"/>
    <n v="1935"/>
    <n v="9"/>
    <n v="16"/>
    <n v="117.24"/>
    <n v="21427700000000"/>
    <n v="78.5"/>
    <n v="9.6"/>
    <n v="36.6"/>
    <n v="328239523"/>
    <d v="1935-09-16T00:00:00"/>
    <d v="2024-05-29T00:00:00"/>
    <x v="401"/>
  </r>
  <r>
    <n v="455"/>
    <s v="Healthcare"/>
    <x v="426"/>
    <x v="5"/>
    <s v="Shanghai"/>
    <s v="Pharmaceutical ingredients"/>
    <x v="13"/>
    <x v="1"/>
    <x v="0"/>
    <s v="Li"/>
    <s v="Ge"/>
    <n v="5600"/>
    <n v="1967"/>
    <n v="1"/>
    <n v="1"/>
    <n v="125.08"/>
    <n v="19910000000000"/>
    <n v="77"/>
    <n v="9.4"/>
    <n v="59.2"/>
    <n v="1397715000"/>
    <d v="1967-01-01T00:00:00"/>
    <d v="2024-05-29T00:00:00"/>
    <x v="106"/>
  </r>
  <r>
    <n v="455"/>
    <s v="Finance &amp; Investments"/>
    <x v="427"/>
    <x v="1"/>
    <s v="Branford"/>
    <s v="Hotels, investments"/>
    <x v="3"/>
    <x v="0"/>
    <x v="1"/>
    <s v="Pritzker"/>
    <s v="Karen"/>
    <n v="5600"/>
    <n v="1958"/>
    <n v="1"/>
    <n v="7"/>
    <n v="117.24"/>
    <n v="21427700000000"/>
    <n v="78.5"/>
    <n v="9.6"/>
    <n v="36.6"/>
    <n v="328239523"/>
    <d v="1958-01-07T00:00:00"/>
    <d v="2024-05-29T00:00:00"/>
    <x v="402"/>
  </r>
  <r>
    <n v="455"/>
    <s v="Service"/>
    <x v="428"/>
    <x v="1"/>
    <s v="Dallas"/>
    <s v="Hotels, investments"/>
    <x v="14"/>
    <x v="0"/>
    <x v="0"/>
    <s v="Rowling"/>
    <s v="Robert"/>
    <n v="5600"/>
    <n v="1953"/>
    <n v="9"/>
    <n v="26"/>
    <n v="117.24"/>
    <n v="21427700000000"/>
    <n v="78.5"/>
    <n v="9.6"/>
    <n v="36.6"/>
    <n v="328239523"/>
    <d v="1953-09-26T00:00:00"/>
    <d v="2024-05-29T00:00:00"/>
    <x v="403"/>
  </r>
  <r>
    <n v="455"/>
    <s v="Gambling &amp; Casinos"/>
    <x v="429"/>
    <x v="23"/>
    <s v="Tel Aviv"/>
    <s v="Gambling software"/>
    <x v="9"/>
    <x v="1"/>
    <x v="0"/>
    <s v="Sagi"/>
    <s v="Teddy"/>
    <n v="5600"/>
    <n v="1971"/>
    <n v="11"/>
    <n v="1"/>
    <n v="108.15"/>
    <n v="395098666122"/>
    <n v="82.8"/>
    <n v="23.1"/>
    <n v="25.3"/>
    <n v="9053300"/>
    <d v="1971-11-01T00:00:00"/>
    <d v="2024-05-29T00:00:00"/>
    <x v="404"/>
  </r>
  <r>
    <n v="455"/>
    <s v="Healthcare"/>
    <x v="430"/>
    <x v="28"/>
    <s v="Seoul"/>
    <s v="Biotech"/>
    <x v="13"/>
    <x v="1"/>
    <x v="0"/>
    <s v="Seo"/>
    <s v="Jung-jin"/>
    <n v="5600"/>
    <n v="1957"/>
    <n v="10"/>
    <n v="23"/>
    <n v="115.16"/>
    <n v="2029000000000"/>
    <n v="82.6"/>
    <n v="15.6"/>
    <n v="33.200000000000003"/>
    <n v="51709098"/>
    <d v="1957-10-23T00:00:00"/>
    <d v="2024-05-29T00:00:00"/>
    <x v="405"/>
  </r>
  <r>
    <n v="455"/>
    <s v="Automotive"/>
    <x v="431"/>
    <x v="5"/>
    <s v="Ningbo"/>
    <s v="Auto parts"/>
    <x v="1"/>
    <x v="1"/>
    <x v="0"/>
    <s v="Wu"/>
    <s v="Jianshu"/>
    <n v="5600"/>
    <n v="1964"/>
    <n v="1"/>
    <n v="1"/>
    <n v="125.08"/>
    <n v="19910000000000"/>
    <n v="77"/>
    <n v="9.4"/>
    <n v="59.2"/>
    <n v="1397715000"/>
    <d v="1964-01-01T00:00:00"/>
    <d v="2024-05-29T00:00:00"/>
    <x v="136"/>
  </r>
  <r>
    <n v="466"/>
    <s v="Service"/>
    <x v="432"/>
    <x v="1"/>
    <s v="Bal Harbour"/>
    <s v="Carnival Cruises"/>
    <x v="14"/>
    <x v="0"/>
    <x v="0"/>
    <s v="Arison"/>
    <s v="Micky"/>
    <n v="5500"/>
    <n v="1949"/>
    <n v="6"/>
    <n v="29"/>
    <n v="117.24"/>
    <n v="21427700000000"/>
    <n v="78.5"/>
    <n v="9.6"/>
    <n v="36.6"/>
    <n v="328239523"/>
    <d v="1949-06-29T00:00:00"/>
    <d v="2024-05-29T00:00:00"/>
    <x v="406"/>
  </r>
  <r>
    <n v="466"/>
    <s v="Media &amp; Entertainment"/>
    <x v="433"/>
    <x v="1"/>
    <s v="Palisades"/>
    <s v="Media, automotive"/>
    <x v="4"/>
    <x v="0"/>
    <x v="0"/>
    <s v="Chambers"/>
    <s v="James"/>
    <n v="5500"/>
    <n v="1957"/>
    <n v="4"/>
    <n v="12"/>
    <n v="117.24"/>
    <n v="21427700000000"/>
    <n v="78.5"/>
    <n v="9.6"/>
    <n v="36.6"/>
    <n v="328239523"/>
    <d v="1957-04-12T00:00:00"/>
    <d v="2024-05-29T00:00:00"/>
    <x v="407"/>
  </r>
  <r>
    <n v="466"/>
    <s v="Technology"/>
    <x v="434"/>
    <x v="1"/>
    <s v="San Francisco"/>
    <s v="Payments software"/>
    <x v="2"/>
    <x v="1"/>
    <x v="0"/>
    <s v="Collison"/>
    <s v="John"/>
    <n v="5500"/>
    <n v="1990"/>
    <n v="8"/>
    <n v="6"/>
    <n v="117.24"/>
    <n v="21427700000000"/>
    <n v="78.5"/>
    <n v="9.6"/>
    <n v="36.6"/>
    <n v="328239523"/>
    <d v="1990-08-06T00:00:00"/>
    <d v="2024-05-29T00:00:00"/>
    <x v="408"/>
  </r>
  <r>
    <n v="466"/>
    <s v="Technology"/>
    <x v="435"/>
    <x v="1"/>
    <s v="San Francisco"/>
    <s v="Payment software"/>
    <x v="2"/>
    <x v="1"/>
    <x v="0"/>
    <s v="Collison"/>
    <s v="Patrick"/>
    <n v="5500"/>
    <n v="1988"/>
    <n v="9"/>
    <n v="9"/>
    <n v="117.24"/>
    <n v="21427700000000"/>
    <n v="78.5"/>
    <n v="9.6"/>
    <n v="36.6"/>
    <n v="328239523"/>
    <d v="1988-09-09T00:00:00"/>
    <d v="2024-05-29T00:00:00"/>
    <x v="409"/>
  </r>
  <r>
    <n v="466"/>
    <s v="Manufacturing"/>
    <x v="436"/>
    <x v="1"/>
    <s v="Redding"/>
    <s v="Timberland, lumber mills"/>
    <x v="10"/>
    <x v="1"/>
    <x v="0"/>
    <s v="Emmerson"/>
    <s v="Archie Aldis"/>
    <n v="5500"/>
    <n v="1929"/>
    <n v="4"/>
    <n v="10"/>
    <n v="117.24"/>
    <n v="21427700000000"/>
    <n v="78.5"/>
    <n v="9.6"/>
    <n v="36.6"/>
    <n v="328239523"/>
    <d v="1929-04-10T00:00:00"/>
    <d v="2024-05-29T00:00:00"/>
    <x v="410"/>
  </r>
  <r>
    <n v="466"/>
    <s v="Automotive"/>
    <x v="437"/>
    <x v="24"/>
    <s v="Modena"/>
    <s v="Automobiles"/>
    <x v="1"/>
    <x v="0"/>
    <x v="0"/>
    <s v="Ferrari"/>
    <s v="Piero"/>
    <n v="5500"/>
    <n v="1945"/>
    <n v="5"/>
    <n v="22"/>
    <n v="110.62"/>
    <n v="2001244392042"/>
    <n v="82.9"/>
    <n v="24.3"/>
    <n v="59.1"/>
    <n v="60297396"/>
    <d v="1945-05-22T00:00:00"/>
    <d v="2024-05-29T00:00:00"/>
    <x v="411"/>
  </r>
  <r>
    <n v="466"/>
    <s v="Automotive"/>
    <x v="438"/>
    <x v="1"/>
    <s v="Houston"/>
    <s v="Toyota dealerships"/>
    <x v="1"/>
    <x v="0"/>
    <x v="0"/>
    <s v="Friedkin"/>
    <s v="Dan"/>
    <n v="5500"/>
    <n v="1965"/>
    <n v="2"/>
    <n v="27"/>
    <n v="117.24"/>
    <n v="21427700000000"/>
    <n v="78.5"/>
    <n v="9.6"/>
    <n v="36.6"/>
    <n v="328239523"/>
    <d v="1965-02-27T00:00:00"/>
    <d v="2024-05-29T00:00:00"/>
    <x v="412"/>
  </r>
  <r>
    <n v="466"/>
    <s v="Diversified"/>
    <x v="439"/>
    <x v="6"/>
    <s v="Saint John"/>
    <s v="Diversified"/>
    <x v="6"/>
    <x v="0"/>
    <x v="0"/>
    <s v="Irving"/>
    <s v="James"/>
    <n v="5500"/>
    <n v="1928"/>
    <n v="3"/>
    <n v="20"/>
    <n v="116.76"/>
    <n v="1736425629520"/>
    <n v="81.900000000000006"/>
    <n v="12.8"/>
    <n v="24.5"/>
    <n v="36991981"/>
    <d v="1928-03-20T00:00:00"/>
    <d v="2024-05-29T00:00:00"/>
    <x v="413"/>
  </r>
  <r>
    <n v="466"/>
    <s v="Manufacturing"/>
    <x v="440"/>
    <x v="5"/>
    <s v="Chengdu"/>
    <s v="Chemicals"/>
    <x v="10"/>
    <x v="1"/>
    <x v="0"/>
    <s v="Jiang"/>
    <s v="Weiping"/>
    <n v="5500"/>
    <n v="1955"/>
    <n v="3"/>
    <n v="1"/>
    <n v="125.08"/>
    <n v="19910000000000"/>
    <n v="77"/>
    <n v="9.4"/>
    <n v="59.2"/>
    <n v="1397715000"/>
    <d v="1955-03-01T00:00:00"/>
    <d v="2024-05-29T00:00:00"/>
    <x v="414"/>
  </r>
  <r>
    <n v="466"/>
    <s v="Healthcare"/>
    <x v="441"/>
    <x v="7"/>
    <s v="Heidelberg"/>
    <s v="Pharmaceuticals"/>
    <x v="13"/>
    <x v="1"/>
    <x v="0"/>
    <s v="Marguerre"/>
    <s v="Wolfgang"/>
    <n v="5500"/>
    <n v="1941"/>
    <n v="6"/>
    <n v="4"/>
    <n v="112.85"/>
    <n v="3845630030824"/>
    <n v="80.900000000000006"/>
    <n v="11.5"/>
    <n v="48.8"/>
    <n v="83132799"/>
    <d v="1941-06-04T00:00:00"/>
    <d v="2024-05-29T00:00:00"/>
    <x v="415"/>
  </r>
  <r>
    <n v="466"/>
    <s v="Finance &amp; Investments"/>
    <x v="442"/>
    <x v="7"/>
    <s v="Ulm"/>
    <s v="Pharmaceuticals"/>
    <x v="3"/>
    <x v="0"/>
    <x v="0"/>
    <s v="Merckle"/>
    <s v="Ludwig"/>
    <n v="5500"/>
    <n v="1965"/>
    <n v="1"/>
    <n v="1"/>
    <n v="112.85"/>
    <n v="3845630030824"/>
    <n v="80.900000000000006"/>
    <n v="11.5"/>
    <n v="48.8"/>
    <n v="83132799"/>
    <d v="1965-01-01T00:00:00"/>
    <d v="2024-05-29T00:00:00"/>
    <x v="362"/>
  </r>
  <r>
    <n v="466"/>
    <s v="Manufacturing"/>
    <x v="443"/>
    <x v="1"/>
    <s v="Potomac"/>
    <s v="Manufacturing, investments"/>
    <x v="10"/>
    <x v="1"/>
    <x v="0"/>
    <s v="Rales"/>
    <s v="Mitchell"/>
    <n v="5500"/>
    <n v="1956"/>
    <n v="8"/>
    <n v="21"/>
    <n v="117.24"/>
    <n v="21427700000000"/>
    <n v="78.5"/>
    <n v="9.6"/>
    <n v="36.6"/>
    <n v="328239523"/>
    <d v="1956-08-21T00:00:00"/>
    <d v="2024-05-29T00:00:00"/>
    <x v="416"/>
  </r>
  <r>
    <n v="466"/>
    <s v="Media &amp; Entertainment"/>
    <x v="444"/>
    <x v="1"/>
    <s v="East Hampton"/>
    <s v="Media, automotive"/>
    <x v="4"/>
    <x v="0"/>
    <x v="1"/>
    <s v="Rayner"/>
    <s v="Katharine"/>
    <n v="5500"/>
    <n v="1945"/>
    <n v="1"/>
    <n v="12"/>
    <n v="117.24"/>
    <n v="21427700000000"/>
    <n v="78.5"/>
    <n v="9.6"/>
    <n v="36.6"/>
    <n v="328239523"/>
    <d v="1945-01-12T00:00:00"/>
    <d v="2024-05-29T00:00:00"/>
    <x v="417"/>
  </r>
  <r>
    <n v="466"/>
    <s v="Finance &amp; Investments"/>
    <x v="445"/>
    <x v="1"/>
    <s v="New York"/>
    <s v="Hedge funds"/>
    <x v="3"/>
    <x v="1"/>
    <x v="0"/>
    <s v="Singer"/>
    <s v="Paul"/>
    <n v="5500"/>
    <n v="1944"/>
    <n v="8"/>
    <n v="22"/>
    <n v="117.24"/>
    <n v="21427700000000"/>
    <n v="78.5"/>
    <n v="9.6"/>
    <n v="36.6"/>
    <n v="328239523"/>
    <d v="1944-08-22T00:00:00"/>
    <d v="2024-05-29T00:00:00"/>
    <x v="418"/>
  </r>
  <r>
    <n v="466"/>
    <s v="Healthcare"/>
    <x v="446"/>
    <x v="24"/>
    <s v="Venice"/>
    <s v="Medical packaging"/>
    <x v="13"/>
    <x v="1"/>
    <x v="0"/>
    <s v="Stevanato"/>
    <s v="Sergio"/>
    <n v="5500"/>
    <n v="1943"/>
    <n v="3"/>
    <n v="20"/>
    <n v="110.62"/>
    <n v="2001244392042"/>
    <n v="82.9"/>
    <n v="24.3"/>
    <n v="59.1"/>
    <n v="60297396"/>
    <d v="1943-03-20T00:00:00"/>
    <d v="2024-05-29T00:00:00"/>
    <x v="419"/>
  </r>
  <r>
    <n v="466"/>
    <s v="Media &amp; Entertainment"/>
    <x v="447"/>
    <x v="1"/>
    <s v="Southampton"/>
    <s v="Media, automotive"/>
    <x v="4"/>
    <x v="0"/>
    <x v="1"/>
    <s v="Taylor"/>
    <s v="Margaretta"/>
    <n v="5500"/>
    <n v="1942"/>
    <n v="4"/>
    <n v="15"/>
    <n v="117.24"/>
    <n v="21427700000000"/>
    <n v="78.5"/>
    <n v="9.6"/>
    <n v="36.6"/>
    <n v="328239523"/>
    <d v="1942-04-15T00:00:00"/>
    <d v="2024-05-29T00:00:00"/>
    <x v="420"/>
  </r>
  <r>
    <n v="466"/>
    <s v="Technology"/>
    <x v="448"/>
    <x v="13"/>
    <s v="Sydney"/>
    <s v="Software"/>
    <x v="2"/>
    <x v="1"/>
    <x v="0"/>
    <s v="White"/>
    <s v="Richard"/>
    <n v="5500"/>
    <n v="1955"/>
    <n v="4"/>
    <n v="1"/>
    <n v="119.8"/>
    <n v="1392680589329"/>
    <n v="82.7"/>
    <n v="23"/>
    <n v="47.4"/>
    <n v="25766605"/>
    <d v="1955-04-01T00:00:00"/>
    <d v="2024-05-29T00:00:00"/>
    <x v="421"/>
  </r>
  <r>
    <n v="466"/>
    <s v="Diversified"/>
    <x v="449"/>
    <x v="5"/>
    <s v="Beijing"/>
    <s v="Biotech"/>
    <x v="6"/>
    <x v="1"/>
    <x v="1"/>
    <s v="Zhao"/>
    <s v="Yan"/>
    <n v="5500"/>
    <n v="1967"/>
    <n v="1"/>
    <n v="1"/>
    <n v="125.08"/>
    <n v="19910000000000"/>
    <n v="77"/>
    <n v="9.4"/>
    <n v="59.2"/>
    <n v="1397715000"/>
    <d v="1967-01-01T00:00:00"/>
    <d v="2024-05-29T00:00:00"/>
    <x v="106"/>
  </r>
  <r>
    <n v="486"/>
    <s v="Fashion &amp; Retail"/>
    <x v="450"/>
    <x v="24"/>
    <s v="Milan"/>
    <s v="Luxury goods"/>
    <x v="0"/>
    <x v="1"/>
    <x v="0"/>
    <s v="Bertelli"/>
    <s v="Patrizio"/>
    <n v="5400"/>
    <n v="1946"/>
    <n v="1"/>
    <n v="1"/>
    <n v="110.62"/>
    <n v="2001244392042"/>
    <n v="82.9"/>
    <n v="24.3"/>
    <n v="59.1"/>
    <n v="60297396"/>
    <d v="1946-01-01T00:00:00"/>
    <d v="2024-05-29T00:00:00"/>
    <x v="224"/>
  </r>
  <r>
    <n v="486"/>
    <s v="Manufacturing"/>
    <x v="451"/>
    <x v="3"/>
    <s v="Mumbai"/>
    <s v="Paints"/>
    <x v="10"/>
    <x v="0"/>
    <x v="0"/>
    <s v="Choksi"/>
    <s v="Mahendra"/>
    <n v="5400"/>
    <n v="1941"/>
    <n v="4"/>
    <n v="19"/>
    <n v="180.44"/>
    <n v="2611000000000"/>
    <n v="69.400000000000006"/>
    <n v="11.2"/>
    <n v="49.7"/>
    <n v="1366417754"/>
    <d v="1941-04-19T00:00:00"/>
    <d v="2024-05-29T00:00:00"/>
    <x v="422"/>
  </r>
  <r>
    <n v="486"/>
    <s v="Finance &amp; Investments"/>
    <x v="452"/>
    <x v="1"/>
    <s v="Bloomfield Hills"/>
    <s v="Mortgage lender"/>
    <x v="3"/>
    <x v="0"/>
    <x v="0"/>
    <s v="Ishbia"/>
    <s v="Mat"/>
    <n v="5400"/>
    <n v="1980"/>
    <n v="1"/>
    <n v="6"/>
    <n v="117.24"/>
    <n v="21427700000000"/>
    <n v="78.5"/>
    <n v="9.6"/>
    <n v="36.6"/>
    <n v="328239523"/>
    <d v="1980-01-06T00:00:00"/>
    <d v="2024-05-29T00:00:00"/>
    <x v="423"/>
  </r>
  <r>
    <n v="486"/>
    <s v="Technology"/>
    <x v="453"/>
    <x v="21"/>
    <s v="Singapore"/>
    <s v="IT provider"/>
    <x v="2"/>
    <x v="1"/>
    <x v="0"/>
    <s v="Koguan"/>
    <s v="Leo"/>
    <n v="5400"/>
    <n v="1955"/>
    <n v="2"/>
    <n v="15"/>
    <n v="114.41"/>
    <n v="372062527489"/>
    <n v="83.1"/>
    <n v="13.1"/>
    <n v="21"/>
    <n v="5703569"/>
    <d v="1955-02-15T00:00:00"/>
    <d v="2024-05-29T00:00:00"/>
    <x v="424"/>
  </r>
  <r>
    <n v="486"/>
    <s v="Diversified"/>
    <x v="454"/>
    <x v="5"/>
    <s v="Suzhou"/>
    <s v="Textiles, petrochemicals"/>
    <x v="6"/>
    <x v="1"/>
    <x v="0"/>
    <s v="Miao"/>
    <s v="Hangen"/>
    <n v="5400"/>
    <n v="1965"/>
    <n v="1"/>
    <n v="1"/>
    <n v="125.08"/>
    <n v="19910000000000"/>
    <n v="77"/>
    <n v="9.4"/>
    <n v="59.2"/>
    <n v="1397715000"/>
    <d v="1965-01-01T00:00:00"/>
    <d v="2024-05-29T00:00:00"/>
    <x v="362"/>
  </r>
  <r>
    <n v="486"/>
    <s v="Manufacturing"/>
    <x v="455"/>
    <x v="8"/>
    <s v="Lucerne"/>
    <s v="Kitchen appliances"/>
    <x v="10"/>
    <x v="1"/>
    <x v="0"/>
    <s v="Pieper"/>
    <s v="Michael"/>
    <n v="5400"/>
    <n v="1946"/>
    <n v="2"/>
    <n v="5"/>
    <n v="99.55"/>
    <n v="703082435360"/>
    <n v="83.6"/>
    <n v="10.1"/>
    <n v="28.8"/>
    <n v="8574832"/>
    <d v="1946-02-05T00:00:00"/>
    <d v="2024-05-29T00:00:00"/>
    <x v="425"/>
  </r>
  <r>
    <n v="486"/>
    <s v="Fashion &amp; Retail"/>
    <x v="456"/>
    <x v="24"/>
    <s v="Milan"/>
    <s v="Luxury goods"/>
    <x v="0"/>
    <x v="0"/>
    <x v="1"/>
    <s v="Prada"/>
    <s v="Miuccia"/>
    <n v="5400"/>
    <n v="1949"/>
    <n v="5"/>
    <n v="10"/>
    <n v="110.62"/>
    <n v="2001244392042"/>
    <n v="82.9"/>
    <n v="24.3"/>
    <n v="59.1"/>
    <n v="60297396"/>
    <d v="1949-05-10T00:00:00"/>
    <d v="2024-05-29T00:00:00"/>
    <x v="426"/>
  </r>
  <r>
    <n v="486"/>
    <s v="Fashion &amp; Retail"/>
    <x v="457"/>
    <x v="7"/>
    <s v="Passau"/>
    <s v="Consumer goods"/>
    <x v="0"/>
    <x v="0"/>
    <x v="0"/>
    <s v="Reimann"/>
    <s v="Wolfgang"/>
    <n v="5400"/>
    <n v="1952"/>
    <n v="10"/>
    <n v="4"/>
    <n v="112.85"/>
    <n v="3845630030824"/>
    <n v="80.900000000000006"/>
    <n v="11.5"/>
    <n v="48.8"/>
    <n v="83132799"/>
    <d v="1952-10-04T00:00:00"/>
    <d v="2024-05-29T00:00:00"/>
    <x v="427"/>
  </r>
  <r>
    <n v="486"/>
    <s v="Fashion &amp; Retail"/>
    <x v="458"/>
    <x v="7"/>
    <s v="Munich"/>
    <s v="Consumer goods"/>
    <x v="0"/>
    <x v="0"/>
    <x v="0"/>
    <s v="Reimann-Andersen"/>
    <s v="Matthias"/>
    <n v="5400"/>
    <n v="1965"/>
    <n v="3"/>
    <n v="30"/>
    <n v="112.85"/>
    <n v="3845630030824"/>
    <n v="80.900000000000006"/>
    <n v="11.5"/>
    <n v="48.8"/>
    <n v="83132799"/>
    <d v="1965-03-30T00:00:00"/>
    <d v="2024-05-29T00:00:00"/>
    <x v="428"/>
  </r>
  <r>
    <n v="486"/>
    <s v="Fashion &amp; Retail"/>
    <x v="459"/>
    <x v="10"/>
    <s v="Vienna"/>
    <s v="Consumer goods"/>
    <x v="0"/>
    <x v="0"/>
    <x v="0"/>
    <s v="Reimann-Andersen"/>
    <s v="Stefan"/>
    <n v="5400"/>
    <n v="1963"/>
    <n v="7"/>
    <n v="13"/>
    <n v="118.06"/>
    <n v="446314739528"/>
    <n v="81.599999999999994"/>
    <n v="25.4"/>
    <n v="51.4"/>
    <n v="8877067"/>
    <d v="1963-07-13T00:00:00"/>
    <d v="2024-05-29T00:00:00"/>
    <x v="429"/>
  </r>
  <r>
    <n v="486"/>
    <s v="Fashion &amp; Retail"/>
    <x v="460"/>
    <x v="10"/>
    <s v="Vienna"/>
    <s v="Consumer goods"/>
    <x v="0"/>
    <x v="0"/>
    <x v="1"/>
    <s v="Reimann-Haas"/>
    <s v="Renate"/>
    <n v="5400"/>
    <n v="1951"/>
    <n v="10"/>
    <n v="8"/>
    <n v="118.06"/>
    <n v="446314739528"/>
    <n v="81.599999999999994"/>
    <n v="25.4"/>
    <n v="51.4"/>
    <n v="8877067"/>
    <d v="1951-10-08T00:00:00"/>
    <d v="2024-05-29T00:00:00"/>
    <x v="430"/>
  </r>
  <r>
    <n v="497"/>
    <s v="Finance &amp; Investments"/>
    <x v="461"/>
    <x v="1"/>
    <s v="Darien"/>
    <s v="Finance"/>
    <x v="3"/>
    <x v="1"/>
    <x v="0"/>
    <s v="Boehly"/>
    <s v="Todd"/>
    <n v="5300"/>
    <n v="1973"/>
    <n v="9"/>
    <n v="20"/>
    <n v="117.24"/>
    <n v="21427700000000"/>
    <n v="78.5"/>
    <n v="9.6"/>
    <n v="36.6"/>
    <n v="328239523"/>
    <d v="1973-09-20T00:00:00"/>
    <d v="2024-05-29T00:00:00"/>
    <x v="431"/>
  </r>
  <r>
    <n v="497"/>
    <s v="Real Estate"/>
    <x v="462"/>
    <x v="1"/>
    <s v="Los Angeles"/>
    <s v="Real estate"/>
    <x v="15"/>
    <x v="1"/>
    <x v="0"/>
    <s v="Caruso"/>
    <s v="Rick"/>
    <n v="5300"/>
    <n v="1959"/>
    <n v="1"/>
    <n v="7"/>
    <n v="117.24"/>
    <n v="21427700000000"/>
    <n v="78.5"/>
    <n v="9.6"/>
    <n v="36.6"/>
    <n v="328239523"/>
    <d v="1959-01-07T00:00:00"/>
    <d v="2024-05-29T00:00:00"/>
    <x v="432"/>
  </r>
  <r>
    <n v="497"/>
    <s v="Manufacturing"/>
    <x v="463"/>
    <x v="38"/>
    <s v="Istanbul"/>
    <s v="Carpet"/>
    <x v="10"/>
    <x v="1"/>
    <x v="0"/>
    <s v="Erdemoglu"/>
    <s v="Ibrahim"/>
    <n v="5300"/>
    <n v="1962"/>
    <n v="9"/>
    <n v="26"/>
    <n v="234.44"/>
    <n v="754411708203"/>
    <n v="77.400000000000006"/>
    <n v="17.899999999999999"/>
    <n v="42.3"/>
    <n v="83429615"/>
    <d v="1962-09-26T00:00:00"/>
    <d v="2024-05-29T00:00:00"/>
    <x v="433"/>
  </r>
  <r>
    <n v="497"/>
    <s v="Finance &amp; Investments"/>
    <x v="464"/>
    <x v="1"/>
    <s v="Boston"/>
    <s v="Fidelity"/>
    <x v="3"/>
    <x v="0"/>
    <x v="1"/>
    <s v="Johnson"/>
    <s v="Elizabeth"/>
    <n v="5300"/>
    <n v="1963"/>
    <n v="5"/>
    <n v="7"/>
    <n v="117.24"/>
    <n v="21427700000000"/>
    <n v="78.5"/>
    <n v="9.6"/>
    <n v="36.6"/>
    <n v="328239523"/>
    <d v="1963-05-07T00:00:00"/>
    <d v="2024-05-29T00:00:00"/>
    <x v="434"/>
  </r>
  <r>
    <n v="497"/>
    <s v="Finance &amp; Investments"/>
    <x v="465"/>
    <x v="1"/>
    <s v="Atherton"/>
    <s v="Venture capital"/>
    <x v="3"/>
    <x v="1"/>
    <x v="0"/>
    <s v="Leone"/>
    <s v="Douglas"/>
    <n v="5300"/>
    <n v="1957"/>
    <n v="7"/>
    <n v="4"/>
    <n v="117.24"/>
    <n v="21427700000000"/>
    <n v="78.5"/>
    <n v="9.6"/>
    <n v="36.6"/>
    <n v="328239523"/>
    <d v="1957-07-04T00:00:00"/>
    <d v="2024-05-29T00:00:00"/>
    <x v="435"/>
  </r>
  <r>
    <n v="497"/>
    <s v="Diversified"/>
    <x v="466"/>
    <x v="14"/>
    <s v="Jakarta"/>
    <s v="Petrochemicals"/>
    <x v="6"/>
    <x v="0"/>
    <x v="0"/>
    <s v="Pangestu"/>
    <s v="Prajogo"/>
    <n v="5300"/>
    <n v="1944"/>
    <n v="5"/>
    <n v="13"/>
    <n v="151.18"/>
    <n v="1119190780753"/>
    <n v="71.5"/>
    <n v="10.199999999999999"/>
    <n v="30.1"/>
    <n v="270203917"/>
    <d v="1944-05-13T00:00:00"/>
    <d v="2024-05-29T00:00:00"/>
    <x v="436"/>
  </r>
  <r>
    <n v="497"/>
    <s v="Finance &amp; Investments"/>
    <x v="467"/>
    <x v="1"/>
    <s v="Chicago"/>
    <s v="Hotels, investments"/>
    <x v="3"/>
    <x v="0"/>
    <x v="0"/>
    <s v="Pritzker"/>
    <s v="Thomas"/>
    <n v="5300"/>
    <n v="1950"/>
    <n v="6"/>
    <n v="6"/>
    <n v="117.24"/>
    <n v="21427700000000"/>
    <n v="78.5"/>
    <n v="9.6"/>
    <n v="36.6"/>
    <n v="328239523"/>
    <d v="1950-06-06T00:00:00"/>
    <d v="2024-05-29T00:00:00"/>
    <x v="437"/>
  </r>
  <r>
    <n v="497"/>
    <s v="Food &amp; Beverage"/>
    <x v="468"/>
    <x v="1"/>
    <s v="Beverly Hills"/>
    <s v="Agriculture"/>
    <x v="7"/>
    <x v="1"/>
    <x v="1"/>
    <s v="Resnick"/>
    <s v="Lynda"/>
    <n v="5300"/>
    <n v="1943"/>
    <n v="1"/>
    <n v="2"/>
    <n v="117.24"/>
    <n v="21427700000000"/>
    <n v="78.5"/>
    <n v="9.6"/>
    <n v="36.6"/>
    <n v="328239523"/>
    <d v="1943-01-02T00:00:00"/>
    <d v="2024-05-29T00:00:00"/>
    <x v="438"/>
  </r>
  <r>
    <n v="497"/>
    <s v="Food &amp; Beverage"/>
    <x v="469"/>
    <x v="1"/>
    <s v="Beverly Hills"/>
    <s v="Agriculture"/>
    <x v="7"/>
    <x v="1"/>
    <x v="0"/>
    <s v="Resnick"/>
    <s v="Stewart"/>
    <n v="5300"/>
    <n v="1936"/>
    <n v="12"/>
    <n v="24"/>
    <n v="117.24"/>
    <n v="21427700000000"/>
    <n v="78.5"/>
    <n v="9.6"/>
    <n v="36.6"/>
    <n v="328239523"/>
    <d v="1936-12-24T00:00:00"/>
    <d v="2024-05-29T00:00:00"/>
    <x v="439"/>
  </r>
  <r>
    <n v="497"/>
    <s v="Service"/>
    <x v="470"/>
    <x v="1"/>
    <s v="Atlanta"/>
    <s v="Pest control"/>
    <x v="14"/>
    <x v="0"/>
    <x v="0"/>
    <s v="Rollins"/>
    <s v="Gary"/>
    <n v="5300"/>
    <n v="1944"/>
    <n v="8"/>
    <n v="30"/>
    <n v="117.24"/>
    <n v="21427700000000"/>
    <n v="78.5"/>
    <n v="9.6"/>
    <n v="36.6"/>
    <n v="328239523"/>
    <d v="1944-08-30T00:00:00"/>
    <d v="2024-05-29T00:00:00"/>
    <x v="440"/>
  </r>
  <r>
    <n v="497"/>
    <s v="Finance &amp; Investments"/>
    <x v="471"/>
    <x v="1"/>
    <s v="Chicago"/>
    <s v="Finance, asset management"/>
    <x v="3"/>
    <x v="1"/>
    <x v="0"/>
    <s v="Walter"/>
    <s v="Mark"/>
    <n v="5300"/>
    <n v="1960"/>
    <n v="5"/>
    <n v="22"/>
    <n v="117.24"/>
    <n v="21427700000000"/>
    <n v="78.5"/>
    <n v="9.6"/>
    <n v="36.6"/>
    <n v="328239523"/>
    <d v="1960-05-22T00:00:00"/>
    <d v="2024-05-29T00:00:00"/>
    <x v="441"/>
  </r>
  <r>
    <n v="497"/>
    <s v="Manufacturing"/>
    <x v="472"/>
    <x v="1"/>
    <s v="Saint Petersburg"/>
    <s v="Furniture"/>
    <x v="10"/>
    <x v="1"/>
    <x v="0"/>
    <s v="Wanek"/>
    <s v="Ronald"/>
    <n v="5300"/>
    <n v="1941"/>
    <n v="5"/>
    <n v="19"/>
    <n v="117.24"/>
    <n v="21427700000000"/>
    <n v="78.5"/>
    <n v="9.6"/>
    <n v="36.6"/>
    <n v="328239523"/>
    <d v="1941-05-19T00:00:00"/>
    <d v="2024-05-29T00:00:00"/>
    <x v="442"/>
  </r>
  <r>
    <n v="497"/>
    <s v="Food &amp; Beverage"/>
    <x v="473"/>
    <x v="7"/>
    <s v="Visbek"/>
    <s v="Poultry genetics"/>
    <x v="7"/>
    <x v="1"/>
    <x v="0"/>
    <s v="Wesjohann"/>
    <s v="Erich"/>
    <n v="5300"/>
    <n v="1945"/>
    <n v="6"/>
    <n v="2"/>
    <n v="112.85"/>
    <n v="3845630030824"/>
    <n v="80.900000000000006"/>
    <n v="11.5"/>
    <n v="48.8"/>
    <n v="83132799"/>
    <d v="1945-06-02T00:00:00"/>
    <d v="2024-05-29T00:00:00"/>
    <x v="443"/>
  </r>
  <r>
    <n v="497"/>
    <s v="Fashion &amp; Retail"/>
    <x v="474"/>
    <x v="15"/>
    <s v="Abu Dhabi"/>
    <s v="Retail"/>
    <x v="0"/>
    <x v="1"/>
    <x v="0"/>
    <s v="Yusuff Ali"/>
    <s v="M.A."/>
    <n v="5300"/>
    <n v="1955"/>
    <n v="11"/>
    <n v="15"/>
    <n v="114.52"/>
    <n v="421142267938"/>
    <n v="77.8"/>
    <n v="0.1"/>
    <n v="15.9"/>
    <n v="9770529"/>
    <d v="1955-11-15T00:00:00"/>
    <d v="2024-05-29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94BD67-2A2F-44D9-A285-B8C4F2D8DB25}" name="PivotTable5" cacheId="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Carlos Slim Helu &amp; family">
  <location ref="A3:B10" firstHeaderRow="1" firstDataRow="1" firstDataCol="1"/>
  <pivotFields count="24">
    <pivotField showAll="0" defaultSubtotal="0"/>
    <pivotField showAll="0" defaultSubtotal="0"/>
    <pivotField showAll="0" defaultSubtotal="0">
      <items count="475">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s>
    </pivotField>
    <pivotField showAll="0" defaultSubtotal="0">
      <items count="39">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s>
    </pivotField>
    <pivotField showAll="0" defaultSubtotal="0"/>
    <pivotField showAll="0" defaultSubtotal="0"/>
    <pivotField showAll="0" defaultSubtotal="0">
      <items count="18">
        <item x="1"/>
        <item x="16"/>
        <item x="6"/>
        <item x="12"/>
        <item x="0"/>
        <item x="3"/>
        <item x="7"/>
        <item x="9"/>
        <item x="13"/>
        <item x="8"/>
        <item x="10"/>
        <item x="4"/>
        <item x="11"/>
        <item x="15"/>
        <item x="14"/>
        <item x="17"/>
        <item x="2"/>
        <item x="5"/>
      </items>
    </pivotField>
    <pivotField showAll="0" defaultSubtotal="0"/>
    <pivotField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numFmtId="3" showAll="0" defaultSubtotal="0"/>
    <pivotField showAll="0" defaultSubtotal="0"/>
    <pivotField showAll="0" defaultSubtotal="0"/>
    <pivotField showAll="0" defaultSubtotal="0"/>
    <pivotField showAll="0" defaultSubtotal="0"/>
    <pivotField numFmtId="14" showAll="0" defaultSubtotal="0"/>
    <pivotField numFmtId="14" showAll="0" defaultSubtotal="0"/>
    <pivotField axis="axisRow" dataField="1" showAll="0" defaultSubtotal="0">
      <items count="9">
        <item x="0"/>
        <item x="1"/>
        <item x="2"/>
        <item x="3"/>
        <item x="4"/>
        <item x="5"/>
        <item x="6"/>
        <item x="7"/>
        <item x="8"/>
      </items>
    </pivotField>
  </pivotFields>
  <rowFields count="1">
    <field x="23"/>
  </rowFields>
  <rowItems count="7">
    <i>
      <x v="1"/>
    </i>
    <i>
      <x v="2"/>
    </i>
    <i>
      <x v="3"/>
    </i>
    <i>
      <x v="4"/>
    </i>
    <i>
      <x v="5"/>
    </i>
    <i>
      <x v="6"/>
    </i>
    <i>
      <x v="7"/>
    </i>
  </rowItems>
  <colItems count="1">
    <i/>
  </colItems>
  <dataFields count="1">
    <dataField name="Count of Age" fld="23" subtotal="count" baseField="23"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F9779C-4E66-43FA-B1C5-C07FD94FBB4D}" name="PivotTable5"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Carlos Slim Helu &amp; family">
  <location ref="A3:B14" firstHeaderRow="1" firstDataRow="1" firstDataCol="1"/>
  <pivotFields count="24">
    <pivotField showAll="0"/>
    <pivotField showAll="0"/>
    <pivotField axis="axisRow" showAll="0" measureFilter="1" sortType="a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2"/>
  </rowFields>
  <rowItems count="11">
    <i>
      <x v="400"/>
    </i>
    <i>
      <x v="304"/>
    </i>
    <i>
      <x v="51"/>
    </i>
    <i>
      <x v="284"/>
    </i>
    <i>
      <x v="40"/>
    </i>
    <i>
      <x v="451"/>
    </i>
    <i>
      <x v="228"/>
    </i>
    <i>
      <x v="178"/>
    </i>
    <i>
      <x v="106"/>
    </i>
    <i>
      <x v="38"/>
    </i>
    <i t="grand">
      <x/>
    </i>
  </rowItems>
  <colItems count="1">
    <i/>
  </colItems>
  <dataFields count="1">
    <dataField name="Sum of finalWorth" fld="11" baseField="0" baseItem="1769647" numFmtId="167"/>
  </dataFields>
  <chartFormats count="4">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4F5134-A1C4-48CB-B030-1A461B504DF8}" name="PivotTable5"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Carlos Slim Helu &amp; family">
  <location ref="A3:B6" firstHeaderRow="1" firstDataRow="1" firstDataCol="1"/>
  <pivotFields count="24">
    <pivotField showAll="0"/>
    <pivotField showAll="0"/>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axis="axisRow"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7"/>
  </rowFields>
  <rowItems count="3">
    <i>
      <x/>
    </i>
    <i>
      <x v="1"/>
    </i>
    <i t="grand">
      <x/>
    </i>
  </rowItems>
  <colItems count="1">
    <i/>
  </colItems>
  <dataFields count="1">
    <dataField name="Count of personName" fld="2" subtotal="count" showDataAs="percentOfTotal" baseField="7" baseItem="0" numFmtId="10"/>
  </dataFields>
  <chartFormats count="3">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D0B110-6DB4-417A-82A9-BB8E20824FEB}" name="PivotTable5"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arlos Slim Helu &amp; family">
  <location ref="A3:B6" firstHeaderRow="1" firstDataRow="1" firstDataCol="1"/>
  <pivotFields count="24">
    <pivotField showAll="0"/>
    <pivotField showAll="0"/>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axis="axisRow"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8"/>
  </rowFields>
  <rowItems count="3">
    <i>
      <x/>
    </i>
    <i>
      <x v="1"/>
    </i>
    <i t="grand">
      <x/>
    </i>
  </rowItems>
  <colItems count="1">
    <i/>
  </colItems>
  <dataFields count="1">
    <dataField name="Count of personName" fld="2" subtotal="count" baseField="0" baseItem="0"/>
  </dataFields>
  <chartFormats count="3">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8" count="1" selected="0">
            <x v="0"/>
          </reference>
        </references>
      </pivotArea>
    </chartFormat>
    <chartFormat chart="17" format="1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8FA0828A-A924-4D1E-9413-D3F1E625F12E}" sourceName="industries">
  <pivotTables>
    <pivotTable tabId="7" name="PivotTable5"/>
    <pivotTable tabId="8" name="PivotTable5"/>
    <pivotTable tabId="10" name="PivotTable5"/>
    <pivotTable tabId="9" name="PivotTable5"/>
  </pivotTables>
  <data>
    <tabular pivotCacheId="2044920230">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BFC5A93-AE6D-4655-AF95-03E72F44D145}" sourceName="country">
  <pivotTables>
    <pivotTable tabId="7" name="PivotTable5"/>
    <pivotTable tabId="8" name="PivotTable5"/>
    <pivotTable tabId="10" name="PivotTable5"/>
    <pivotTable tabId="9" name="PivotTable5"/>
  </pivotTables>
  <data>
    <tabular pivotCacheId="2044920230">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1EF676-17DF-46C0-995D-385186A5143C}" sourceName="gender">
  <pivotTables>
    <pivotTable tabId="7" name="PivotTable5"/>
    <pivotTable tabId="8" name="PivotTable5"/>
    <pivotTable tabId="10" name="PivotTable5"/>
    <pivotTable tabId="9" name="PivotTable5"/>
  </pivotTables>
  <data>
    <tabular pivotCacheId="20449202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es" xr10:uid="{CBB695D6-06C1-4794-8564-E1061C306122}" cache="Slicer_industries" caption="industries" style="Blue " rowHeight="260350"/>
  <slicer name="country" xr10:uid="{9C47C745-0095-4381-92A2-25F71F03CBC5}" cache="Slicer_country" caption="country" style="Blue " rowHeight="260350"/>
  <slicer name="gender" xr10:uid="{B5282E3C-921C-4A56-9E6F-87338ADAEADA}" cache="Slicer_gender" caption="gender" style="Blue "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es 1" xr10:uid="{DB4298DB-90C2-43A2-A0B4-48C0E33FAA34}" cache="Slicer_industries" caption="industries" startItem="6" style="Blue " rowHeight="260350"/>
  <slicer name="country 1" xr10:uid="{B02D5C15-DBD2-4663-8482-5682209D66AF}" cache="Slicer_country" caption="country" style="Blue " rowHeight="260350"/>
  <slicer name="gender 1" xr10:uid="{68A005A2-220D-4D82-A88D-6619BF905A2B}" cache="Slicer_gender" caption="gender" style="Blue "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FF6AAC-C951-4E8F-AC87-DB2C8D2594E6}" name="Table1" displayName="Table1" ref="A1:X476" totalsRowShown="0" headerRowDxfId="5">
  <autoFilter ref="A1:X476" xr:uid="{7CFF6AAC-C951-4E8F-AC87-DB2C8D2594E6}"/>
  <tableColumns count="24">
    <tableColumn id="1" xr3:uid="{B5EDE832-EAB1-4190-9E6B-AEEACB524548}" name="rank"/>
    <tableColumn id="2" xr3:uid="{BC93621C-DFB7-4E11-86F4-20DADF8B880E}" name="category"/>
    <tableColumn id="3" xr3:uid="{63861B9E-891C-4A00-A854-A601B5E0A3C7}" name="personName"/>
    <tableColumn id="4" xr3:uid="{7B61460F-D1EE-45CF-A456-13B5B27B2EAA}" name="country"/>
    <tableColumn id="5" xr3:uid="{6B1AAD9D-0DA1-4599-A127-BD895F3A3DA1}" name="city"/>
    <tableColumn id="6" xr3:uid="{9D69178E-B502-473D-AB07-F4196C5A6C5A}" name="source"/>
    <tableColumn id="7" xr3:uid="{A5549354-4165-4B85-A739-1698E9C80208}" name="industries"/>
    <tableColumn id="8" xr3:uid="{377B16CD-0BF7-4B53-A803-71A6352FD59F}" name="selfMade"/>
    <tableColumn id="9" xr3:uid="{EC983FD7-9161-4723-AA50-73882921C226}" name="gender"/>
    <tableColumn id="10" xr3:uid="{8B8FB00D-1181-470A-9A5D-98482F7671F7}" name="lastName"/>
    <tableColumn id="11" xr3:uid="{FA9285D2-8097-4F6B-ADFB-8D9D4BD71879}" name="firstName"/>
    <tableColumn id="12" xr3:uid="{CE48ABEB-EF6F-49DB-813E-7FF702487613}" name="finalWorth"/>
    <tableColumn id="13" xr3:uid="{0FD2B51E-25ED-4197-A781-782CBCE999B7}" name="birthYear"/>
    <tableColumn id="14" xr3:uid="{22F11E16-0896-4519-B230-E7A4A5A88A0A}" name="birthMonth"/>
    <tableColumn id="15" xr3:uid="{F40D07AA-EA43-4965-8954-5BD114A4250B}" name="birthDay"/>
    <tableColumn id="16" xr3:uid="{4628403F-BFC8-47B4-9B73-D3F45BC69B49}" name="cpi_country"/>
    <tableColumn id="17" xr3:uid="{87ED7C64-E6F9-45E1-B163-57A2FA07D12D}" name="gdp_country" dataDxfId="8"/>
    <tableColumn id="18" xr3:uid="{4944A2B2-7AEE-4F3A-B18A-49BDFF14AC3E}" name="life_expectancy_country"/>
    <tableColumn id="19" xr3:uid="{F668B20C-8990-46B8-A8EF-3D2BFE3D4BB4}" name="tax_revenue_country_country"/>
    <tableColumn id="20" xr3:uid="{CE853707-8A1E-4E19-A46F-247708A05696}" name="total_tax_rate_country"/>
    <tableColumn id="21" xr3:uid="{56A55657-42F4-4D76-AA60-95BDB08FB48C}" name="population_country"/>
    <tableColumn id="22" xr3:uid="{66509213-FCEE-4AC1-B839-3FD276A10D4A}" name="Birth Date" dataDxfId="7">
      <calculatedColumnFormula>DATE(M2,N2,O2)</calculatedColumnFormula>
    </tableColumn>
    <tableColumn id="23" xr3:uid="{8AC39D5B-FF70-45FA-B767-7DFBD7317F5D}" name="Current Date" dataDxfId="6">
      <calculatedColumnFormula>TODAY()</calculatedColumnFormula>
    </tableColumn>
    <tableColumn id="24" xr3:uid="{013B5D58-0E56-4C9E-9648-AEAC851BE7FC}" name="Age">
      <calculatedColumnFormula>YEARFRAC(W2,V2,1)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5839E-6D81-444F-9FAE-E66AAE069B1E}">
  <dimension ref="A3:B10"/>
  <sheetViews>
    <sheetView workbookViewId="0">
      <selection activeCell="K15" sqref="K15"/>
    </sheetView>
  </sheetViews>
  <sheetFormatPr defaultRowHeight="15.6" x14ac:dyDescent="0.3"/>
  <cols>
    <col min="1" max="1" width="24.296875" bestFit="1" customWidth="1"/>
    <col min="2" max="2" width="11.796875" bestFit="1" customWidth="1"/>
  </cols>
  <sheetData>
    <row r="3" spans="1:2" x14ac:dyDescent="0.3">
      <c r="A3" s="6" t="s">
        <v>66</v>
      </c>
      <c r="B3" t="s">
        <v>1804</v>
      </c>
    </row>
    <row r="4" spans="1:2" x14ac:dyDescent="0.3">
      <c r="A4" s="7" t="s">
        <v>1805</v>
      </c>
      <c r="B4" s="8">
        <v>6</v>
      </c>
    </row>
    <row r="5" spans="1:2" x14ac:dyDescent="0.3">
      <c r="A5" s="7" t="s">
        <v>1806</v>
      </c>
      <c r="B5" s="8">
        <v>29</v>
      </c>
    </row>
    <row r="6" spans="1:2" x14ac:dyDescent="0.3">
      <c r="A6" s="7" t="s">
        <v>1807</v>
      </c>
      <c r="B6" s="8">
        <v>93</v>
      </c>
    </row>
    <row r="7" spans="1:2" x14ac:dyDescent="0.3">
      <c r="A7" s="7" t="s">
        <v>1808</v>
      </c>
      <c r="B7" s="8">
        <v>125</v>
      </c>
    </row>
    <row r="8" spans="1:2" x14ac:dyDescent="0.3">
      <c r="A8" s="7" t="s">
        <v>1809</v>
      </c>
      <c r="B8" s="8">
        <v>115</v>
      </c>
    </row>
    <row r="9" spans="1:2" x14ac:dyDescent="0.3">
      <c r="A9" s="7" t="s">
        <v>1810</v>
      </c>
      <c r="B9" s="8">
        <v>82</v>
      </c>
    </row>
    <row r="10" spans="1:2" x14ac:dyDescent="0.3">
      <c r="A10" s="7" t="s">
        <v>1811</v>
      </c>
      <c r="B10" s="8">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2BEC1-84DD-4CFA-8231-8539A618CF9A}">
  <dimension ref="A1:V482"/>
  <sheetViews>
    <sheetView topLeftCell="H1" zoomScale="107" workbookViewId="0"/>
  </sheetViews>
  <sheetFormatPr defaultColWidth="10.69921875" defaultRowHeight="15.6" x14ac:dyDescent="0.3"/>
  <cols>
    <col min="1" max="1" width="4.69921875" customWidth="1"/>
    <col min="2" max="2" width="24.19921875" bestFit="1" customWidth="1"/>
    <col min="3" max="3" width="36.5" bestFit="1" customWidth="1"/>
    <col min="4" max="4" width="19.09765625" bestFit="1" customWidth="1"/>
    <col min="5" max="5" width="17.3984375" customWidth="1"/>
    <col min="6" max="6" width="25.59765625" customWidth="1"/>
    <col min="8" max="8" width="11" customWidth="1"/>
    <col min="12" max="15" width="11" customWidth="1"/>
    <col min="16" max="16" width="10.69921875" bestFit="1" customWidth="1"/>
    <col min="17" max="17" width="18.796875" bestFit="1" customWidth="1"/>
    <col min="18" max="18" width="21.5" bestFit="1" customWidth="1"/>
    <col min="19" max="19" width="26.5" bestFit="1" customWidth="1"/>
    <col min="20" max="20" width="20.5" bestFit="1" customWidth="1"/>
    <col min="21" max="21" width="17.796875" bestFit="1"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B6334-B9F6-4828-917A-77F90A415C2B}">
  <dimension ref="A1:Y476"/>
  <sheetViews>
    <sheetView zoomScale="107" workbookViewId="0">
      <selection sqref="A1:X476"/>
    </sheetView>
  </sheetViews>
  <sheetFormatPr defaultColWidth="10.69921875" defaultRowHeight="15.6" x14ac:dyDescent="0.3"/>
  <cols>
    <col min="1" max="1" width="6" customWidth="1"/>
    <col min="2" max="2" width="24.19921875" bestFit="1" customWidth="1"/>
    <col min="3" max="3" width="36.5" bestFit="1" customWidth="1"/>
    <col min="4" max="4" width="19.09765625" bestFit="1" customWidth="1"/>
    <col min="5" max="5" width="17.3984375" customWidth="1"/>
    <col min="6" max="6" width="25.59765625" customWidth="1"/>
    <col min="8" max="8" width="11" customWidth="1"/>
    <col min="12" max="12" width="11.09765625" customWidth="1"/>
    <col min="13" max="13" width="11" customWidth="1"/>
    <col min="14" max="14" width="11.69921875" customWidth="1"/>
    <col min="15" max="15" width="11" customWidth="1"/>
    <col min="16" max="16" width="11.8984375" customWidth="1"/>
    <col min="17" max="17" width="18.796875" style="5" bestFit="1" customWidth="1"/>
    <col min="18" max="18" width="22.296875" customWidth="1"/>
    <col min="19" max="19" width="26.796875" customWidth="1"/>
    <col min="20" max="20" width="20.8984375" customWidth="1"/>
    <col min="21" max="21" width="18.19921875" customWidth="1"/>
    <col min="23" max="23" width="12.796875" customWidth="1"/>
    <col min="25" max="25" width="16.19921875" bestFit="1" customWidth="1"/>
  </cols>
  <sheetData>
    <row r="1" spans="1:25"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1800</v>
      </c>
      <c r="W1" s="2" t="s">
        <v>1799</v>
      </c>
      <c r="X1" s="2" t="s">
        <v>1798</v>
      </c>
    </row>
    <row r="2" spans="1:25"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s="3">
        <f>DATE(M2,N2,O2)</f>
        <v>17962</v>
      </c>
      <c r="W2" s="3">
        <f ca="1">TODAY()</f>
        <v>45441</v>
      </c>
      <c r="X2">
        <f ca="1">YEARFRAC(W2,V2,1)</f>
        <v>75.233401779603014</v>
      </c>
      <c r="Y2" s="5"/>
    </row>
    <row r="3" spans="1:25" x14ac:dyDescent="0.3">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s="3">
        <f t="shared" ref="V3:V66" si="0">DATE(M3,N3,O3)</f>
        <v>26112</v>
      </c>
      <c r="W3" s="3">
        <f t="shared" ref="W3:W66" ca="1" si="1">TODAY()</f>
        <v>45441</v>
      </c>
      <c r="X3">
        <f t="shared" ref="X3:X66" ca="1" si="2">YEARFRAC(W3,V3,1)</f>
        <v>52.918576353680798</v>
      </c>
    </row>
    <row r="4" spans="1:25" x14ac:dyDescent="0.3">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s="3">
        <f t="shared" si="0"/>
        <v>23388</v>
      </c>
      <c r="W4" s="3">
        <f t="shared" ca="1" si="1"/>
        <v>45441</v>
      </c>
      <c r="X4">
        <f t="shared" ca="1" si="2"/>
        <v>60.375791032718453</v>
      </c>
    </row>
    <row r="5" spans="1:25" x14ac:dyDescent="0.3">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s="3">
        <f t="shared" si="0"/>
        <v>16301</v>
      </c>
      <c r="W5" s="3">
        <f t="shared" ca="1" si="1"/>
        <v>45441</v>
      </c>
      <c r="X5">
        <f t="shared" ca="1" si="2"/>
        <v>79.77894950314338</v>
      </c>
    </row>
    <row r="6" spans="1:25" x14ac:dyDescent="0.3">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s="3">
        <f t="shared" si="0"/>
        <v>11200</v>
      </c>
      <c r="W6" s="3">
        <f t="shared" ca="1" si="1"/>
        <v>45441</v>
      </c>
      <c r="X6">
        <f t="shared" ca="1" si="2"/>
        <v>93.746073373872434</v>
      </c>
    </row>
    <row r="7" spans="1:25" x14ac:dyDescent="0.3">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s="3">
        <f t="shared" si="0"/>
        <v>20390</v>
      </c>
      <c r="W7" s="3">
        <f t="shared" ca="1" si="1"/>
        <v>45441</v>
      </c>
      <c r="X7">
        <f t="shared" ca="1" si="2"/>
        <v>68.584558823529406</v>
      </c>
    </row>
    <row r="8" spans="1:25" x14ac:dyDescent="0.3">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s="3">
        <f t="shared" si="0"/>
        <v>15386</v>
      </c>
      <c r="W8" s="3">
        <f t="shared" ca="1" si="1"/>
        <v>45441</v>
      </c>
      <c r="X8">
        <f t="shared" ca="1" si="2"/>
        <v>82.285426837313636</v>
      </c>
    </row>
    <row r="9" spans="1:25" x14ac:dyDescent="0.3">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s="3">
        <f t="shared" si="0"/>
        <v>14638</v>
      </c>
      <c r="W9" s="3">
        <f t="shared" ca="1" si="1"/>
        <v>45441</v>
      </c>
      <c r="X9">
        <f t="shared" ca="1" si="2"/>
        <v>84.331980545624376</v>
      </c>
    </row>
    <row r="10" spans="1:25"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s="3">
        <f t="shared" si="0"/>
        <v>20929</v>
      </c>
      <c r="W10" s="3">
        <f t="shared" ca="1" si="1"/>
        <v>45441</v>
      </c>
      <c r="X10">
        <f t="shared" ca="1" si="2"/>
        <v>67.110198494182072</v>
      </c>
    </row>
    <row r="11" spans="1:25"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s="3">
        <f t="shared" si="0"/>
        <v>20538</v>
      </c>
      <c r="W11" s="3">
        <f t="shared" ca="1" si="1"/>
        <v>45441</v>
      </c>
      <c r="X11">
        <f t="shared" ca="1" si="2"/>
        <v>68.178669206046905</v>
      </c>
    </row>
    <row r="12" spans="1:25"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s="3">
        <f t="shared" si="0"/>
        <v>19550</v>
      </c>
      <c r="W12" s="3">
        <f t="shared" ca="1" si="1"/>
        <v>45441</v>
      </c>
      <c r="X12">
        <f t="shared" ca="1" si="2"/>
        <v>70.885694729637237</v>
      </c>
    </row>
    <row r="13" spans="1:25"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s="3">
        <f t="shared" si="0"/>
        <v>26749</v>
      </c>
      <c r="W13" s="3">
        <f t="shared" ca="1" si="1"/>
        <v>45441</v>
      </c>
      <c r="X13">
        <f t="shared" ca="1" si="2"/>
        <v>51.175906913073234</v>
      </c>
    </row>
    <row r="14" spans="1:25"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s="3">
        <f t="shared" si="0"/>
        <v>13237</v>
      </c>
      <c r="W14" s="3">
        <f t="shared" ca="1" si="1"/>
        <v>45441</v>
      </c>
      <c r="X14">
        <f t="shared" ca="1" si="2"/>
        <v>88.1677125630614</v>
      </c>
    </row>
    <row r="15" spans="1:25"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s="3">
        <f t="shared" si="0"/>
        <v>26897</v>
      </c>
      <c r="W15" s="3">
        <f t="shared" ca="1" si="1"/>
        <v>45441</v>
      </c>
      <c r="X15">
        <f t="shared" ca="1" si="2"/>
        <v>50.770704996577685</v>
      </c>
    </row>
    <row r="16" spans="1:25"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s="3">
        <f t="shared" si="0"/>
        <v>20059</v>
      </c>
      <c r="W16" s="3">
        <f t="shared" ca="1" si="1"/>
        <v>45441</v>
      </c>
      <c r="X16">
        <f t="shared" ca="1" si="2"/>
        <v>69.491458759110017</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s="3">
        <f t="shared" si="0"/>
        <v>30816</v>
      </c>
      <c r="W17" s="3">
        <f t="shared" ca="1" si="1"/>
        <v>45441</v>
      </c>
      <c r="X17">
        <f t="shared" ca="1" si="2"/>
        <v>40.0390625</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s="3">
        <f t="shared" si="0"/>
        <v>13089</v>
      </c>
      <c r="W18" s="3">
        <f t="shared" ca="1" si="1"/>
        <v>45441</v>
      </c>
      <c r="X18">
        <f t="shared" ca="1" si="2"/>
        <v>88.573601435828806</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s="3">
        <f t="shared" si="0"/>
        <v>22748</v>
      </c>
      <c r="W19" s="3">
        <f t="shared" ca="1" si="1"/>
        <v>45441</v>
      </c>
      <c r="X19">
        <f t="shared" ca="1" si="2"/>
        <v>62.129372908608929</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s="3">
        <f t="shared" si="0"/>
        <v>17691</v>
      </c>
      <c r="W20" s="3">
        <f t="shared" ca="1" si="1"/>
        <v>45441</v>
      </c>
      <c r="X20">
        <f t="shared" ca="1" si="2"/>
        <v>75.973333333333329</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s="3">
        <f t="shared" si="0"/>
        <v>16372</v>
      </c>
      <c r="W21" s="3">
        <f t="shared" ca="1" si="1"/>
        <v>45441</v>
      </c>
      <c r="X21">
        <f t="shared" ca="1" si="2"/>
        <v>79.584567024944235</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s="3">
        <f t="shared" si="0"/>
        <v>18178</v>
      </c>
      <c r="W22" s="3">
        <f t="shared" ca="1" si="1"/>
        <v>45441</v>
      </c>
      <c r="X22">
        <f t="shared" ca="1" si="2"/>
        <v>74.64202600958248</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s="3">
        <f t="shared" si="0"/>
        <v>20983</v>
      </c>
      <c r="W23" s="3">
        <f t="shared" ca="1" si="1"/>
        <v>45441</v>
      </c>
      <c r="X23">
        <f t="shared" ca="1" si="2"/>
        <v>66.962354551676938</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s="3">
        <f t="shared" si="0"/>
        <v>23796</v>
      </c>
      <c r="W24" s="3">
        <f t="shared" ca="1" si="1"/>
        <v>45441</v>
      </c>
      <c r="X24">
        <f t="shared" ca="1" si="2"/>
        <v>59.260780287474333</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s="3">
        <f t="shared" si="0"/>
        <v>22821</v>
      </c>
      <c r="W25" s="3">
        <f t="shared" ca="1" si="1"/>
        <v>45441</v>
      </c>
      <c r="X25">
        <f t="shared" ca="1" si="2"/>
        <v>61.929511972534875</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s="3">
        <f t="shared" si="0"/>
        <v>13935</v>
      </c>
      <c r="W26" s="3">
        <f t="shared" ca="1" si="1"/>
        <v>45441</v>
      </c>
      <c r="X26">
        <f t="shared" ca="1" si="2"/>
        <v>86.258048273908813</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s="3">
        <f t="shared" si="0"/>
        <v>30682</v>
      </c>
      <c r="W27" s="3">
        <f t="shared" ca="1" si="1"/>
        <v>45441</v>
      </c>
      <c r="X27">
        <f t="shared" ca="1" si="2"/>
        <v>40.405916132478637</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s="3">
        <f t="shared" si="0"/>
        <v>14512</v>
      </c>
      <c r="W28" s="3">
        <f t="shared" ca="1" si="1"/>
        <v>45441</v>
      </c>
      <c r="X28">
        <f t="shared" ca="1" si="2"/>
        <v>84.677639118808102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s="3">
        <f t="shared" si="0"/>
        <v>13383</v>
      </c>
      <c r="W29" s="3">
        <f t="shared" ca="1" si="1"/>
        <v>45441</v>
      </c>
      <c r="X29">
        <f t="shared" ca="1" si="2"/>
        <v>87.767995570321162</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s="3">
        <f t="shared" si="0"/>
        <v>13668</v>
      </c>
      <c r="W30" s="3">
        <f t="shared" ca="1" si="1"/>
        <v>45441</v>
      </c>
      <c r="X30">
        <f t="shared" ca="1" si="2"/>
        <v>86.989733059548257</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s="3">
        <f t="shared" si="0"/>
        <v>23641</v>
      </c>
      <c r="W31" s="3">
        <f t="shared" ca="1" si="1"/>
        <v>45441</v>
      </c>
      <c r="X31">
        <f t="shared" ca="1" si="2"/>
        <v>59.683138099726222</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s="3">
        <f t="shared" si="0"/>
        <v>14528</v>
      </c>
      <c r="W32" s="3">
        <f t="shared" ca="1" si="1"/>
        <v>45441</v>
      </c>
      <c r="X32">
        <f t="shared" ca="1" si="2"/>
        <v>84.633834203489116</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s="3">
        <f t="shared" si="0"/>
        <v>13072</v>
      </c>
      <c r="W33" s="3">
        <f t="shared" ca="1" si="1"/>
        <v>45441</v>
      </c>
      <c r="X33">
        <f t="shared" ca="1" si="2"/>
        <v>88.620144191281611</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s="3">
        <f t="shared" si="0"/>
        <v>26235</v>
      </c>
      <c r="W34" s="3">
        <f t="shared" ca="1" si="1"/>
        <v>45441</v>
      </c>
      <c r="X34">
        <f t="shared" ca="1" si="2"/>
        <v>52.581829243561145</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s="3">
        <f t="shared" si="0"/>
        <v>16720</v>
      </c>
      <c r="W35" s="3">
        <f t="shared" ca="1" si="1"/>
        <v>45441</v>
      </c>
      <c r="X35">
        <f t="shared" ca="1" si="2"/>
        <v>78.633812457221083</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s="3">
        <f t="shared" si="0"/>
        <v>25126</v>
      </c>
      <c r="W36" s="3">
        <f t="shared" ca="1" si="1"/>
        <v>45441</v>
      </c>
      <c r="X36">
        <f t="shared" ca="1" si="2"/>
        <v>55.617435158501443</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s="3">
        <f t="shared" si="0"/>
        <v>33731</v>
      </c>
      <c r="W37" s="3">
        <f t="shared" ca="1" si="1"/>
        <v>45441</v>
      </c>
      <c r="X37">
        <f t="shared" ca="1" si="2"/>
        <v>32.058237929318068</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s="3">
        <f t="shared" si="0"/>
        <v>25204</v>
      </c>
      <c r="W38" s="3">
        <f t="shared" ca="1" si="1"/>
        <v>45441</v>
      </c>
      <c r="X38">
        <f t="shared" ca="1" si="2"/>
        <v>55.405886379192332</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s="3">
        <f t="shared" si="0"/>
        <v>17936</v>
      </c>
      <c r="W39" s="3">
        <f t="shared" ca="1" si="1"/>
        <v>45441</v>
      </c>
      <c r="X39">
        <f t="shared" ca="1" si="2"/>
        <v>75.304585900068446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s="3">
        <f t="shared" si="0"/>
        <v>20972</v>
      </c>
      <c r="W40" s="3">
        <f t="shared" ca="1" si="1"/>
        <v>45441</v>
      </c>
      <c r="X40">
        <f t="shared" ca="1" si="2"/>
        <v>66.992470910335385</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s="3">
        <f t="shared" si="0"/>
        <v>17773</v>
      </c>
      <c r="W41" s="3">
        <f t="shared" ca="1" si="1"/>
        <v>45441</v>
      </c>
      <c r="X41">
        <f t="shared" ca="1" si="2"/>
        <v>75.748835555555544</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s="3">
        <f t="shared" si="0"/>
        <v>18637</v>
      </c>
      <c r="W42" s="3">
        <f t="shared" ca="1" si="1"/>
        <v>45441</v>
      </c>
      <c r="X42">
        <f t="shared" ca="1" si="2"/>
        <v>73.383994968367304</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s="3">
        <f t="shared" si="0"/>
        <v>14789</v>
      </c>
      <c r="W43" s="3">
        <f t="shared" ca="1" si="1"/>
        <v>45441</v>
      </c>
      <c r="X43">
        <f t="shared" ca="1" si="2"/>
        <v>83.918575063613233</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s="3">
        <f t="shared" si="0"/>
        <v>16522</v>
      </c>
      <c r="W44" s="3">
        <f t="shared" ca="1" si="1"/>
        <v>45441</v>
      </c>
      <c r="X44">
        <f t="shared" ca="1" si="2"/>
        <v>79.175906913073234</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s="3">
        <f t="shared" si="0"/>
        <v>29253</v>
      </c>
      <c r="W45" s="3">
        <f t="shared" ca="1" si="1"/>
        <v>45441</v>
      </c>
      <c r="X45">
        <f t="shared" ca="1" si="2"/>
        <v>44.318306260266475</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s="3">
        <f t="shared" si="0"/>
        <v>12894</v>
      </c>
      <c r="W46" s="3">
        <f t="shared" ca="1" si="1"/>
        <v>45441</v>
      </c>
      <c r="X46">
        <f t="shared" ca="1" si="2"/>
        <v>89.107474218963901</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s="3">
        <f t="shared" si="0"/>
        <v>21383</v>
      </c>
      <c r="W47" s="3">
        <f t="shared" ca="1" si="1"/>
        <v>45441</v>
      </c>
      <c r="X47">
        <f t="shared" ca="1" si="2"/>
        <v>65.866541353383468</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s="3">
        <f t="shared" si="0"/>
        <v>13995</v>
      </c>
      <c r="W48" s="3">
        <f t="shared" ca="1" si="1"/>
        <v>45441</v>
      </c>
      <c r="X48">
        <f t="shared" ca="1" si="2"/>
        <v>86.093778519054666</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s="3">
        <f t="shared" si="0"/>
        <v>17212</v>
      </c>
      <c r="W49" s="3">
        <f t="shared" ca="1" si="1"/>
        <v>45441</v>
      </c>
      <c r="X49">
        <f t="shared" ca="1" si="2"/>
        <v>77.285433485433487</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s="3">
        <f t="shared" si="0"/>
        <v>22764</v>
      </c>
      <c r="W50" s="3">
        <f t="shared" ca="1" si="1"/>
        <v>45441</v>
      </c>
      <c r="X50">
        <f t="shared" ca="1" si="2"/>
        <v>62.08556777193516</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s="3">
        <f t="shared" si="0"/>
        <v>19764</v>
      </c>
      <c r="W51" s="3">
        <f t="shared" ca="1" si="1"/>
        <v>45441</v>
      </c>
      <c r="X51">
        <f t="shared" ca="1" si="2"/>
        <v>70.299116955230787</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s="3">
        <f t="shared" si="0"/>
        <v>26207</v>
      </c>
      <c r="W52" s="3">
        <f t="shared" ca="1" si="1"/>
        <v>45441</v>
      </c>
      <c r="X52">
        <f t="shared" ca="1" si="2"/>
        <v>52.658487122287575</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s="3">
        <f t="shared" si="0"/>
        <v>19658</v>
      </c>
      <c r="W53" s="3">
        <f t="shared" ca="1" si="1"/>
        <v>45441</v>
      </c>
      <c r="X53">
        <f t="shared" ca="1" si="2"/>
        <v>70.59000684462697</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s="3">
        <f t="shared" si="0"/>
        <v>16636</v>
      </c>
      <c r="W54" s="3">
        <f t="shared" ca="1" si="1"/>
        <v>45441</v>
      </c>
      <c r="X54">
        <f t="shared" ca="1" si="2"/>
        <v>78.863791923340173</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s="3">
        <f t="shared" si="0"/>
        <v>17640</v>
      </c>
      <c r="W55" s="3">
        <f t="shared" ca="1" si="1"/>
        <v>45441</v>
      </c>
      <c r="X55">
        <f t="shared" ca="1" si="2"/>
        <v>76.112960000000001</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s="3">
        <f t="shared" si="0"/>
        <v>16345</v>
      </c>
      <c r="W56" s="3">
        <f t="shared" ca="1" si="1"/>
        <v>45441</v>
      </c>
      <c r="X56">
        <f t="shared" ca="1" si="2"/>
        <v>79.658487122287568</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s="3">
        <f t="shared" si="0"/>
        <v>26366</v>
      </c>
      <c r="W57" s="3">
        <f t="shared" ca="1" si="1"/>
        <v>45441</v>
      </c>
      <c r="X57">
        <f t="shared" ca="1" si="2"/>
        <v>52.222480500025831</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s="3">
        <f t="shared" si="0"/>
        <v>24236</v>
      </c>
      <c r="W58" s="3">
        <f t="shared" ca="1" si="1"/>
        <v>45441</v>
      </c>
      <c r="X58">
        <f t="shared" ca="1" si="2"/>
        <v>58.055452436194898</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s="3">
        <f t="shared" si="0"/>
        <v>25665</v>
      </c>
      <c r="W59" s="3">
        <f t="shared" ca="1" si="1"/>
        <v>45441</v>
      </c>
      <c r="X59">
        <f t="shared" ca="1" si="2"/>
        <v>54.143063368012349</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s="3">
        <f t="shared" si="0"/>
        <v>14977</v>
      </c>
      <c r="W60" s="3">
        <f t="shared" ca="1" si="1"/>
        <v>45441</v>
      </c>
      <c r="X60">
        <f t="shared" ca="1" si="2"/>
        <v>83.405886379192339</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s="3">
        <f t="shared" si="0"/>
        <v>22284</v>
      </c>
      <c r="W61" s="3">
        <f t="shared" ca="1" si="1"/>
        <v>45441</v>
      </c>
      <c r="X61">
        <f t="shared" ca="1" si="2"/>
        <v>63.400410677618069</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s="3">
        <f t="shared" si="0"/>
        <v>23630</v>
      </c>
      <c r="W62" s="3">
        <f t="shared" ca="1" si="1"/>
        <v>45441</v>
      </c>
      <c r="X62">
        <f t="shared" ca="1" si="2"/>
        <v>59.713253444638923</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s="3">
        <f t="shared" si="0"/>
        <v>15564</v>
      </c>
      <c r="W63" s="3">
        <f t="shared" ca="1" si="1"/>
        <v>45441</v>
      </c>
      <c r="X63">
        <f t="shared" ca="1" si="2"/>
        <v>81.798093416017949</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s="3">
        <f t="shared" si="0"/>
        <v>15707</v>
      </c>
      <c r="W64" s="3">
        <f t="shared" ca="1" si="1"/>
        <v>45441</v>
      </c>
      <c r="X64">
        <f t="shared" ca="1" si="2"/>
        <v>81.405896297285565</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s="3">
        <f t="shared" si="0"/>
        <v>14520</v>
      </c>
      <c r="W65" s="3">
        <f t="shared" ca="1" si="1"/>
        <v>45441</v>
      </c>
      <c r="X65">
        <f t="shared" ca="1" si="2"/>
        <v>84.655736661148609</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s="3">
        <f t="shared" si="0"/>
        <v>19360</v>
      </c>
      <c r="W66" s="3">
        <f t="shared" ca="1" si="1"/>
        <v>45441</v>
      </c>
      <c r="X66">
        <f t="shared" ca="1" si="2"/>
        <v>71.405886379192339</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s="3">
        <f t="shared" ref="V67:V130" si="3">DATE(M67,N67,O67)</f>
        <v>15107</v>
      </c>
      <c r="W67" s="3">
        <f t="shared" ref="W67:W130" ca="1" si="4">TODAY()</f>
        <v>45441</v>
      </c>
      <c r="X67">
        <f t="shared" ref="X67:X130" ca="1" si="5">YEARFRAC(W67,V67,1)</f>
        <v>83.049965776865164</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s="3">
        <f t="shared" si="3"/>
        <v>21043</v>
      </c>
      <c r="W68" s="3">
        <f t="shared" ca="1" si="4"/>
        <v>45441</v>
      </c>
      <c r="X68">
        <f t="shared" ca="1" si="5"/>
        <v>66.798083504449011</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s="3">
        <f t="shared" si="3"/>
        <v>20582</v>
      </c>
      <c r="W69" s="3">
        <f t="shared" ca="1" si="4"/>
        <v>45441</v>
      </c>
      <c r="X69">
        <f t="shared" ca="1" si="5"/>
        <v>68.058207356267118</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s="3">
        <f t="shared" si="3"/>
        <v>25829</v>
      </c>
      <c r="W70" s="3">
        <f t="shared" ca="1" si="4"/>
        <v>45441</v>
      </c>
      <c r="X70">
        <f t="shared" ca="1" si="5"/>
        <v>53.694061426651402</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s="3">
        <f t="shared" si="3"/>
        <v>22634</v>
      </c>
      <c r="W71" s="3">
        <f t="shared" ca="1" si="4"/>
        <v>45441</v>
      </c>
      <c r="X71">
        <f t="shared" ca="1" si="5"/>
        <v>62.442162902121837</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s="3">
        <f t="shared" si="3"/>
        <v>20312</v>
      </c>
      <c r="W72" s="3">
        <f t="shared" ca="1" si="4"/>
        <v>45441</v>
      </c>
      <c r="X72">
        <f t="shared" ca="1" si="5"/>
        <v>68.798107008760951</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s="3">
        <f t="shared" si="3"/>
        <v>31674</v>
      </c>
      <c r="W73" s="3">
        <f t="shared" ca="1" si="4"/>
        <v>45441</v>
      </c>
      <c r="X73">
        <f t="shared" ca="1" si="5"/>
        <v>37.691330291330289</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s="3">
        <f t="shared" si="3"/>
        <v>25842</v>
      </c>
      <c r="W74" s="3">
        <f t="shared" ca="1" si="4"/>
        <v>45441</v>
      </c>
      <c r="X74">
        <f t="shared" ca="1" si="5"/>
        <v>53.658469809348404</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s="3">
        <f t="shared" si="3"/>
        <v>23059</v>
      </c>
      <c r="W75" s="3">
        <f t="shared" ca="1" si="4"/>
        <v>45441</v>
      </c>
      <c r="X75">
        <f t="shared" ca="1" si="5"/>
        <v>61.277223350702108</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s="3">
        <f t="shared" si="3"/>
        <v>12132</v>
      </c>
      <c r="W76" s="3">
        <f t="shared" ca="1" si="4"/>
        <v>45441</v>
      </c>
      <c r="X76">
        <f t="shared" ca="1" si="5"/>
        <v>91.195071868583156</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s="3">
        <f t="shared" si="3"/>
        <v>16598</v>
      </c>
      <c r="W77" s="3">
        <f t="shared" ca="1" si="4"/>
        <v>45441</v>
      </c>
      <c r="X77">
        <f t="shared" ca="1" si="5"/>
        <v>78.967830253251194</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s="3">
        <f t="shared" si="3"/>
        <v>24011</v>
      </c>
      <c r="W78" s="3">
        <f t="shared" ca="1" si="4"/>
        <v>45441</v>
      </c>
      <c r="X78">
        <f t="shared" ca="1" si="5"/>
        <v>58.672142368240934</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s="3">
        <f t="shared" si="3"/>
        <v>18507</v>
      </c>
      <c r="W79" s="3">
        <f t="shared" ca="1" si="4"/>
        <v>45441</v>
      </c>
      <c r="X79">
        <f t="shared" ca="1" si="5"/>
        <v>73.740600131415633</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s="3">
        <f t="shared" si="3"/>
        <v>14104</v>
      </c>
      <c r="W80" s="3">
        <f t="shared" ca="1" si="4"/>
        <v>45441</v>
      </c>
      <c r="X80">
        <f t="shared" ca="1" si="5"/>
        <v>85.795355131069641</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s="3">
        <f t="shared" si="3"/>
        <v>22603</v>
      </c>
      <c r="W81" s="3">
        <f t="shared" ca="1" si="4"/>
        <v>45441</v>
      </c>
      <c r="X81">
        <f t="shared" ca="1" si="5"/>
        <v>62.527036276522928</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s="3">
        <f t="shared" si="3"/>
        <v>18118</v>
      </c>
      <c r="W82" s="3">
        <f t="shared" ca="1" si="4"/>
        <v>45441</v>
      </c>
      <c r="X82">
        <f t="shared" ca="1" si="5"/>
        <v>74.806297056810408</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s="3">
        <f t="shared" si="3"/>
        <v>23163</v>
      </c>
      <c r="W83" s="3">
        <f t="shared" ca="1" si="4"/>
        <v>45441</v>
      </c>
      <c r="X83">
        <f t="shared" ca="1" si="5"/>
        <v>60.992493155524159</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s="3">
        <f t="shared" si="3"/>
        <v>24898</v>
      </c>
      <c r="W84" s="3">
        <f t="shared" ca="1" si="4"/>
        <v>45441</v>
      </c>
      <c r="X84">
        <f t="shared" ca="1" si="5"/>
        <v>56.241642651296836</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s="3">
        <f t="shared" si="3"/>
        <v>23849</v>
      </c>
      <c r="W85" s="3">
        <f t="shared" ca="1" si="4"/>
        <v>45441</v>
      </c>
      <c r="X85">
        <f t="shared" ca="1" si="5"/>
        <v>59.115674195756334</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s="3">
        <f t="shared" si="3"/>
        <v>24153</v>
      </c>
      <c r="W86" s="3">
        <f t="shared" ca="1" si="4"/>
        <v>45441</v>
      </c>
      <c r="X86">
        <f t="shared" ca="1" si="5"/>
        <v>58.282691415313224</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s="3">
        <f t="shared" si="3"/>
        <v>16782</v>
      </c>
      <c r="W87" s="3">
        <f t="shared" ca="1" si="4"/>
        <v>45441</v>
      </c>
      <c r="X87">
        <f t="shared" ca="1" si="5"/>
        <v>78.464065708418886</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s="3">
        <f t="shared" si="3"/>
        <v>21074</v>
      </c>
      <c r="W88" s="3">
        <f t="shared" ca="1" si="4"/>
        <v>45441</v>
      </c>
      <c r="X88">
        <f t="shared" ca="1" si="5"/>
        <v>66.713210130047912</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s="3">
        <f t="shared" si="3"/>
        <v>19307</v>
      </c>
      <c r="W89" s="3">
        <f t="shared" ca="1" si="4"/>
        <v>45441</v>
      </c>
      <c r="X89">
        <f t="shared" ca="1" si="5"/>
        <v>71.548979897989796</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s="3">
        <f t="shared" si="3"/>
        <v>22663</v>
      </c>
      <c r="W90" s="3">
        <f t="shared" ca="1" si="4"/>
        <v>45441</v>
      </c>
      <c r="X90">
        <f t="shared" ca="1" si="5"/>
        <v>62.362087697188301</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s="3">
        <f t="shared" si="3"/>
        <v>18429</v>
      </c>
      <c r="W91" s="3">
        <f t="shared" ca="1" si="4"/>
        <v>45441</v>
      </c>
      <c r="X91">
        <f t="shared" ca="1" si="5"/>
        <v>73.954150543914722</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s="3">
        <f t="shared" si="3"/>
        <v>20617</v>
      </c>
      <c r="W92" s="3">
        <f t="shared" ca="1" si="4"/>
        <v>45441</v>
      </c>
      <c r="X92">
        <f t="shared" ca="1" si="5"/>
        <v>67.962385430305915</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s="3">
        <f t="shared" si="3"/>
        <v>13196</v>
      </c>
      <c r="W93" s="3">
        <f t="shared" ca="1" si="4"/>
        <v>45441</v>
      </c>
      <c r="X93">
        <f t="shared" ca="1" si="5"/>
        <v>88.279961855543249</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s="3">
        <f t="shared" si="3"/>
        <v>18342</v>
      </c>
      <c r="W94" s="3">
        <f t="shared" ca="1" si="4"/>
        <v>45441</v>
      </c>
      <c r="X94">
        <f t="shared" ca="1" si="5"/>
        <v>74.192341388625252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s="3">
        <f t="shared" si="3"/>
        <v>11820</v>
      </c>
      <c r="W95" s="3">
        <f t="shared" ca="1" si="4"/>
        <v>45441</v>
      </c>
      <c r="X95">
        <f t="shared" ca="1" si="5"/>
        <v>92.047248962289146</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s="3">
        <f t="shared" si="3"/>
        <v>14632</v>
      </c>
      <c r="W96" s="3">
        <f t="shared" ca="1" si="4"/>
        <v>45441</v>
      </c>
      <c r="X96">
        <f t="shared" ca="1" si="5"/>
        <v>84.348407253518857</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s="3">
        <f t="shared" si="3"/>
        <v>11393</v>
      </c>
      <c r="W97" s="3">
        <f t="shared" ca="1" si="4"/>
        <v>45441</v>
      </c>
      <c r="X97">
        <f t="shared" ca="1" si="5"/>
        <v>93.216986077940234</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s="3">
        <f t="shared" si="3"/>
        <v>19360</v>
      </c>
      <c r="W98" s="3">
        <f t="shared" ca="1" si="4"/>
        <v>45441</v>
      </c>
      <c r="X98">
        <f t="shared" ca="1" si="5"/>
        <v>71.405886379192339</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s="3">
        <f t="shared" si="3"/>
        <v>18629</v>
      </c>
      <c r="W99" s="3">
        <f t="shared" ca="1" si="4"/>
        <v>45441</v>
      </c>
      <c r="X99">
        <f t="shared" ca="1" si="5"/>
        <v>73.405897369492024</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s="3">
        <f t="shared" si="3"/>
        <v>24657</v>
      </c>
      <c r="W100" s="3">
        <f t="shared" ca="1" si="4"/>
        <v>45441</v>
      </c>
      <c r="X100">
        <f t="shared" ca="1" si="5"/>
        <v>56.90214774604673</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s="3">
        <f t="shared" si="3"/>
        <v>18629</v>
      </c>
      <c r="W101" s="3">
        <f t="shared" ca="1" si="4"/>
        <v>45441</v>
      </c>
      <c r="X101">
        <f t="shared" ca="1" si="5"/>
        <v>73.405897369492024</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s="3">
        <f t="shared" si="3"/>
        <v>17444</v>
      </c>
      <c r="W102" s="3">
        <f t="shared" ca="1" si="4"/>
        <v>45441</v>
      </c>
      <c r="X102">
        <f t="shared" ca="1" si="5"/>
        <v>76.650263250263251</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s="3">
        <f t="shared" si="3"/>
        <v>20206</v>
      </c>
      <c r="W103" s="3">
        <f t="shared" ca="1" si="4"/>
        <v>45441</v>
      </c>
      <c r="X103">
        <f t="shared" ca="1" si="5"/>
        <v>69.088313516896122</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s="3">
        <f t="shared" si="3"/>
        <v>24915</v>
      </c>
      <c r="W104" s="3">
        <f t="shared" ca="1" si="4"/>
        <v>45441</v>
      </c>
      <c r="X104">
        <f t="shared" ca="1" si="5"/>
        <v>56.195100864553318</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s="3">
        <f t="shared" si="3"/>
        <v>20473</v>
      </c>
      <c r="W105" s="3">
        <f t="shared" ca="1" si="4"/>
        <v>45441</v>
      </c>
      <c r="X105">
        <f t="shared" ca="1" si="5"/>
        <v>68.356624211403414</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s="3">
        <f t="shared" si="3"/>
        <v>14483</v>
      </c>
      <c r="W106" s="3">
        <f t="shared" ca="1" si="4"/>
        <v>45441</v>
      </c>
      <c r="X106">
        <f t="shared" ca="1" si="5"/>
        <v>84.75703552782376</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s="3">
        <f t="shared" si="3"/>
        <v>20363</v>
      </c>
      <c r="W107" s="3">
        <f t="shared" ca="1" si="4"/>
        <v>45441</v>
      </c>
      <c r="X107">
        <f t="shared" ca="1" si="5"/>
        <v>68.658479349186479</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s="3">
        <f t="shared" si="3"/>
        <v>28559</v>
      </c>
      <c r="W108" s="3">
        <f t="shared" ca="1" si="4"/>
        <v>45441</v>
      </c>
      <c r="X108">
        <f t="shared" ca="1" si="5"/>
        <v>46.219723888856528</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s="3">
        <f t="shared" si="3"/>
        <v>20090</v>
      </c>
      <c r="W109" s="3">
        <f t="shared" ca="1" si="4"/>
        <v>45441</v>
      </c>
      <c r="X109">
        <f t="shared" ca="1" si="5"/>
        <v>69.405897997496865</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s="3">
        <f t="shared" si="3"/>
        <v>24473</v>
      </c>
      <c r="W110" s="3">
        <f t="shared" ca="1" si="4"/>
        <v>45441</v>
      </c>
      <c r="X110">
        <f t="shared" ca="1" si="5"/>
        <v>57.405900401227285</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s="3">
        <f t="shared" si="3"/>
        <v>14354</v>
      </c>
      <c r="W111" s="3">
        <f t="shared" ca="1" si="4"/>
        <v>45441</v>
      </c>
      <c r="X111">
        <f t="shared" ca="1" si="5"/>
        <v>85.110212657583091</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s="3">
        <f t="shared" si="3"/>
        <v>15293</v>
      </c>
      <c r="W112" s="3">
        <f t="shared" ca="1" si="4"/>
        <v>45441</v>
      </c>
      <c r="X112">
        <f t="shared" ca="1" si="5"/>
        <v>82.540725530458587</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s="3">
        <f t="shared" si="3"/>
        <v>16194</v>
      </c>
      <c r="W113" s="3">
        <f t="shared" ca="1" si="4"/>
        <v>45441</v>
      </c>
      <c r="X113">
        <f t="shared" ca="1" si="5"/>
        <v>80.07189211113365</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s="3">
        <f t="shared" si="3"/>
        <v>19905</v>
      </c>
      <c r="W114" s="3">
        <f t="shared" ca="1" si="4"/>
        <v>45441</v>
      </c>
      <c r="X114">
        <f t="shared" ca="1" si="5"/>
        <v>69.913083715728987</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s="3">
        <f t="shared" si="3"/>
        <v>22788</v>
      </c>
      <c r="W115" s="3">
        <f t="shared" ca="1" si="4"/>
        <v>45441</v>
      </c>
      <c r="X115">
        <f t="shared" ca="1" si="5"/>
        <v>62.019860066924515</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s="3">
        <f t="shared" si="3"/>
        <v>23437</v>
      </c>
      <c r="W116" s="3">
        <f t="shared" ca="1" si="4"/>
        <v>45441</v>
      </c>
      <c r="X116">
        <f t="shared" ca="1" si="5"/>
        <v>60.241640859925496</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s="3">
        <f t="shared" si="3"/>
        <v>10040</v>
      </c>
      <c r="W117" s="3">
        <f t="shared" ca="1" si="4"/>
        <v>45441</v>
      </c>
      <c r="X117">
        <f t="shared" ca="1" si="5"/>
        <v>96.921301857801367</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s="3">
        <f t="shared" si="3"/>
        <v>24637</v>
      </c>
      <c r="W118" s="3">
        <f t="shared" ca="1" si="4"/>
        <v>45441</v>
      </c>
      <c r="X118">
        <f t="shared" ca="1" si="5"/>
        <v>56.956903469435922</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s="3">
        <f t="shared" si="3"/>
        <v>20920</v>
      </c>
      <c r="W119" s="3">
        <f t="shared" ca="1" si="4"/>
        <v>45441</v>
      </c>
      <c r="X119">
        <f t="shared" ca="1" si="5"/>
        <v>67.134839151266263</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s="3">
        <f t="shared" si="3"/>
        <v>20364</v>
      </c>
      <c r="W120" s="3">
        <f t="shared" ca="1" si="4"/>
        <v>45441</v>
      </c>
      <c r="X120">
        <f t="shared" ca="1" si="5"/>
        <v>68.655741551939926</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s="3">
        <f t="shared" si="3"/>
        <v>23986</v>
      </c>
      <c r="W121" s="3">
        <f t="shared" ca="1" si="4"/>
        <v>45441</v>
      </c>
      <c r="X121">
        <f t="shared" ca="1" si="5"/>
        <v>58.740588637919231</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s="3">
        <f t="shared" si="3"/>
        <v>16469</v>
      </c>
      <c r="W122" s="3">
        <f t="shared" ca="1" si="4"/>
        <v>45441</v>
      </c>
      <c r="X122">
        <f t="shared" ca="1" si="5"/>
        <v>79.32101300479124</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s="3">
        <f t="shared" si="3"/>
        <v>17228</v>
      </c>
      <c r="W123" s="3">
        <f t="shared" ca="1" si="4"/>
        <v>45441</v>
      </c>
      <c r="X123">
        <f t="shared" ca="1" si="5"/>
        <v>77.241628641628637</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s="3">
        <f t="shared" si="3"/>
        <v>27814</v>
      </c>
      <c r="W124" s="3">
        <f t="shared" ca="1" si="4"/>
        <v>45441</v>
      </c>
      <c r="X124">
        <f t="shared" ca="1" si="5"/>
        <v>48.258073527768467</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s="3">
        <f t="shared" si="3"/>
        <v>15627</v>
      </c>
      <c r="W125" s="3">
        <f t="shared" ca="1" si="4"/>
        <v>45441</v>
      </c>
      <c r="X125">
        <f t="shared" ca="1" si="5"/>
        <v>81.625610238817785</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s="3">
        <f t="shared" si="3"/>
        <v>15551</v>
      </c>
      <c r="W126" s="3">
        <f t="shared" ca="1" si="4"/>
        <v>45441</v>
      </c>
      <c r="X126">
        <f t="shared" ca="1" si="5"/>
        <v>81.833685182741789</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s="3">
        <f t="shared" si="3"/>
        <v>23008</v>
      </c>
      <c r="W127" s="3">
        <f t="shared" ca="1" si="4"/>
        <v>45441</v>
      </c>
      <c r="X127">
        <f t="shared" ca="1" si="5"/>
        <v>61.417539437660253</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s="3">
        <f t="shared" si="3"/>
        <v>12116</v>
      </c>
      <c r="W128" s="3">
        <f t="shared" ca="1" si="4"/>
        <v>45441</v>
      </c>
      <c r="X128">
        <f t="shared" ca="1" si="5"/>
        <v>91.238877481177269</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s="3">
        <f t="shared" si="3"/>
        <v>21624</v>
      </c>
      <c r="W129" s="3">
        <f t="shared" ca="1" si="4"/>
        <v>45441</v>
      </c>
      <c r="X129">
        <f t="shared" ca="1" si="5"/>
        <v>65.206039739494756</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s="3">
        <f t="shared" si="3"/>
        <v>17377</v>
      </c>
      <c r="W130" s="3">
        <f t="shared" ca="1" si="4"/>
        <v>45441</v>
      </c>
      <c r="X130">
        <f t="shared" ca="1" si="5"/>
        <v>76.833696033696029</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s="3">
        <f t="shared" ref="V131:V194" si="6">DATE(M131,N131,O131)</f>
        <v>23488</v>
      </c>
      <c r="W131" s="3">
        <f t="shared" ref="W131:W194" ca="1" si="7">TODAY()</f>
        <v>45441</v>
      </c>
      <c r="X131">
        <f t="shared" ref="X131:X194" ca="1" si="8">YEARFRAC(W131,V131,1)</f>
        <v>60.102015169875678</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s="3">
        <f t="shared" si="6"/>
        <v>23935</v>
      </c>
      <c r="W132" s="3">
        <f t="shared" ca="1" si="7"/>
        <v>45441</v>
      </c>
      <c r="X132">
        <f t="shared" ca="1" si="8"/>
        <v>58.880219028062967</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s="3">
        <f t="shared" si="6"/>
        <v>26696</v>
      </c>
      <c r="W133" s="3">
        <f t="shared" ca="1" si="7"/>
        <v>45441</v>
      </c>
      <c r="X133">
        <f t="shared" ca="1" si="8"/>
        <v>51.32101300479124</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s="3">
        <f t="shared" si="6"/>
        <v>19640</v>
      </c>
      <c r="W134" s="3">
        <f t="shared" ca="1" si="7"/>
        <v>45441</v>
      </c>
      <c r="X134">
        <f t="shared" ca="1" si="8"/>
        <v>70.639288158795353</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s="3">
        <f t="shared" si="6"/>
        <v>18462</v>
      </c>
      <c r="W135" s="3">
        <f t="shared" ca="1" si="7"/>
        <v>45441</v>
      </c>
      <c r="X135">
        <f t="shared" ca="1" si="8"/>
        <v>73.863802292472812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s="3">
        <f t="shared" si="6"/>
        <v>23321</v>
      </c>
      <c r="W136" s="3">
        <f t="shared" ca="1" si="7"/>
        <v>45441</v>
      </c>
      <c r="X136">
        <f t="shared" ca="1" si="8"/>
        <v>60.55992228208072</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s="3">
        <f t="shared" si="6"/>
        <v>14741</v>
      </c>
      <c r="W137" s="3">
        <f t="shared" ca="1" si="7"/>
        <v>45441</v>
      </c>
      <c r="X137">
        <f t="shared" ca="1" si="8"/>
        <v>84.049988726769101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s="3">
        <f t="shared" si="6"/>
        <v>30965</v>
      </c>
      <c r="W138" s="3">
        <f t="shared" ca="1" si="7"/>
        <v>45441</v>
      </c>
      <c r="X138">
        <f t="shared" ca="1" si="8"/>
        <v>39.631143162393165</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s="3">
        <f t="shared" si="6"/>
        <v>18310</v>
      </c>
      <c r="W139" s="3">
        <f t="shared" ca="1" si="7"/>
        <v>45441</v>
      </c>
      <c r="X139">
        <f t="shared" ca="1" si="8"/>
        <v>74.2799518142659</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s="3">
        <f t="shared" si="6"/>
        <v>18310</v>
      </c>
      <c r="W140" s="3">
        <f t="shared" ca="1" si="7"/>
        <v>45441</v>
      </c>
      <c r="X140">
        <f t="shared" ca="1" si="8"/>
        <v>74.2799518142659</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s="3">
        <f t="shared" si="6"/>
        <v>23377</v>
      </c>
      <c r="W141" s="3">
        <f t="shared" ca="1" si="7"/>
        <v>45441</v>
      </c>
      <c r="X141">
        <f t="shared" ca="1" si="8"/>
        <v>60.405906377631162</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s="3">
        <f t="shared" si="6"/>
        <v>26501</v>
      </c>
      <c r="W142" s="3">
        <f t="shared" ca="1" si="7"/>
        <v>45441</v>
      </c>
      <c r="X142">
        <f t="shared" ca="1" si="8"/>
        <v>51.85288496306628</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s="3">
        <f t="shared" si="6"/>
        <v>17806</v>
      </c>
      <c r="W143" s="3">
        <f t="shared" ca="1" si="7"/>
        <v>45441</v>
      </c>
      <c r="X143">
        <f t="shared" ca="1" si="8"/>
        <v>75.658488888888883</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s="3">
        <f t="shared" si="6"/>
        <v>19610</v>
      </c>
      <c r="W144" s="3">
        <f t="shared" ca="1" si="7"/>
        <v>45441</v>
      </c>
      <c r="X144">
        <f t="shared" ca="1" si="8"/>
        <v>70.721423682409309</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s="3">
        <f t="shared" si="6"/>
        <v>22017</v>
      </c>
      <c r="W145" s="3">
        <f t="shared" ca="1" si="7"/>
        <v>45441</v>
      </c>
      <c r="X145">
        <f t="shared" ca="1" si="8"/>
        <v>64.129390952741971</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s="3">
        <f t="shared" si="6"/>
        <v>23865</v>
      </c>
      <c r="W146" s="3">
        <f t="shared" ca="1" si="7"/>
        <v>45441</v>
      </c>
      <c r="X146">
        <f t="shared" ca="1" si="8"/>
        <v>59.071868583162221</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s="3">
        <f t="shared" si="6"/>
        <v>12611</v>
      </c>
      <c r="W147" s="3">
        <f t="shared" ca="1" si="7"/>
        <v>45441</v>
      </c>
      <c r="X147">
        <f t="shared" ca="1" si="8"/>
        <v>89.882965280702805</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s="3">
        <f t="shared" si="6"/>
        <v>18415</v>
      </c>
      <c r="W148" s="3">
        <f t="shared" ca="1" si="7"/>
        <v>45441</v>
      </c>
      <c r="X148">
        <f t="shared" ca="1" si="8"/>
        <v>73.992480105132515</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s="3">
        <f t="shared" si="6"/>
        <v>26299</v>
      </c>
      <c r="W149" s="3">
        <f t="shared" ca="1" si="7"/>
        <v>45441</v>
      </c>
      <c r="X149">
        <f t="shared" ca="1" si="8"/>
        <v>52.405909396146498</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s="3">
        <f t="shared" si="6"/>
        <v>14607</v>
      </c>
      <c r="W150" s="3">
        <f t="shared" ca="1" si="7"/>
        <v>45441</v>
      </c>
      <c r="X150">
        <f t="shared" ca="1" si="8"/>
        <v>84.417547434101621</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s="3">
        <f t="shared" si="6"/>
        <v>13683</v>
      </c>
      <c r="W151" s="3">
        <f t="shared" ca="1" si="7"/>
        <v>45441</v>
      </c>
      <c r="X151">
        <f t="shared" ca="1" si="8"/>
        <v>86.948665297741272</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s="3">
        <f t="shared" si="6"/>
        <v>20381</v>
      </c>
      <c r="W152" s="3">
        <f t="shared" ca="1" si="7"/>
        <v>45441</v>
      </c>
      <c r="X152">
        <f t="shared" ca="1" si="8"/>
        <v>68.60919899874844</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s="3">
        <f t="shared" si="6"/>
        <v>10810</v>
      </c>
      <c r="W153" s="3">
        <f t="shared" ca="1" si="7"/>
        <v>45441</v>
      </c>
      <c r="X153">
        <f t="shared" ca="1" si="8"/>
        <v>94.814510609171805</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s="3">
        <f t="shared" si="6"/>
        <v>15132</v>
      </c>
      <c r="W154" s="3">
        <f t="shared" ca="1" si="7"/>
        <v>45441</v>
      </c>
      <c r="X154">
        <f t="shared" ca="1" si="8"/>
        <v>82.98151950718686</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s="3">
        <f t="shared" si="6"/>
        <v>18264</v>
      </c>
      <c r="W155" s="3">
        <f t="shared" ca="1" si="7"/>
        <v>45441</v>
      </c>
      <c r="X155">
        <f t="shared" ca="1" si="8"/>
        <v>74.405891801124341</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s="3">
        <f t="shared" si="6"/>
        <v>24178</v>
      </c>
      <c r="W156" s="3">
        <f t="shared" ca="1" si="7"/>
        <v>45441</v>
      </c>
      <c r="X156">
        <f t="shared" ca="1" si="8"/>
        <v>58.214245939675173</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s="3">
        <f t="shared" si="6"/>
        <v>30682</v>
      </c>
      <c r="W157" s="3">
        <f t="shared" ca="1" si="7"/>
        <v>45441</v>
      </c>
      <c r="X157">
        <f t="shared" ca="1" si="8"/>
        <v>40.405916132478637</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s="3">
        <f t="shared" si="6"/>
        <v>28378</v>
      </c>
      <c r="W158" s="3">
        <f t="shared" ca="1" si="7"/>
        <v>45441</v>
      </c>
      <c r="X158">
        <f t="shared" ca="1" si="8"/>
        <v>46.715947980835047</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s="3">
        <f t="shared" si="6"/>
        <v>19327</v>
      </c>
      <c r="W159" s="3">
        <f t="shared" ca="1" si="7"/>
        <v>45441</v>
      </c>
      <c r="X159">
        <f t="shared" ca="1" si="8"/>
        <v>71.494224422442244</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s="3">
        <f t="shared" si="6"/>
        <v>29176</v>
      </c>
      <c r="W160" s="3">
        <f t="shared" ca="1" si="7"/>
        <v>45441</v>
      </c>
      <c r="X160">
        <f t="shared" ca="1" si="8"/>
        <v>44.529817878823948</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s="3">
        <f t="shared" si="6"/>
        <v>22877</v>
      </c>
      <c r="W161" s="3">
        <f t="shared" ca="1" si="7"/>
        <v>45441</v>
      </c>
      <c r="X161">
        <f t="shared" ca="1" si="8"/>
        <v>61.776193994176701</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s="3">
        <f t="shared" si="6"/>
        <v>14875</v>
      </c>
      <c r="W162" s="3">
        <f t="shared" ca="1" si="7"/>
        <v>45441</v>
      </c>
      <c r="X162">
        <f t="shared" ca="1" si="8"/>
        <v>83.683125583792318</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s="3">
        <f t="shared" si="6"/>
        <v>21614</v>
      </c>
      <c r="W163" s="3">
        <f t="shared" ca="1" si="7"/>
        <v>45441</v>
      </c>
      <c r="X163">
        <f t="shared" ca="1" si="8"/>
        <v>65.233417679512172</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s="3">
        <f t="shared" si="6"/>
        <v>17819</v>
      </c>
      <c r="W164" s="3">
        <f t="shared" ca="1" si="7"/>
        <v>45441</v>
      </c>
      <c r="X164">
        <f t="shared" ca="1" si="8"/>
        <v>75.62289777777778</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s="3">
        <f t="shared" si="6"/>
        <v>30029</v>
      </c>
      <c r="W165" s="3">
        <f t="shared" ca="1" si="7"/>
        <v>45441</v>
      </c>
      <c r="X165">
        <f t="shared" ca="1" si="8"/>
        <v>42.195084681013626</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s="3">
        <f t="shared" si="6"/>
        <v>23669</v>
      </c>
      <c r="W166" s="3">
        <f t="shared" ca="1" si="7"/>
        <v>45441</v>
      </c>
      <c r="X166">
        <f t="shared" ca="1" si="8"/>
        <v>59.60648085813024</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s="3">
        <f t="shared" si="6"/>
        <v>17937</v>
      </c>
      <c r="W167" s="3">
        <f t="shared" ca="1" si="7"/>
        <v>45441</v>
      </c>
      <c r="X167">
        <f t="shared" ca="1" si="8"/>
        <v>75.301848049281318</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s="3">
        <f t="shared" si="6"/>
        <v>29206</v>
      </c>
      <c r="W168" s="3">
        <f t="shared" ca="1" si="7"/>
        <v>45441</v>
      </c>
      <c r="X168">
        <f t="shared" ca="1" si="8"/>
        <v>44.447684799428643</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s="3">
        <f t="shared" si="6"/>
        <v>15200</v>
      </c>
      <c r="W169" s="3">
        <f t="shared" ca="1" si="7"/>
        <v>45441</v>
      </c>
      <c r="X169">
        <f t="shared" ca="1" si="8"/>
        <v>82.795345653661869</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s="3">
        <f t="shared" si="6"/>
        <v>23377</v>
      </c>
      <c r="W170" s="3">
        <f t="shared" ca="1" si="7"/>
        <v>45441</v>
      </c>
      <c r="X170">
        <f t="shared" ca="1" si="8"/>
        <v>60.405906377631162</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s="3">
        <f t="shared" si="6"/>
        <v>13947</v>
      </c>
      <c r="W171" s="3">
        <f t="shared" ca="1" si="7"/>
        <v>45441</v>
      </c>
      <c r="X171">
        <f t="shared" ca="1" si="8"/>
        <v>86.22519432293798</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s="3">
        <f t="shared" si="6"/>
        <v>17685</v>
      </c>
      <c r="W172" s="3">
        <f t="shared" ca="1" si="7"/>
        <v>45441</v>
      </c>
      <c r="X172">
        <f t="shared" ca="1" si="8"/>
        <v>75.98975999999999</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s="3">
        <f t="shared" si="6"/>
        <v>17908</v>
      </c>
      <c r="W173" s="3">
        <f t="shared" ca="1" si="7"/>
        <v>45441</v>
      </c>
      <c r="X173">
        <f t="shared" ca="1" si="8"/>
        <v>75.381245722108147</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s="3">
        <f t="shared" si="6"/>
        <v>15735</v>
      </c>
      <c r="W174" s="3">
        <f t="shared" ca="1" si="7"/>
        <v>45441</v>
      </c>
      <c r="X174">
        <f t="shared" ca="1" si="8"/>
        <v>81.329237754999838</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s="3">
        <f t="shared" si="6"/>
        <v>26155</v>
      </c>
      <c r="W175" s="3">
        <f t="shared" ca="1" si="7"/>
        <v>45441</v>
      </c>
      <c r="X175">
        <f t="shared" ca="1" si="8"/>
        <v>52.800851754208075</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s="3">
        <f t="shared" si="6"/>
        <v>25630</v>
      </c>
      <c r="W176" s="3">
        <f t="shared" ca="1" si="7"/>
        <v>45441</v>
      </c>
      <c r="X176">
        <f t="shared" ca="1" si="8"/>
        <v>54.238886953058888</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s="3">
        <f t="shared" si="6"/>
        <v>24869</v>
      </c>
      <c r="W177" s="3">
        <f t="shared" ca="1" si="7"/>
        <v>45441</v>
      </c>
      <c r="X177">
        <f t="shared" ca="1" si="8"/>
        <v>56.32103746397695</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s="3">
        <f t="shared" si="6"/>
        <v>17302</v>
      </c>
      <c r="W178" s="3">
        <f t="shared" ca="1" si="7"/>
        <v>45441</v>
      </c>
      <c r="X178">
        <f t="shared" ca="1" si="8"/>
        <v>77.039031239031232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s="3">
        <f t="shared" si="6"/>
        <v>21999</v>
      </c>
      <c r="W179" s="3">
        <f t="shared" ca="1" si="7"/>
        <v>45441</v>
      </c>
      <c r="X179">
        <f t="shared" ca="1" si="8"/>
        <v>64.178670710133943</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s="3">
        <f t="shared" si="6"/>
        <v>23285</v>
      </c>
      <c r="W180" s="3">
        <f t="shared" ca="1" si="7"/>
        <v>45441</v>
      </c>
      <c r="X180">
        <f t="shared" ca="1" si="8"/>
        <v>60.65848273425771</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s="3">
        <f t="shared" si="6"/>
        <v>25553</v>
      </c>
      <c r="W181" s="3">
        <f t="shared" ca="1" si="7"/>
        <v>45441</v>
      </c>
      <c r="X181">
        <f t="shared" ca="1" si="8"/>
        <v>54.450376454483234</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s="3">
        <f t="shared" si="6"/>
        <v>17029</v>
      </c>
      <c r="W182" s="3">
        <f t="shared" ca="1" si="7"/>
        <v>45441</v>
      </c>
      <c r="X182">
        <f t="shared" ca="1" si="8"/>
        <v>77.787142609599726</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s="3">
        <f t="shared" si="6"/>
        <v>21429</v>
      </c>
      <c r="W183" s="3">
        <f t="shared" ca="1" si="7"/>
        <v>45441</v>
      </c>
      <c r="X183">
        <f t="shared" ca="1" si="8"/>
        <v>65.740601503759407</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s="3">
        <f t="shared" si="6"/>
        <v>19200</v>
      </c>
      <c r="W184" s="3">
        <f t="shared" ca="1" si="7"/>
        <v>45441</v>
      </c>
      <c r="X184">
        <f t="shared" ca="1" si="8"/>
        <v>71.841921692169208</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s="3">
        <f t="shared" si="6"/>
        <v>19238</v>
      </c>
      <c r="W185" s="3">
        <f t="shared" ca="1" si="7"/>
        <v>45441</v>
      </c>
      <c r="X185">
        <f t="shared" ca="1" si="8"/>
        <v>71.737886288628857</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s="3">
        <f t="shared" si="6"/>
        <v>20515</v>
      </c>
      <c r="W186" s="3">
        <f t="shared" ca="1" si="7"/>
        <v>45441</v>
      </c>
      <c r="X186">
        <f t="shared" ca="1" si="8"/>
        <v>68.24163790024997</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s="3">
        <f t="shared" si="6"/>
        <v>23586</v>
      </c>
      <c r="W187" s="3">
        <f t="shared" ca="1" si="7"/>
        <v>45441</v>
      </c>
      <c r="X187">
        <f t="shared" ca="1" si="8"/>
        <v>59.83371482428975</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s="3">
        <f t="shared" si="6"/>
        <v>22129</v>
      </c>
      <c r="W188" s="3">
        <f t="shared" ca="1" si="7"/>
        <v>45441</v>
      </c>
      <c r="X188">
        <f t="shared" ca="1" si="8"/>
        <v>63.822761351191978</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s="3">
        <f t="shared" si="6"/>
        <v>21576</v>
      </c>
      <c r="W189" s="3">
        <f t="shared" ca="1" si="7"/>
        <v>45441</v>
      </c>
      <c r="X189">
        <f t="shared" ca="1" si="8"/>
        <v>65.337453851578374</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s="3">
        <f t="shared" si="6"/>
        <v>20804</v>
      </c>
      <c r="W190" s="3">
        <f t="shared" ca="1" si="7"/>
        <v>45441</v>
      </c>
      <c r="X190">
        <f t="shared" ca="1" si="8"/>
        <v>67.450422568741814</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s="3">
        <f t="shared" si="6"/>
        <v>19085</v>
      </c>
      <c r="W191" s="3">
        <f t="shared" ca="1" si="7"/>
        <v>45441</v>
      </c>
      <c r="X191">
        <f t="shared" ca="1" si="8"/>
        <v>72.156765676567659</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s="3">
        <f t="shared" si="6"/>
        <v>10502</v>
      </c>
      <c r="W192" s="3">
        <f t="shared" ca="1" si="7"/>
        <v>45441</v>
      </c>
      <c r="X192">
        <f t="shared" ca="1" si="8"/>
        <v>95.655743720011301</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s="3">
        <f t="shared" si="6"/>
        <v>24007</v>
      </c>
      <c r="W193" s="3">
        <f t="shared" ca="1" si="7"/>
        <v>45441</v>
      </c>
      <c r="X193">
        <f t="shared" ca="1" si="8"/>
        <v>58.683093771389458</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s="3">
        <f t="shared" si="6"/>
        <v>28904</v>
      </c>
      <c r="W194" s="3">
        <f t="shared" ca="1" si="7"/>
        <v>45441</v>
      </c>
      <c r="X194">
        <f t="shared" ca="1" si="8"/>
        <v>45.274491132008094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s="3">
        <f t="shared" ref="V195:V258" si="9">DATE(M195,N195,O195)</f>
        <v>29827</v>
      </c>
      <c r="W195" s="3">
        <f t="shared" ref="W195:W258" ca="1" si="10">TODAY()</f>
        <v>45441</v>
      </c>
      <c r="X195">
        <f t="shared" ref="X195:X258" ca="1" si="11">YEARFRAC(W195,V195,1)</f>
        <v>42.748802190280628</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s="3">
        <f t="shared" si="9"/>
        <v>17289</v>
      </c>
      <c r="W196" s="3">
        <f t="shared" ca="1" si="10"/>
        <v>45441</v>
      </c>
      <c r="X196">
        <f t="shared" ca="1" si="11"/>
        <v>77.074622674622674</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s="3">
        <f t="shared" si="9"/>
        <v>24404</v>
      </c>
      <c r="W197" s="3">
        <f t="shared" ca="1" si="10"/>
        <v>45441</v>
      </c>
      <c r="X197">
        <f t="shared" ca="1" si="11"/>
        <v>57.595498839907194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s="3">
        <f t="shared" si="9"/>
        <v>15955</v>
      </c>
      <c r="W198" s="3">
        <f t="shared" ca="1" si="10"/>
        <v>45441</v>
      </c>
      <c r="X198">
        <f t="shared" ca="1" si="11"/>
        <v>80.726920637040507</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s="3">
        <f t="shared" si="9"/>
        <v>27584</v>
      </c>
      <c r="W199" s="3">
        <f t="shared" ca="1" si="10"/>
        <v>45441</v>
      </c>
      <c r="X199">
        <f t="shared" ca="1" si="11"/>
        <v>48.888463012648522</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s="3">
        <f t="shared" si="9"/>
        <v>15042</v>
      </c>
      <c r="W200" s="3">
        <f t="shared" ca="1" si="10"/>
        <v>45441</v>
      </c>
      <c r="X200">
        <f t="shared" ca="1" si="11"/>
        <v>83.227926078028744</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s="3">
        <f t="shared" si="9"/>
        <v>16642</v>
      </c>
      <c r="W201" s="3">
        <f t="shared" ca="1" si="10"/>
        <v>45441</v>
      </c>
      <c r="X201">
        <f t="shared" ca="1" si="11"/>
        <v>78.847364818617379</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s="3">
        <f t="shared" si="9"/>
        <v>13725</v>
      </c>
      <c r="W202" s="3">
        <f t="shared" ca="1" si="10"/>
        <v>45441</v>
      </c>
      <c r="X202">
        <f t="shared" ca="1" si="11"/>
        <v>86.833675564681727</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s="3">
        <f t="shared" si="9"/>
        <v>21916</v>
      </c>
      <c r="W203" s="3">
        <f t="shared" ca="1" si="10"/>
        <v>45441</v>
      </c>
      <c r="X203">
        <f t="shared" ca="1" si="11"/>
        <v>64.405905146996886</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s="3">
        <f t="shared" si="9"/>
        <v>18716</v>
      </c>
      <c r="W204" s="3">
        <f t="shared" ca="1" si="10"/>
        <v>45441</v>
      </c>
      <c r="X204">
        <f t="shared" ca="1" si="11"/>
        <v>73.167708757260712</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s="3">
        <f t="shared" si="9"/>
        <v>20827</v>
      </c>
      <c r="W205" s="3">
        <f t="shared" ca="1" si="10"/>
        <v>45441</v>
      </c>
      <c r="X205">
        <f t="shared" ca="1" si="11"/>
        <v>67.389459274469544</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s="3">
        <f t="shared" si="9"/>
        <v>24660</v>
      </c>
      <c r="W206" s="3">
        <f t="shared" ca="1" si="10"/>
        <v>45441</v>
      </c>
      <c r="X206">
        <f t="shared" ca="1" si="11"/>
        <v>56.893934387538351</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s="3">
        <f t="shared" si="9"/>
        <v>18332</v>
      </c>
      <c r="W207" s="3">
        <f t="shared" ca="1" si="10"/>
        <v>45441</v>
      </c>
      <c r="X207">
        <f t="shared" ca="1" si="11"/>
        <v>74.219719646637955</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s="3">
        <f t="shared" si="9"/>
        <v>24162</v>
      </c>
      <c r="W208" s="3">
        <f t="shared" ca="1" si="10"/>
        <v>45441</v>
      </c>
      <c r="X208">
        <f t="shared" ca="1" si="11"/>
        <v>58.25805104408353</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s="3">
        <f t="shared" si="9"/>
        <v>20090</v>
      </c>
      <c r="W209" s="3">
        <f t="shared" ca="1" si="10"/>
        <v>45441</v>
      </c>
      <c r="X209">
        <f t="shared" ca="1" si="11"/>
        <v>69.405897997496865</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s="3">
        <f t="shared" si="9"/>
        <v>21916</v>
      </c>
      <c r="W210" s="3">
        <f t="shared" ca="1" si="10"/>
        <v>45441</v>
      </c>
      <c r="X210">
        <f t="shared" ca="1" si="11"/>
        <v>64.405905146996886</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s="3">
        <f t="shared" si="9"/>
        <v>19151</v>
      </c>
      <c r="W211" s="3">
        <f t="shared" ca="1" si="10"/>
        <v>45441</v>
      </c>
      <c r="X211">
        <f t="shared" ca="1" si="11"/>
        <v>71.976072607260718</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s="3">
        <f t="shared" si="9"/>
        <v>27683</v>
      </c>
      <c r="W212" s="3">
        <f t="shared" ca="1" si="10"/>
        <v>45441</v>
      </c>
      <c r="X212">
        <f t="shared" ca="1" si="11"/>
        <v>48.617423205387944</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s="3">
        <f t="shared" si="9"/>
        <v>18808</v>
      </c>
      <c r="W213" s="3">
        <f t="shared" ca="1" si="10"/>
        <v>45441</v>
      </c>
      <c r="X213">
        <f t="shared" ca="1" si="11"/>
        <v>72.915831144326461</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s="3">
        <f t="shared" si="9"/>
        <v>27098</v>
      </c>
      <c r="W214" s="3">
        <f t="shared" ca="1" si="10"/>
        <v>45441</v>
      </c>
      <c r="X214">
        <f t="shared" ca="1" si="11"/>
        <v>50.219722997637966</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s="3">
        <f t="shared" si="9"/>
        <v>30824</v>
      </c>
      <c r="W215" s="3">
        <f t="shared" ca="1" si="10"/>
        <v>45441</v>
      </c>
      <c r="X215">
        <f t="shared" ca="1" si="11"/>
        <v>40.01716079059829</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s="3">
        <f t="shared" si="9"/>
        <v>24644</v>
      </c>
      <c r="W216" s="3">
        <f t="shared" ca="1" si="10"/>
        <v>45441</v>
      </c>
      <c r="X216">
        <f t="shared" ca="1" si="11"/>
        <v>56.937738966249704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s="3">
        <f t="shared" si="9"/>
        <v>21551</v>
      </c>
      <c r="W217" s="3">
        <f t="shared" ca="1" si="10"/>
        <v>45441</v>
      </c>
      <c r="X217">
        <f t="shared" ca="1" si="11"/>
        <v>65.405898701621936</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s="3">
        <f t="shared" si="9"/>
        <v>18629</v>
      </c>
      <c r="W218" s="3">
        <f t="shared" ca="1" si="10"/>
        <v>45441</v>
      </c>
      <c r="X218">
        <f t="shared" ca="1" si="11"/>
        <v>73.405897369492024</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s="3">
        <f t="shared" si="9"/>
        <v>25934</v>
      </c>
      <c r="W219" s="3">
        <f t="shared" ca="1" si="10"/>
        <v>45441</v>
      </c>
      <c r="X219">
        <f t="shared" ca="1" si="11"/>
        <v>53.405901439870213</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s="3">
        <f t="shared" si="9"/>
        <v>15808</v>
      </c>
      <c r="W220" s="3">
        <f t="shared" ca="1" si="10"/>
        <v>45441</v>
      </c>
      <c r="X220">
        <f t="shared" ca="1" si="11"/>
        <v>81.129377984040602</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s="3">
        <f t="shared" si="9"/>
        <v>18840</v>
      </c>
      <c r="W221" s="3">
        <f t="shared" ca="1" si="10"/>
        <v>45441</v>
      </c>
      <c r="X221">
        <f t="shared" ca="1" si="11"/>
        <v>72.828221539827595</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s="3">
        <f t="shared" si="9"/>
        <v>20246</v>
      </c>
      <c r="W222" s="3">
        <f t="shared" ca="1" si="10"/>
        <v>45441</v>
      </c>
      <c r="X222">
        <f t="shared" ca="1" si="11"/>
        <v>68.978801627033789</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s="3">
        <f t="shared" si="9"/>
        <v>20056</v>
      </c>
      <c r="W223" s="3">
        <f t="shared" ca="1" si="10"/>
        <v>45441</v>
      </c>
      <c r="X223">
        <f t="shared" ca="1" si="11"/>
        <v>69.499672232290905</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s="3">
        <f t="shared" si="9"/>
        <v>16092</v>
      </c>
      <c r="W224" s="3">
        <f t="shared" ca="1" si="10"/>
        <v>45441</v>
      </c>
      <c r="X224">
        <f t="shared" ca="1" si="11"/>
        <v>80.351145812208486</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s="3">
        <f t="shared" si="9"/>
        <v>17533</v>
      </c>
      <c r="W225" s="3">
        <f t="shared" ca="1" si="10"/>
        <v>45441</v>
      </c>
      <c r="X225">
        <f t="shared" ca="1" si="11"/>
        <v>76.405902222222224</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s="3">
        <f t="shared" si="9"/>
        <v>18245</v>
      </c>
      <c r="W226" s="3">
        <f t="shared" ca="1" si="10"/>
        <v>45441</v>
      </c>
      <c r="X226">
        <f t="shared" ca="1" si="11"/>
        <v>74.458590006844631</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s="3">
        <f t="shared" si="9"/>
        <v>20362</v>
      </c>
      <c r="W227" s="3">
        <f t="shared" ca="1" si="10"/>
        <v>45441</v>
      </c>
      <c r="X227">
        <f t="shared" ca="1" si="11"/>
        <v>68.661217146433046</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s="3">
        <f t="shared" si="9"/>
        <v>27566</v>
      </c>
      <c r="W228" s="3">
        <f t="shared" ca="1" si="10"/>
        <v>45441</v>
      </c>
      <c r="X228">
        <f t="shared" ca="1" si="11"/>
        <v>48.937742977604998</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s="3">
        <f t="shared" si="9"/>
        <v>17885</v>
      </c>
      <c r="W229" s="3">
        <f t="shared" ca="1" si="10"/>
        <v>45441</v>
      </c>
      <c r="X229">
        <f t="shared" ca="1" si="11"/>
        <v>75.442204444444442</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s="3">
        <f t="shared" si="9"/>
        <v>24838</v>
      </c>
      <c r="W230" s="3">
        <f t="shared" ca="1" si="10"/>
        <v>45441</v>
      </c>
      <c r="X230">
        <f t="shared" ca="1" si="11"/>
        <v>56.405907780979831</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s="3">
        <f t="shared" si="9"/>
        <v>17500</v>
      </c>
      <c r="W231" s="3">
        <f t="shared" ca="1" si="10"/>
        <v>45441</v>
      </c>
      <c r="X231">
        <f t="shared" ca="1" si="11"/>
        <v>76.496946296946291</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s="3">
        <f t="shared" si="9"/>
        <v>16596</v>
      </c>
      <c r="W232" s="3">
        <f t="shared" ca="1" si="10"/>
        <v>45441</v>
      </c>
      <c r="X232">
        <f t="shared" ca="1" si="11"/>
        <v>78.973305954825463</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s="3">
        <f t="shared" si="9"/>
        <v>18404</v>
      </c>
      <c r="W233" s="3">
        <f t="shared" ca="1" si="10"/>
        <v>45441</v>
      </c>
      <c r="X233">
        <f t="shared" ca="1" si="11"/>
        <v>74.02259618894648</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s="3">
        <f t="shared" si="9"/>
        <v>16803</v>
      </c>
      <c r="W234" s="3">
        <f t="shared" ca="1" si="10"/>
        <v>45441</v>
      </c>
      <c r="X234">
        <f t="shared" ca="1" si="11"/>
        <v>78.405891526598509</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s="3">
        <f t="shared" si="9"/>
        <v>17611</v>
      </c>
      <c r="W235" s="3">
        <f t="shared" ca="1" si="10"/>
        <v>45441</v>
      </c>
      <c r="X235">
        <f t="shared" ca="1" si="11"/>
        <v>76.192355555555551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s="3">
        <f t="shared" si="9"/>
        <v>22578</v>
      </c>
      <c r="W236" s="3">
        <f t="shared" ca="1" si="10"/>
        <v>45441</v>
      </c>
      <c r="X236">
        <f t="shared" ca="1" si="11"/>
        <v>62.595482546201232</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s="3">
        <f t="shared" si="9"/>
        <v>22132</v>
      </c>
      <c r="W237" s="3">
        <f t="shared" ca="1" si="10"/>
        <v>45441</v>
      </c>
      <c r="X237">
        <f t="shared" ca="1" si="11"/>
        <v>63.814548058293319</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s="3">
        <f t="shared" si="9"/>
        <v>15963</v>
      </c>
      <c r="W238" s="3">
        <f t="shared" ca="1" si="10"/>
        <v>45441</v>
      </c>
      <c r="X238">
        <f t="shared" ca="1" si="11"/>
        <v>80.705018196387428</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s="3">
        <f t="shared" si="9"/>
        <v>11550</v>
      </c>
      <c r="W239" s="3">
        <f t="shared" ca="1" si="10"/>
        <v>45441</v>
      </c>
      <c r="X239">
        <f t="shared" ca="1" si="11"/>
        <v>92.787149764082258</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s="3">
        <f t="shared" si="9"/>
        <v>19998</v>
      </c>
      <c r="W240" s="3">
        <f t="shared" ca="1" si="10"/>
        <v>45441</v>
      </c>
      <c r="X240">
        <f t="shared" ca="1" si="11"/>
        <v>69.658466047121422</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s="3">
        <f t="shared" si="9"/>
        <v>29856</v>
      </c>
      <c r="W241" s="3">
        <f t="shared" ca="1" si="10"/>
        <v>45441</v>
      </c>
      <c r="X241">
        <f t="shared" ca="1" si="11"/>
        <v>42.669404517453799</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s="3">
        <f t="shared" si="9"/>
        <v>19547</v>
      </c>
      <c r="W242" s="3">
        <f t="shared" ca="1" si="10"/>
        <v>45441</v>
      </c>
      <c r="X242">
        <f t="shared" ca="1" si="11"/>
        <v>70.893908281998634</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s="3">
        <f t="shared" si="9"/>
        <v>20905</v>
      </c>
      <c r="W243" s="3">
        <f t="shared" ca="1" si="10"/>
        <v>45441</v>
      </c>
      <c r="X243">
        <f t="shared" ca="1" si="11"/>
        <v>67.175906913073234</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s="3">
        <f t="shared" si="9"/>
        <v>20996</v>
      </c>
      <c r="W244" s="3">
        <f t="shared" ca="1" si="10"/>
        <v>45441</v>
      </c>
      <c r="X244">
        <f t="shared" ca="1" si="11"/>
        <v>66.926762491444222</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s="3">
        <f t="shared" si="9"/>
        <v>23836</v>
      </c>
      <c r="W245" s="3">
        <f t="shared" ca="1" si="10"/>
        <v>45441</v>
      </c>
      <c r="X245">
        <f t="shared" ca="1" si="11"/>
        <v>59.15126625598905</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s="3">
        <f t="shared" si="9"/>
        <v>25277</v>
      </c>
      <c r="W246" s="3">
        <f t="shared" ca="1" si="10"/>
        <v>45441</v>
      </c>
      <c r="X246">
        <f t="shared" ca="1" si="11"/>
        <v>55.206023271731688</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s="3">
        <f t="shared" si="9"/>
        <v>30478</v>
      </c>
      <c r="W247" s="3">
        <f t="shared" ca="1" si="10"/>
        <v>45441</v>
      </c>
      <c r="X247">
        <f t="shared" ca="1" si="11"/>
        <v>40.96512613258588</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s="3">
        <f t="shared" si="9"/>
        <v>20550</v>
      </c>
      <c r="W248" s="3">
        <f t="shared" ca="1" si="10"/>
        <v>45441</v>
      </c>
      <c r="X248">
        <f t="shared" ca="1" si="11"/>
        <v>68.14581597428878</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s="3">
        <f t="shared" si="9"/>
        <v>10725</v>
      </c>
      <c r="W249" s="3">
        <f t="shared" ca="1" si="10"/>
        <v>45441</v>
      </c>
      <c r="X249">
        <f t="shared" ca="1" si="11"/>
        <v>95.047227926078023</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s="3">
        <f t="shared" si="9"/>
        <v>13650</v>
      </c>
      <c r="W250" s="3">
        <f t="shared" ca="1" si="10"/>
        <v>45441</v>
      </c>
      <c r="X250">
        <f t="shared" ca="1" si="11"/>
        <v>87.039014373716626</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s="3">
        <f t="shared" si="9"/>
        <v>22981</v>
      </c>
      <c r="W251" s="3">
        <f t="shared" ca="1" si="10"/>
        <v>45441</v>
      </c>
      <c r="X251">
        <f t="shared" ca="1" si="11"/>
        <v>61.491460605797229</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s="3">
        <f t="shared" si="9"/>
        <v>23512</v>
      </c>
      <c r="W252" s="3">
        <f t="shared" ca="1" si="10"/>
        <v>45441</v>
      </c>
      <c r="X252">
        <f t="shared" ca="1" si="11"/>
        <v>60.036308962793406</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s="3">
        <f t="shared" si="9"/>
        <v>25834</v>
      </c>
      <c r="W253" s="3">
        <f t="shared" ca="1" si="10"/>
        <v>45441</v>
      </c>
      <c r="X253">
        <f t="shared" ca="1" si="11"/>
        <v>53.680372343073323</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s="3">
        <f t="shared" si="9"/>
        <v>25903</v>
      </c>
      <c r="W254" s="3">
        <f t="shared" ca="1" si="10"/>
        <v>45441</v>
      </c>
      <c r="X254">
        <f t="shared" ca="1" si="11"/>
        <v>53.491462989695854</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s="3">
        <f t="shared" si="9"/>
        <v>18763</v>
      </c>
      <c r="W255" s="3">
        <f t="shared" ca="1" si="10"/>
        <v>45441</v>
      </c>
      <c r="X255">
        <f t="shared" ca="1" si="11"/>
        <v>73.039032150653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s="3">
        <f t="shared" si="9"/>
        <v>25012</v>
      </c>
      <c r="W256" s="3">
        <f t="shared" ca="1" si="10"/>
        <v>45441</v>
      </c>
      <c r="X256">
        <f t="shared" ca="1" si="11"/>
        <v>55.92953890489914</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s="3">
        <f t="shared" si="9"/>
        <v>25098</v>
      </c>
      <c r="W257" s="3">
        <f t="shared" ca="1" si="10"/>
        <v>45441</v>
      </c>
      <c r="X257">
        <f t="shared" ca="1" si="11"/>
        <v>55.694092219020177</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s="3">
        <f t="shared" si="9"/>
        <v>18716</v>
      </c>
      <c r="W258" s="3">
        <f t="shared" ca="1" si="10"/>
        <v>45441</v>
      </c>
      <c r="X258">
        <f t="shared" ca="1" si="11"/>
        <v>73.167708757260712</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s="3">
        <f t="shared" ref="V259:V322" si="12">DATE(M259,N259,O259)</f>
        <v>24137</v>
      </c>
      <c r="W259" s="3">
        <f t="shared" ref="W259:W322" ca="1" si="13">TODAY()</f>
        <v>45441</v>
      </c>
      <c r="X259">
        <f t="shared" ref="X259:X322" ca="1" si="14">YEARFRAC(W259,V259,1)</f>
        <v>58.32649651972158</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s="3">
        <f t="shared" si="12"/>
        <v>26556</v>
      </c>
      <c r="W260" s="3">
        <f t="shared" ca="1" si="13"/>
        <v>45441</v>
      </c>
      <c r="X260">
        <f t="shared" ca="1" si="14"/>
        <v>51.702309003564238</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s="3">
        <f t="shared" si="12"/>
        <v>18227</v>
      </c>
      <c r="W261" s="3">
        <f t="shared" ca="1" si="13"/>
        <v>45441</v>
      </c>
      <c r="X261">
        <f t="shared" ca="1" si="14"/>
        <v>74.507871321012999</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s="3">
        <f t="shared" si="12"/>
        <v>20637</v>
      </c>
      <c r="W262" s="3">
        <f t="shared" ca="1" si="13"/>
        <v>45441</v>
      </c>
      <c r="X262">
        <f t="shared" ca="1" si="14"/>
        <v>67.907630044042378</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s="3">
        <f t="shared" si="12"/>
        <v>25571</v>
      </c>
      <c r="W263" s="3">
        <f t="shared" ca="1" si="13"/>
        <v>45441</v>
      </c>
      <c r="X263">
        <f t="shared" ca="1" si="14"/>
        <v>54.400418139280205</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s="3">
        <f t="shared" si="12"/>
        <v>23590</v>
      </c>
      <c r="W264" s="3">
        <f t="shared" ca="1" si="13"/>
        <v>45441</v>
      </c>
      <c r="X264">
        <f t="shared" ca="1" si="14"/>
        <v>59.82276378977604</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s="3">
        <f t="shared" si="12"/>
        <v>24628</v>
      </c>
      <c r="W265" s="3">
        <f t="shared" ca="1" si="13"/>
        <v>45441</v>
      </c>
      <c r="X265">
        <f t="shared" ca="1" si="14"/>
        <v>56.981543544961056</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s="3">
        <f t="shared" si="12"/>
        <v>29432</v>
      </c>
      <c r="W266" s="3">
        <f t="shared" ca="1" si="13"/>
        <v>45441</v>
      </c>
      <c r="X266">
        <f t="shared" ca="1" si="14"/>
        <v>43.828253330899798</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s="3">
        <f t="shared" si="12"/>
        <v>15758</v>
      </c>
      <c r="W267" s="3">
        <f t="shared" ca="1" si="13"/>
        <v>45441</v>
      </c>
      <c r="X267">
        <f t="shared" ca="1" si="14"/>
        <v>81.266268238122265</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s="3">
        <f t="shared" si="12"/>
        <v>25159</v>
      </c>
      <c r="W268" s="3">
        <f t="shared" ca="1" si="13"/>
        <v>45441</v>
      </c>
      <c r="X268">
        <f t="shared" ca="1" si="14"/>
        <v>55.527089337175795</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s="3">
        <f t="shared" si="12"/>
        <v>18872</v>
      </c>
      <c r="W269" s="3">
        <f t="shared" ca="1" si="13"/>
        <v>45441</v>
      </c>
      <c r="X269">
        <f t="shared" ca="1" si="14"/>
        <v>72.740611935328715</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s="3">
        <f t="shared" si="12"/>
        <v>19987</v>
      </c>
      <c r="W270" s="3">
        <f t="shared" ca="1" si="13"/>
        <v>45441</v>
      </c>
      <c r="X270">
        <f t="shared" ca="1" si="14"/>
        <v>69.688582115451354</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s="3">
        <f t="shared" si="12"/>
        <v>20092</v>
      </c>
      <c r="W271" s="3">
        <f t="shared" ca="1" si="13"/>
        <v>45441</v>
      </c>
      <c r="X271">
        <f t="shared" ca="1" si="14"/>
        <v>69.400422403003759</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s="3">
        <f t="shared" si="12"/>
        <v>22455</v>
      </c>
      <c r="W272" s="3">
        <f t="shared" ca="1" si="13"/>
        <v>45441</v>
      </c>
      <c r="X272">
        <f t="shared" ca="1" si="14"/>
        <v>62.932238193018478</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s="3">
        <f t="shared" si="12"/>
        <v>25043</v>
      </c>
      <c r="W273" s="3">
        <f t="shared" ca="1" si="13"/>
        <v>45441</v>
      </c>
      <c r="X273">
        <f t="shared" ca="1" si="14"/>
        <v>55.844668587896258</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s="3">
        <f t="shared" si="12"/>
        <v>12316</v>
      </c>
      <c r="W274" s="3">
        <f t="shared" ca="1" si="13"/>
        <v>45441</v>
      </c>
      <c r="X274">
        <f t="shared" ca="1" si="14"/>
        <v>90.691307323750863</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s="3">
        <f t="shared" si="12"/>
        <v>20427</v>
      </c>
      <c r="W275" s="3">
        <f t="shared" ca="1" si="13"/>
        <v>45441</v>
      </c>
      <c r="X275">
        <f t="shared" ca="1" si="14"/>
        <v>68.483260325406761</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s="3">
        <f t="shared" si="12"/>
        <v>29819</v>
      </c>
      <c r="W276" s="3">
        <f t="shared" ca="1" si="13"/>
        <v>45441</v>
      </c>
      <c r="X276">
        <f t="shared" ca="1" si="14"/>
        <v>42.770704996577685</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s="3">
        <f t="shared" si="12"/>
        <v>21551</v>
      </c>
      <c r="W277" s="3">
        <f t="shared" ca="1" si="13"/>
        <v>45441</v>
      </c>
      <c r="X277">
        <f t="shared" ca="1" si="14"/>
        <v>65.405898701621936</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s="3">
        <f t="shared" si="12"/>
        <v>20886</v>
      </c>
      <c r="W278" s="3">
        <f t="shared" ca="1" si="13"/>
        <v>45441</v>
      </c>
      <c r="X278">
        <f t="shared" ca="1" si="14"/>
        <v>67.227926078028744</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s="3">
        <f t="shared" si="12"/>
        <v>13967</v>
      </c>
      <c r="W279" s="3">
        <f t="shared" ca="1" si="13"/>
        <v>45441</v>
      </c>
      <c r="X279">
        <f t="shared" ca="1" si="14"/>
        <v>86.170437737986603</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s="3">
        <f t="shared" si="12"/>
        <v>22282</v>
      </c>
      <c r="W280" s="3">
        <f t="shared" ca="1" si="13"/>
        <v>45441</v>
      </c>
      <c r="X280">
        <f t="shared" ca="1" si="14"/>
        <v>63.405886379192332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s="3">
        <f t="shared" si="12"/>
        <v>15611</v>
      </c>
      <c r="W281" s="3">
        <f t="shared" ca="1" si="13"/>
        <v>45441</v>
      </c>
      <c r="X281">
        <f t="shared" ca="1" si="14"/>
        <v>81.669415490170209</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s="3">
        <f t="shared" si="12"/>
        <v>13914</v>
      </c>
      <c r="W282" s="3">
        <f t="shared" ca="1" si="13"/>
        <v>45441</v>
      </c>
      <c r="X282">
        <f t="shared" ca="1" si="14"/>
        <v>86.315542688107755</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s="3">
        <f t="shared" si="12"/>
        <v>23377</v>
      </c>
      <c r="W283" s="3">
        <f t="shared" ca="1" si="13"/>
        <v>45441</v>
      </c>
      <c r="X283">
        <f t="shared" ca="1" si="14"/>
        <v>60.405906377631162</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s="3">
        <f t="shared" si="12"/>
        <v>19995</v>
      </c>
      <c r="W284" s="3">
        <f t="shared" ca="1" si="13"/>
        <v>45441</v>
      </c>
      <c r="X284">
        <f t="shared" ca="1" si="14"/>
        <v>69.66667952030231</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s="3">
        <f t="shared" si="12"/>
        <v>16077</v>
      </c>
      <c r="W285" s="3">
        <f t="shared" ca="1" si="13"/>
        <v>45441</v>
      </c>
      <c r="X285">
        <f t="shared" ca="1" si="14"/>
        <v>80.392212532954787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s="3">
        <f t="shared" si="12"/>
        <v>25750</v>
      </c>
      <c r="W286" s="3">
        <f t="shared" ca="1" si="13"/>
        <v>45441</v>
      </c>
      <c r="X286">
        <f t="shared" ca="1" si="14"/>
        <v>53.910348947185028</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s="3">
        <f t="shared" si="12"/>
        <v>15712</v>
      </c>
      <c r="W287" s="3">
        <f t="shared" ca="1" si="13"/>
        <v>45441</v>
      </c>
      <c r="X287">
        <f t="shared" ca="1" si="14"/>
        <v>81.392207271877396</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s="3">
        <f t="shared" si="12"/>
        <v>19217</v>
      </c>
      <c r="W288" s="3">
        <f t="shared" ca="1" si="13"/>
        <v>45441</v>
      </c>
      <c r="X288">
        <f t="shared" ca="1" si="14"/>
        <v>71.795379537953792</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s="3">
        <f t="shared" si="12"/>
        <v>23377</v>
      </c>
      <c r="W289" s="3">
        <f t="shared" ca="1" si="13"/>
        <v>45441</v>
      </c>
      <c r="X289">
        <f t="shared" ca="1" si="14"/>
        <v>60.405906377631162</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s="3">
        <f t="shared" si="12"/>
        <v>18994</v>
      </c>
      <c r="W290" s="3">
        <f t="shared" ca="1" si="13"/>
        <v>45441</v>
      </c>
      <c r="X290">
        <f t="shared" ca="1" si="14"/>
        <v>72.405903090309025</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s="3">
        <f t="shared" si="12"/>
        <v>18718</v>
      </c>
      <c r="W291" s="3">
        <f t="shared" ca="1" si="13"/>
        <v>45441</v>
      </c>
      <c r="X291">
        <f t="shared" ca="1" si="14"/>
        <v>73.162233156979539</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s="3">
        <f t="shared" si="12"/>
        <v>22300</v>
      </c>
      <c r="W292" s="3">
        <f t="shared" ca="1" si="13"/>
        <v>45441</v>
      </c>
      <c r="X292">
        <f t="shared" ca="1" si="14"/>
        <v>63.356605065023956</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s="3">
        <f t="shared" si="12"/>
        <v>15310</v>
      </c>
      <c r="W293" s="3">
        <f t="shared" ca="1" si="13"/>
        <v>45441</v>
      </c>
      <c r="X293">
        <f t="shared" ca="1" si="14"/>
        <v>82.494182067077347</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s="3">
        <f t="shared" si="12"/>
        <v>11475</v>
      </c>
      <c r="W294" s="3">
        <f t="shared" ca="1" si="13"/>
        <v>45441</v>
      </c>
      <c r="X294">
        <f t="shared" ca="1" si="14"/>
        <v>92.992485582804221</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s="3">
        <f t="shared" si="12"/>
        <v>23350</v>
      </c>
      <c r="W295" s="3">
        <f t="shared" ca="1" si="13"/>
        <v>45441</v>
      </c>
      <c r="X295">
        <f t="shared" ca="1" si="14"/>
        <v>60.480526362271483</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s="3">
        <f t="shared" si="12"/>
        <v>26607</v>
      </c>
      <c r="W296" s="3">
        <f t="shared" ca="1" si="13"/>
        <v>45441</v>
      </c>
      <c r="X296">
        <f t="shared" ca="1" si="14"/>
        <v>51.562684022935073</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s="3">
        <f t="shared" si="12"/>
        <v>21978</v>
      </c>
      <c r="W297" s="3">
        <f t="shared" ca="1" si="13"/>
        <v>45441</v>
      </c>
      <c r="X297">
        <f t="shared" ca="1" si="14"/>
        <v>64.23616376042456</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s="3">
        <f t="shared" si="12"/>
        <v>24626</v>
      </c>
      <c r="W298" s="3">
        <f t="shared" ca="1" si="13"/>
        <v>45441</v>
      </c>
      <c r="X298">
        <f t="shared" ca="1" si="14"/>
        <v>56.98701911729998</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s="3">
        <f t="shared" si="12"/>
        <v>21149</v>
      </c>
      <c r="W299" s="3">
        <f t="shared" ca="1" si="13"/>
        <v>45441</v>
      </c>
      <c r="X299">
        <f t="shared" ca="1" si="14"/>
        <v>66.507871321012999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s="3">
        <f t="shared" si="12"/>
        <v>20068</v>
      </c>
      <c r="W300" s="3">
        <f t="shared" ca="1" si="13"/>
        <v>45441</v>
      </c>
      <c r="X300">
        <f t="shared" ca="1" si="14"/>
        <v>69.46681833956734</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s="3">
        <f t="shared" si="12"/>
        <v>15870</v>
      </c>
      <c r="W301" s="3">
        <f t="shared" ca="1" si="13"/>
        <v>45441</v>
      </c>
      <c r="X301">
        <f t="shared" ca="1" si="14"/>
        <v>80.959634068979341</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s="3">
        <f t="shared" si="12"/>
        <v>16364</v>
      </c>
      <c r="W302" s="3">
        <f t="shared" ca="1" si="13"/>
        <v>45441</v>
      </c>
      <c r="X302">
        <f t="shared" ca="1" si="14"/>
        <v>79.606469276008923</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s="3">
        <f t="shared" si="12"/>
        <v>29813</v>
      </c>
      <c r="W303" s="3">
        <f t="shared" ca="1" si="13"/>
        <v>45441</v>
      </c>
      <c r="X303">
        <f t="shared" ca="1" si="14"/>
        <v>42.787132101300479</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s="3">
        <f t="shared" si="12"/>
        <v>22474</v>
      </c>
      <c r="W304" s="3">
        <f t="shared" ca="1" si="13"/>
        <v>45441</v>
      </c>
      <c r="X304">
        <f t="shared" ca="1" si="14"/>
        <v>62.880219028062967</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s="3">
        <f t="shared" si="12"/>
        <v>16711</v>
      </c>
      <c r="W305" s="3">
        <f t="shared" ca="1" si="13"/>
        <v>45441</v>
      </c>
      <c r="X305">
        <f t="shared" ca="1" si="14"/>
        <v>78.658453114305274</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s="3">
        <f t="shared" si="12"/>
        <v>15919</v>
      </c>
      <c r="W306" s="3">
        <f t="shared" ca="1" si="13"/>
        <v>45441</v>
      </c>
      <c r="X306">
        <f t="shared" ca="1" si="14"/>
        <v>80.8254816199793</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s="3">
        <f t="shared" si="12"/>
        <v>17170</v>
      </c>
      <c r="W307" s="3">
        <f t="shared" ca="1" si="13"/>
        <v>45441</v>
      </c>
      <c r="X307">
        <f t="shared" ca="1" si="14"/>
        <v>77.400421200421192</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s="3">
        <f t="shared" si="12"/>
        <v>22601</v>
      </c>
      <c r="W308" s="3">
        <f t="shared" ca="1" si="13"/>
        <v>45441</v>
      </c>
      <c r="X308">
        <f t="shared" ca="1" si="14"/>
        <v>62.53251197809719</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s="3">
        <f t="shared" si="12"/>
        <v>20803</v>
      </c>
      <c r="W309" s="3">
        <f t="shared" ca="1" si="13"/>
        <v>45441</v>
      </c>
      <c r="X309">
        <f t="shared" ca="1" si="14"/>
        <v>67.453160338055</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s="3">
        <f t="shared" si="12"/>
        <v>18566</v>
      </c>
      <c r="W310" s="3">
        <f t="shared" ca="1" si="13"/>
        <v>45441</v>
      </c>
      <c r="X310">
        <f t="shared" ca="1" si="14"/>
        <v>73.579068409140689</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s="3">
        <f t="shared" si="12"/>
        <v>10603</v>
      </c>
      <c r="W311" s="3">
        <f t="shared" ca="1" si="13"/>
        <v>45441</v>
      </c>
      <c r="X311">
        <f t="shared" ca="1" si="14"/>
        <v>95.381245722108147</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s="3">
        <f t="shared" si="12"/>
        <v>18994</v>
      </c>
      <c r="W312" s="3">
        <f t="shared" ca="1" si="13"/>
        <v>45441</v>
      </c>
      <c r="X312">
        <f t="shared" ca="1" si="14"/>
        <v>72.405903090309025</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s="3">
        <f t="shared" si="12"/>
        <v>23645</v>
      </c>
      <c r="W313" s="3">
        <f t="shared" ca="1" si="13"/>
        <v>45441</v>
      </c>
      <c r="X313">
        <f t="shared" ca="1" si="14"/>
        <v>59.672187065212512</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s="3">
        <f t="shared" si="12"/>
        <v>31194</v>
      </c>
      <c r="W314" s="3">
        <f t="shared" ca="1" si="13"/>
        <v>45441</v>
      </c>
      <c r="X314">
        <f t="shared" ca="1" si="14"/>
        <v>39.006160164271044</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s="3">
        <f t="shared" si="12"/>
        <v>30039</v>
      </c>
      <c r="W315" s="3">
        <f t="shared" ca="1" si="13"/>
        <v>45441</v>
      </c>
      <c r="X315">
        <f t="shared" ca="1" si="14"/>
        <v>42.167706608939262</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s="3">
        <f t="shared" si="12"/>
        <v>16641</v>
      </c>
      <c r="W316" s="3">
        <f t="shared" ca="1" si="13"/>
        <v>45441</v>
      </c>
      <c r="X316">
        <f t="shared" ca="1" si="14"/>
        <v>78.850102669404521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s="3">
        <f t="shared" si="12"/>
        <v>15638</v>
      </c>
      <c r="W317" s="3">
        <f t="shared" ca="1" si="13"/>
        <v>45441</v>
      </c>
      <c r="X317">
        <f t="shared" ca="1" si="14"/>
        <v>81.595494128512996</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s="3">
        <f t="shared" si="12"/>
        <v>14532</v>
      </c>
      <c r="W318" s="3">
        <f t="shared" ca="1" si="13"/>
        <v>45441</v>
      </c>
      <c r="X318">
        <f t="shared" ca="1" si="14"/>
        <v>84.622882974659362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s="3">
        <f t="shared" si="12"/>
        <v>24629</v>
      </c>
      <c r="W319" s="3">
        <f t="shared" ca="1" si="13"/>
        <v>45441</v>
      </c>
      <c r="X319">
        <f t="shared" ca="1" si="14"/>
        <v>56.978805758791594</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s="3">
        <f t="shared" si="12"/>
        <v>23626</v>
      </c>
      <c r="W320" s="3">
        <f t="shared" ca="1" si="13"/>
        <v>45441</v>
      </c>
      <c r="X320">
        <f t="shared" ca="1" si="14"/>
        <v>59.72420447915264</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s="3">
        <f t="shared" si="12"/>
        <v>19722</v>
      </c>
      <c r="W321" s="3">
        <f t="shared" ca="1" si="13"/>
        <v>45441</v>
      </c>
      <c r="X321">
        <f t="shared" ca="1" si="14"/>
        <v>70.414784394250518</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s="3">
        <f t="shared" si="12"/>
        <v>20348</v>
      </c>
      <c r="W322" s="3">
        <f t="shared" ca="1" si="13"/>
        <v>45441</v>
      </c>
      <c r="X322">
        <f t="shared" ca="1" si="14"/>
        <v>68.699546307884859</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s="3">
        <f t="shared" ref="V323:V386" si="15">DATE(M323,N323,O323)</f>
        <v>19050</v>
      </c>
      <c r="W323" s="3">
        <f t="shared" ref="W323:W386" ca="1" si="16">TODAY()</f>
        <v>45441</v>
      </c>
      <c r="X323">
        <f t="shared" ref="X323:X386" ca="1" si="17">YEARFRAC(W323,V323,1)</f>
        <v>72.252587758775874</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s="3">
        <f t="shared" si="15"/>
        <v>13150</v>
      </c>
      <c r="W324" s="3">
        <f t="shared" ca="1" si="16"/>
        <v>45441</v>
      </c>
      <c r="X324">
        <f t="shared" ca="1" si="17"/>
        <v>88.405900086132647</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s="3">
        <f t="shared" si="15"/>
        <v>12420</v>
      </c>
      <c r="W325" s="3">
        <f t="shared" ca="1" si="16"/>
        <v>45441</v>
      </c>
      <c r="X325">
        <f t="shared" ca="1" si="17"/>
        <v>90.405890847824779</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s="3">
        <f t="shared" si="15"/>
        <v>24731</v>
      </c>
      <c r="W326" s="3">
        <f t="shared" ca="1" si="16"/>
        <v>45441</v>
      </c>
      <c r="X326">
        <f t="shared" ca="1" si="17"/>
        <v>56.699551569506724</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s="3">
        <f t="shared" si="15"/>
        <v>23642</v>
      </c>
      <c r="W327" s="3">
        <f t="shared" ca="1" si="16"/>
        <v>45441</v>
      </c>
      <c r="X327">
        <f t="shared" ca="1" si="17"/>
        <v>59.680400341097794</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s="3">
        <f t="shared" si="15"/>
        <v>15604</v>
      </c>
      <c r="W328" s="3">
        <f t="shared" ca="1" si="16"/>
        <v>45441</v>
      </c>
      <c r="X328">
        <f t="shared" ca="1" si="17"/>
        <v>81.688580287636896</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s="3">
        <f t="shared" si="15"/>
        <v>25028</v>
      </c>
      <c r="W329" s="3">
        <f t="shared" ca="1" si="16"/>
        <v>45441</v>
      </c>
      <c r="X329">
        <f t="shared" ca="1" si="17"/>
        <v>55.885734870317009</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s="3">
        <f t="shared" si="15"/>
        <v>19845</v>
      </c>
      <c r="W330" s="3">
        <f t="shared" ca="1" si="16"/>
        <v>45441</v>
      </c>
      <c r="X330">
        <f t="shared" ca="1" si="17"/>
        <v>70.077353179346773</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s="3">
        <f t="shared" si="15"/>
        <v>23445</v>
      </c>
      <c r="W331" s="3">
        <f t="shared" ca="1" si="16"/>
        <v>45441</v>
      </c>
      <c r="X331">
        <f t="shared" ca="1" si="17"/>
        <v>60.21973879089807</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s="3">
        <f t="shared" si="15"/>
        <v>13422</v>
      </c>
      <c r="W332" s="3">
        <f t="shared" ca="1" si="16"/>
        <v>45441</v>
      </c>
      <c r="X332">
        <f t="shared" ca="1" si="17"/>
        <v>87.661221853082324</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s="3">
        <f t="shared" si="15"/>
        <v>24741</v>
      </c>
      <c r="W333" s="3">
        <f t="shared" ca="1" si="16"/>
        <v>45441</v>
      </c>
      <c r="X333">
        <f t="shared" ca="1" si="17"/>
        <v>56.672173707812128</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s="3">
        <f t="shared" si="15"/>
        <v>30256</v>
      </c>
      <c r="W334" s="3">
        <f t="shared" ca="1" si="16"/>
        <v>45441</v>
      </c>
      <c r="X334">
        <f t="shared" ca="1" si="17"/>
        <v>41.573602444925505</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s="3">
        <f t="shared" si="15"/>
        <v>25427</v>
      </c>
      <c r="W335" s="3">
        <f t="shared" ca="1" si="16"/>
        <v>45441</v>
      </c>
      <c r="X335">
        <f t="shared" ca="1" si="17"/>
        <v>54.795345653661876</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s="3">
        <f t="shared" si="15"/>
        <v>23699</v>
      </c>
      <c r="W336" s="3">
        <f t="shared" ca="1" si="16"/>
        <v>45441</v>
      </c>
      <c r="X336">
        <f t="shared" ca="1" si="17"/>
        <v>59.524348099277404</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s="3">
        <f t="shared" si="15"/>
        <v>22596</v>
      </c>
      <c r="W337" s="3">
        <f t="shared" ca="1" si="16"/>
        <v>45441</v>
      </c>
      <c r="X337">
        <f t="shared" ca="1" si="17"/>
        <v>62.546201232032857</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s="3">
        <f t="shared" si="15"/>
        <v>10596</v>
      </c>
      <c r="W338" s="3">
        <f t="shared" ca="1" si="16"/>
        <v>45441</v>
      </c>
      <c r="X338">
        <f t="shared" ca="1" si="17"/>
        <v>95.400410677618069</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s="3">
        <f t="shared" si="15"/>
        <v>25558</v>
      </c>
      <c r="W339" s="3">
        <f t="shared" ca="1" si="16"/>
        <v>45441</v>
      </c>
      <c r="X339">
        <f t="shared" ca="1" si="17"/>
        <v>54.436687200547567</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s="3">
        <f t="shared" si="15"/>
        <v>22477</v>
      </c>
      <c r="W340" s="3">
        <f t="shared" ca="1" si="16"/>
        <v>45441</v>
      </c>
      <c r="X340">
        <f t="shared" ca="1" si="17"/>
        <v>62.872005475701577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s="3">
        <f t="shared" si="15"/>
        <v>20924</v>
      </c>
      <c r="W341" s="3">
        <f t="shared" ca="1" si="16"/>
        <v>45441</v>
      </c>
      <c r="X341">
        <f t="shared" ca="1" si="17"/>
        <v>67.123887748117724</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s="3">
        <f t="shared" si="15"/>
        <v>23725</v>
      </c>
      <c r="W342" s="3">
        <f t="shared" ca="1" si="16"/>
        <v>45441</v>
      </c>
      <c r="X342">
        <f t="shared" ca="1" si="17"/>
        <v>59.453166374938284</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s="3">
        <f t="shared" si="15"/>
        <v>22521</v>
      </c>
      <c r="W343" s="3">
        <f t="shared" ca="1" si="16"/>
        <v>45441</v>
      </c>
      <c r="X343">
        <f t="shared" ca="1" si="17"/>
        <v>62.751540041067763</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s="3">
        <f t="shared" si="15"/>
        <v>18596</v>
      </c>
      <c r="W344" s="3">
        <f t="shared" ca="1" si="16"/>
        <v>45441</v>
      </c>
      <c r="X344">
        <f t="shared" ca="1" si="17"/>
        <v>73.496933635102579</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s="3">
        <f t="shared" si="15"/>
        <v>24407</v>
      </c>
      <c r="W345" s="3">
        <f t="shared" ca="1" si="16"/>
        <v>45441</v>
      </c>
      <c r="X345">
        <f t="shared" ca="1" si="17"/>
        <v>57.587285382830629</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s="3">
        <f t="shared" si="15"/>
        <v>17528</v>
      </c>
      <c r="W346" s="3">
        <f t="shared" ca="1" si="16"/>
        <v>45441</v>
      </c>
      <c r="X346">
        <f t="shared" ca="1" si="17"/>
        <v>76.420287820287811</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s="3">
        <f t="shared" si="15"/>
        <v>27760</v>
      </c>
      <c r="W347" s="3">
        <f t="shared" ca="1" si="16"/>
        <v>45441</v>
      </c>
      <c r="X347">
        <f t="shared" ca="1" si="17"/>
        <v>48.405911275002794</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s="3">
        <f t="shared" si="15"/>
        <v>28856</v>
      </c>
      <c r="W348" s="3">
        <f t="shared" ca="1" si="16"/>
        <v>45441</v>
      </c>
      <c r="X348">
        <f t="shared" ca="1" si="17"/>
        <v>45.405904059040594</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s="3">
        <f t="shared" si="15"/>
        <v>15707</v>
      </c>
      <c r="W349" s="3">
        <f t="shared" ca="1" si="16"/>
        <v>45441</v>
      </c>
      <c r="X349">
        <f t="shared" ca="1" si="17"/>
        <v>81.405896297285565</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s="3">
        <f t="shared" si="15"/>
        <v>24838</v>
      </c>
      <c r="W350" s="3">
        <f t="shared" ca="1" si="16"/>
        <v>45441</v>
      </c>
      <c r="X350">
        <f t="shared" ca="1" si="17"/>
        <v>56.405907780979831</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s="3">
        <f t="shared" si="15"/>
        <v>22859</v>
      </c>
      <c r="W351" s="3">
        <f t="shared" ca="1" si="16"/>
        <v>45441</v>
      </c>
      <c r="X351">
        <f t="shared" ca="1" si="17"/>
        <v>61.825474772934683</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s="3">
        <f t="shared" si="15"/>
        <v>25204</v>
      </c>
      <c r="W352" s="3">
        <f t="shared" ca="1" si="16"/>
        <v>45441</v>
      </c>
      <c r="X352">
        <f t="shared" ca="1" si="17"/>
        <v>55.405886379192332</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s="3">
        <f t="shared" si="15"/>
        <v>24709</v>
      </c>
      <c r="W353" s="3">
        <f t="shared" ca="1" si="16"/>
        <v>45441</v>
      </c>
      <c r="X353">
        <f t="shared" ca="1" si="17"/>
        <v>56.759782865234833</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s="3">
        <f t="shared" si="15"/>
        <v>18714</v>
      </c>
      <c r="W354" s="3">
        <f t="shared" ca="1" si="16"/>
        <v>45441</v>
      </c>
      <c r="X354">
        <f t="shared" ca="1" si="17"/>
        <v>73.173184357541899</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s="3">
        <f t="shared" si="15"/>
        <v>14239</v>
      </c>
      <c r="W355" s="3">
        <f t="shared" ca="1" si="16"/>
        <v>45441</v>
      </c>
      <c r="X355">
        <f t="shared" ca="1" si="17"/>
        <v>85.425748182647837</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s="3">
        <f t="shared" si="15"/>
        <v>14388</v>
      </c>
      <c r="W356" s="3">
        <f t="shared" ca="1" si="16"/>
        <v>45441</v>
      </c>
      <c r="X356">
        <f t="shared" ca="1" si="17"/>
        <v>85.017127212530241</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s="3">
        <f t="shared" si="15"/>
        <v>11182</v>
      </c>
      <c r="W357" s="3">
        <f t="shared" ca="1" si="16"/>
        <v>45441</v>
      </c>
      <c r="X357">
        <f t="shared" ca="1" si="17"/>
        <v>93.795354332977894</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s="3">
        <f t="shared" si="15"/>
        <v>18913</v>
      </c>
      <c r="W358" s="3">
        <f t="shared" ca="1" si="16"/>
        <v>45441</v>
      </c>
      <c r="X358">
        <f t="shared" ca="1" si="17"/>
        <v>72.628362129564536</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s="3">
        <f t="shared" si="15"/>
        <v>30454</v>
      </c>
      <c r="W359" s="3">
        <f t="shared" ca="1" si="16"/>
        <v>45441</v>
      </c>
      <c r="X359">
        <f t="shared" ca="1" si="17"/>
        <v>41.030832409882017</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s="3">
        <f t="shared" si="15"/>
        <v>15200</v>
      </c>
      <c r="W360" s="3">
        <f t="shared" ca="1" si="16"/>
        <v>45441</v>
      </c>
      <c r="X360">
        <f t="shared" ca="1" si="17"/>
        <v>82.795345653661869</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s="3">
        <f t="shared" si="15"/>
        <v>21186</v>
      </c>
      <c r="W361" s="3">
        <f t="shared" ca="1" si="16"/>
        <v>45441</v>
      </c>
      <c r="X361">
        <f t="shared" ca="1" si="17"/>
        <v>66.405892448512589</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s="3">
        <f t="shared" si="15"/>
        <v>27760</v>
      </c>
      <c r="W362" s="3">
        <f t="shared" ca="1" si="16"/>
        <v>45441</v>
      </c>
      <c r="X362">
        <f t="shared" ca="1" si="17"/>
        <v>48.405911275002794</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s="3">
        <f t="shared" si="15"/>
        <v>19836</v>
      </c>
      <c r="W363" s="3">
        <f t="shared" ca="1" si="16"/>
        <v>45441</v>
      </c>
      <c r="X363">
        <f t="shared" ca="1" si="17"/>
        <v>70.10199359888945</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s="3">
        <f t="shared" si="15"/>
        <v>19419</v>
      </c>
      <c r="W364" s="3">
        <f t="shared" ca="1" si="16"/>
        <v>45441</v>
      </c>
      <c r="X364">
        <f t="shared" ca="1" si="17"/>
        <v>71.244353182751539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s="3">
        <f t="shared" si="15"/>
        <v>20440</v>
      </c>
      <c r="W365" s="3">
        <f t="shared" ca="1" si="16"/>
        <v>45441</v>
      </c>
      <c r="X365">
        <f t="shared" ca="1" si="17"/>
        <v>68.447668961201501</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s="3">
        <f t="shared" si="15"/>
        <v>16493</v>
      </c>
      <c r="W366" s="3">
        <f t="shared" ca="1" si="16"/>
        <v>45441</v>
      </c>
      <c r="X366">
        <f t="shared" ca="1" si="17"/>
        <v>79.255304585900063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s="3">
        <f t="shared" si="15"/>
        <v>21831</v>
      </c>
      <c r="W367" s="3">
        <f t="shared" ca="1" si="16"/>
        <v>45441</v>
      </c>
      <c r="X367">
        <f t="shared" ca="1" si="17"/>
        <v>64.639316381134108</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s="3">
        <f t="shared" si="15"/>
        <v>27766</v>
      </c>
      <c r="W368" s="3">
        <f t="shared" ca="1" si="16"/>
        <v>45441</v>
      </c>
      <c r="X368">
        <f t="shared" ca="1" si="17"/>
        <v>48.389484858643428</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s="3">
        <f t="shared" si="15"/>
        <v>15672</v>
      </c>
      <c r="W369" s="3">
        <f t="shared" ca="1" si="16"/>
        <v>45441</v>
      </c>
      <c r="X369">
        <f t="shared" ca="1" si="17"/>
        <v>81.502407969389097</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s="3">
        <f t="shared" si="15"/>
        <v>23604</v>
      </c>
      <c r="W370" s="3">
        <f t="shared" ca="1" si="16"/>
        <v>45441</v>
      </c>
      <c r="X370">
        <f t="shared" ca="1" si="17"/>
        <v>59.78443516897805</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s="3">
        <f t="shared" si="15"/>
        <v>11016</v>
      </c>
      <c r="W371" s="3">
        <f t="shared" ca="1" si="16"/>
        <v>45441</v>
      </c>
      <c r="X371">
        <f t="shared" ca="1" si="17"/>
        <v>94.249834289172597</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s="3">
        <f t="shared" si="15"/>
        <v>14124</v>
      </c>
      <c r="W372" s="3">
        <f t="shared" ca="1" si="16"/>
        <v>45441</v>
      </c>
      <c r="X372">
        <f t="shared" ca="1" si="17"/>
        <v>85.740598546118264</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s="3">
        <f t="shared" si="15"/>
        <v>26045</v>
      </c>
      <c r="W373" s="3">
        <f t="shared" ca="1" si="16"/>
        <v>45441</v>
      </c>
      <c r="X373">
        <f t="shared" ca="1" si="17"/>
        <v>53.102007706347599</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s="3">
        <f t="shared" si="15"/>
        <v>18859</v>
      </c>
      <c r="W374" s="3">
        <f t="shared" ca="1" si="16"/>
        <v>45441</v>
      </c>
      <c r="X374">
        <f t="shared" ca="1" si="17"/>
        <v>72.776203337156389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s="3">
        <f t="shared" si="15"/>
        <v>22016</v>
      </c>
      <c r="W375" s="3">
        <f t="shared" ca="1" si="16"/>
        <v>45441</v>
      </c>
      <c r="X375">
        <f t="shared" ca="1" si="17"/>
        <v>64.132128717041525</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s="3">
        <f t="shared" si="15"/>
        <v>19524</v>
      </c>
      <c r="W376" s="3">
        <f t="shared" ca="1" si="16"/>
        <v>45441</v>
      </c>
      <c r="X376">
        <f t="shared" ca="1" si="17"/>
        <v>70.956878850102669</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s="3">
        <f t="shared" si="15"/>
        <v>23316</v>
      </c>
      <c r="W377" s="3">
        <f t="shared" ca="1" si="16"/>
        <v>45441</v>
      </c>
      <c r="X377">
        <f t="shared" ca="1" si="17"/>
        <v>60.57361123377197</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s="3">
        <f t="shared" si="15"/>
        <v>22934</v>
      </c>
      <c r="W378" s="3">
        <f t="shared" ca="1" si="16"/>
        <v>45441</v>
      </c>
      <c r="X378">
        <f t="shared" ca="1" si="17"/>
        <v>61.620138194776409</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s="3">
        <f t="shared" si="15"/>
        <v>12081</v>
      </c>
      <c r="W379" s="3">
        <f t="shared" ca="1" si="16"/>
        <v>45441</v>
      </c>
      <c r="X379">
        <f t="shared" ca="1" si="17"/>
        <v>91.334702258726892</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s="3">
        <f t="shared" si="15"/>
        <v>12627</v>
      </c>
      <c r="W380" s="3">
        <f t="shared" ca="1" si="16"/>
        <v>45441</v>
      </c>
      <c r="X380">
        <f t="shared" ca="1" si="17"/>
        <v>89.839159997593114</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s="3">
        <f t="shared" si="15"/>
        <v>16733</v>
      </c>
      <c r="W381" s="3">
        <f t="shared" ca="1" si="16"/>
        <v>45441</v>
      </c>
      <c r="X381">
        <f t="shared" ca="1" si="17"/>
        <v>78.598220396988367</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s="3">
        <f t="shared" si="15"/>
        <v>23743</v>
      </c>
      <c r="W382" s="3">
        <f t="shared" ca="1" si="16"/>
        <v>45441</v>
      </c>
      <c r="X382">
        <f t="shared" ca="1" si="17"/>
        <v>59.405886379192332</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s="3">
        <f t="shared" si="15"/>
        <v>20607</v>
      </c>
      <c r="W383" s="3">
        <f t="shared" ca="1" si="16"/>
        <v>45441</v>
      </c>
      <c r="X383">
        <f t="shared" ca="1" si="17"/>
        <v>67.989763123437683</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s="3">
        <f t="shared" si="15"/>
        <v>13881</v>
      </c>
      <c r="W384" s="3">
        <f t="shared" ca="1" si="16"/>
        <v>45441</v>
      </c>
      <c r="X384">
        <f t="shared" ca="1" si="17"/>
        <v>86.405891053277529</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s="3">
        <f t="shared" si="15"/>
        <v>23447</v>
      </c>
      <c r="W385" s="3">
        <f t="shared" ca="1" si="16"/>
        <v>45441</v>
      </c>
      <c r="X385">
        <f t="shared" ca="1" si="17"/>
        <v>60.214263273641215</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s="3">
        <f t="shared" si="15"/>
        <v>9694</v>
      </c>
      <c r="W386" s="3">
        <f t="shared" ca="1" si="16"/>
        <v>45441</v>
      </c>
      <c r="X386">
        <f t="shared" ca="1" si="17"/>
        <v>97.869275442477885</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s="3">
        <f t="shared" ref="V387:V450" si="18">DATE(M387,N387,O387)</f>
        <v>23133</v>
      </c>
      <c r="W387" s="3">
        <f t="shared" ref="W387:W450" ca="1" si="19">TODAY()</f>
        <v>45441</v>
      </c>
      <c r="X387">
        <f t="shared" ref="X387:X450" ca="1" si="20">YEARFRAC(W387,V387,1)</f>
        <v>61.07462686567164</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s="3">
        <f t="shared" si="18"/>
        <v>13942</v>
      </c>
      <c r="W388" s="3">
        <f t="shared" ca="1" si="19"/>
        <v>45441</v>
      </c>
      <c r="X388">
        <f t="shared" ca="1" si="20"/>
        <v>86.238883469175818</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s="3">
        <f t="shared" si="18"/>
        <v>12268</v>
      </c>
      <c r="W389" s="3">
        <f t="shared" ca="1" si="19"/>
        <v>45441</v>
      </c>
      <c r="X389">
        <f t="shared" ca="1" si="20"/>
        <v>90.822724161533202</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s="3">
        <f t="shared" si="18"/>
        <v>23377</v>
      </c>
      <c r="W390" s="3">
        <f t="shared" ca="1" si="19"/>
        <v>45441</v>
      </c>
      <c r="X390">
        <f t="shared" ca="1" si="20"/>
        <v>60.405906377631162</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s="3">
        <f t="shared" si="18"/>
        <v>23377</v>
      </c>
      <c r="W391" s="3">
        <f t="shared" ca="1" si="19"/>
        <v>45441</v>
      </c>
      <c r="X391">
        <f t="shared" ca="1" si="20"/>
        <v>60.405906377631162</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s="3">
        <f t="shared" si="18"/>
        <v>26299</v>
      </c>
      <c r="W392" s="3">
        <f t="shared" ca="1" si="19"/>
        <v>45441</v>
      </c>
      <c r="X392">
        <f t="shared" ca="1" si="20"/>
        <v>52.405909396146498</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s="3">
        <f t="shared" si="18"/>
        <v>22838</v>
      </c>
      <c r="W393" s="3">
        <f t="shared" ca="1" si="19"/>
        <v>45441</v>
      </c>
      <c r="X393">
        <f t="shared" ca="1" si="20"/>
        <v>61.882969014818997</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s="3">
        <f t="shared" si="18"/>
        <v>19478</v>
      </c>
      <c r="W394" s="3">
        <f t="shared" ca="1" si="19"/>
        <v>45441</v>
      </c>
      <c r="X394">
        <f t="shared" ca="1" si="20"/>
        <v>71.082819986310753</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s="3">
        <f t="shared" si="18"/>
        <v>23589</v>
      </c>
      <c r="W395" s="3">
        <f t="shared" ca="1" si="19"/>
        <v>45441</v>
      </c>
      <c r="X395">
        <f t="shared" ca="1" si="20"/>
        <v>59.825501548404468</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s="3">
        <f t="shared" si="18"/>
        <v>15977</v>
      </c>
      <c r="W396" s="3">
        <f t="shared" ca="1" si="19"/>
        <v>45441</v>
      </c>
      <c r="X396">
        <f t="shared" ca="1" si="20"/>
        <v>80.666688925244571</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s="3">
        <f t="shared" si="18"/>
        <v>18629</v>
      </c>
      <c r="W397" s="3">
        <f t="shared" ca="1" si="19"/>
        <v>45441</v>
      </c>
      <c r="X397">
        <f t="shared" ca="1" si="20"/>
        <v>73.405897369492024</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s="3">
        <f t="shared" si="18"/>
        <v>21601</v>
      </c>
      <c r="W398" s="3">
        <f t="shared" ca="1" si="19"/>
        <v>45441</v>
      </c>
      <c r="X398">
        <f t="shared" ca="1" si="20"/>
        <v>65.269009001534826</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s="3">
        <f t="shared" si="18"/>
        <v>13892</v>
      </c>
      <c r="W399" s="3">
        <f t="shared" ca="1" si="19"/>
        <v>45441</v>
      </c>
      <c r="X399">
        <f t="shared" ca="1" si="20"/>
        <v>86.375774931554275</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s="3">
        <f t="shared" si="18"/>
        <v>17947</v>
      </c>
      <c r="W400" s="3">
        <f t="shared" ca="1" si="19"/>
        <v>45441</v>
      </c>
      <c r="X400">
        <f t="shared" ca="1" si="20"/>
        <v>75.274469541409999</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s="3">
        <f t="shared" si="18"/>
        <v>21788</v>
      </c>
      <c r="W401" s="3">
        <f t="shared" ca="1" si="19"/>
        <v>45441</v>
      </c>
      <c r="X401">
        <f t="shared" ca="1" si="20"/>
        <v>64.757041523209026</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s="3">
        <f t="shared" si="18"/>
        <v>21186</v>
      </c>
      <c r="W402" s="3">
        <f t="shared" ca="1" si="19"/>
        <v>45441</v>
      </c>
      <c r="X402">
        <f t="shared" ca="1" si="20"/>
        <v>66.405892448512589</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s="3">
        <f t="shared" si="18"/>
        <v>12725</v>
      </c>
      <c r="W403" s="3">
        <f t="shared" ca="1" si="19"/>
        <v>45441</v>
      </c>
      <c r="X403">
        <f t="shared" ca="1" si="20"/>
        <v>89.570852638546242</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s="3">
        <f t="shared" si="18"/>
        <v>11253</v>
      </c>
      <c r="W404" s="3">
        <f t="shared" ca="1" si="19"/>
        <v>45441</v>
      </c>
      <c r="X404">
        <f t="shared" ca="1" si="20"/>
        <v>93.600968327617508</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s="3">
        <f t="shared" si="18"/>
        <v>16987</v>
      </c>
      <c r="W405" s="3">
        <f t="shared" ca="1" si="19"/>
        <v>45441</v>
      </c>
      <c r="X405">
        <f t="shared" ca="1" si="20"/>
        <v>77.902131346387108</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s="3">
        <f t="shared" si="18"/>
        <v>18811</v>
      </c>
      <c r="W406" s="3">
        <f t="shared" ca="1" si="19"/>
        <v>45441</v>
      </c>
      <c r="X406">
        <f t="shared" ca="1" si="20"/>
        <v>72.907617743904694</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s="3">
        <f t="shared" si="18"/>
        <v>13766</v>
      </c>
      <c r="W407" s="3">
        <f t="shared" ca="1" si="19"/>
        <v>45441</v>
      </c>
      <c r="X407">
        <f t="shared" ca="1" si="20"/>
        <v>86.721423682409309</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s="3">
        <f t="shared" si="18"/>
        <v>23012</v>
      </c>
      <c r="W408" s="3">
        <f t="shared" ca="1" si="19"/>
        <v>45441</v>
      </c>
      <c r="X408">
        <f t="shared" ca="1" si="20"/>
        <v>61.405899496599844</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s="3">
        <f t="shared" si="18"/>
        <v>11049</v>
      </c>
      <c r="W409" s="3">
        <f t="shared" ca="1" si="19"/>
        <v>45441</v>
      </c>
      <c r="X409">
        <f t="shared" ca="1" si="20"/>
        <v>94.159485864145935</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s="3">
        <f t="shared" si="18"/>
        <v>22394</v>
      </c>
      <c r="W410" s="3">
        <f t="shared" ca="1" si="19"/>
        <v>45441</v>
      </c>
      <c r="X410">
        <f t="shared" ca="1" si="20"/>
        <v>63.09924709103354</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s="3">
        <f t="shared" si="18"/>
        <v>22201</v>
      </c>
      <c r="W411" s="3">
        <f t="shared" ca="1" si="19"/>
        <v>45441</v>
      </c>
      <c r="X411">
        <f t="shared" ca="1" si="20"/>
        <v>63.625642321624127</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s="3">
        <f t="shared" si="18"/>
        <v>20835</v>
      </c>
      <c r="W412" s="3">
        <f t="shared" ca="1" si="19"/>
        <v>45441</v>
      </c>
      <c r="X412">
        <f t="shared" ca="1" si="20"/>
        <v>67.367556468172481</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s="3">
        <f t="shared" si="18"/>
        <v>23740</v>
      </c>
      <c r="W413" s="3">
        <f t="shared" ca="1" si="19"/>
        <v>45441</v>
      </c>
      <c r="X413">
        <f t="shared" ca="1" si="20"/>
        <v>59.412099995511866</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s="3">
        <f t="shared" si="18"/>
        <v>17465</v>
      </c>
      <c r="W414" s="3">
        <f t="shared" ca="1" si="19"/>
        <v>45441</v>
      </c>
      <c r="X414">
        <f t="shared" ca="1" si="20"/>
        <v>76.592769392769384</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s="3">
        <f t="shared" si="18"/>
        <v>19204</v>
      </c>
      <c r="W415" s="3">
        <f t="shared" ca="1" si="19"/>
        <v>45441</v>
      </c>
      <c r="X415">
        <f t="shared" ca="1" si="20"/>
        <v>71.830970597059704</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s="3">
        <f t="shared" si="18"/>
        <v>24371</v>
      </c>
      <c r="W416" s="3">
        <f t="shared" ca="1" si="19"/>
        <v>45441</v>
      </c>
      <c r="X416">
        <f t="shared" ca="1" si="20"/>
        <v>57.685846867749419</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s="3">
        <f t="shared" si="18"/>
        <v>12677</v>
      </c>
      <c r="W417" s="3">
        <f t="shared" ca="1" si="19"/>
        <v>45441</v>
      </c>
      <c r="X417">
        <f t="shared" ca="1" si="20"/>
        <v>89.702268487875315</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s="3">
        <f t="shared" si="18"/>
        <v>10959</v>
      </c>
      <c r="W418" s="3">
        <f t="shared" ca="1" si="19"/>
        <v>45441</v>
      </c>
      <c r="X418">
        <f t="shared" ca="1" si="20"/>
        <v>94.40589065967319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s="3">
        <f t="shared" si="18"/>
        <v>18845</v>
      </c>
      <c r="W419" s="3">
        <f t="shared" ca="1" si="19"/>
        <v>45441</v>
      </c>
      <c r="X419">
        <f t="shared" ca="1" si="20"/>
        <v>72.814532539124642</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s="3">
        <f t="shared" si="18"/>
        <v>16788</v>
      </c>
      <c r="W420" s="3">
        <f t="shared" ca="1" si="19"/>
        <v>45441</v>
      </c>
      <c r="X420">
        <f t="shared" ca="1" si="20"/>
        <v>78.447638603696092</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s="3">
        <f t="shared" si="18"/>
        <v>26239</v>
      </c>
      <c r="W421" s="3">
        <f t="shared" ca="1" si="19"/>
        <v>45441</v>
      </c>
      <c r="X421">
        <f t="shared" ca="1" si="20"/>
        <v>52.570878118028801</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s="3">
        <f t="shared" si="18"/>
        <v>23468</v>
      </c>
      <c r="W422" s="3">
        <f t="shared" ca="1" si="19"/>
        <v>45441</v>
      </c>
      <c r="X422">
        <f t="shared" ca="1" si="20"/>
        <v>60.156770342444233</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s="3">
        <f t="shared" si="18"/>
        <v>24331</v>
      </c>
      <c r="W423" s="3">
        <f t="shared" ca="1" si="19"/>
        <v>45441</v>
      </c>
      <c r="X423">
        <f t="shared" ca="1" si="20"/>
        <v>57.795359628770306</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s="3">
        <f t="shared" si="18"/>
        <v>15802</v>
      </c>
      <c r="W424" s="3">
        <f t="shared" ca="1" si="19"/>
        <v>45441</v>
      </c>
      <c r="X424">
        <f t="shared" ca="1" si="20"/>
        <v>81.145804814530408</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s="3">
        <f t="shared" si="18"/>
        <v>25903</v>
      </c>
      <c r="W425" s="3">
        <f t="shared" ca="1" si="19"/>
        <v>45441</v>
      </c>
      <c r="X425">
        <f t="shared" ca="1" si="20"/>
        <v>53.491462989695854</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s="3">
        <f t="shared" si="18"/>
        <v>15405</v>
      </c>
      <c r="W426" s="3">
        <f t="shared" ca="1" si="19"/>
        <v>45441</v>
      </c>
      <c r="X426">
        <f t="shared" ca="1" si="20"/>
        <v>82.233408101332628</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s="3">
        <f t="shared" si="18"/>
        <v>13043</v>
      </c>
      <c r="W427" s="3">
        <f t="shared" ca="1" si="19"/>
        <v>45441</v>
      </c>
      <c r="X427">
        <f t="shared" ca="1" si="20"/>
        <v>88.6995406564658</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s="3">
        <f t="shared" si="18"/>
        <v>24473</v>
      </c>
      <c r="W428" s="3">
        <f t="shared" ca="1" si="19"/>
        <v>45441</v>
      </c>
      <c r="X428">
        <f t="shared" ca="1" si="20"/>
        <v>57.405900401227285</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s="3">
        <f t="shared" si="18"/>
        <v>21192</v>
      </c>
      <c r="W429" s="3">
        <f t="shared" ca="1" si="19"/>
        <v>45441</v>
      </c>
      <c r="X429">
        <f t="shared" ca="1" si="20"/>
        <v>66.38946551160511</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s="3">
        <f t="shared" si="18"/>
        <v>19628</v>
      </c>
      <c r="W430" s="3">
        <f t="shared" ca="1" si="19"/>
        <v>45441</v>
      </c>
      <c r="X430">
        <f t="shared" ca="1" si="20"/>
        <v>70.672142368240927</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s="3">
        <f t="shared" si="18"/>
        <v>26238</v>
      </c>
      <c r="W431" s="3">
        <f t="shared" ca="1" si="19"/>
        <v>45441</v>
      </c>
      <c r="X431">
        <f t="shared" ca="1" si="20"/>
        <v>52.573615899411884</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s="3">
        <f t="shared" si="18"/>
        <v>21116</v>
      </c>
      <c r="W432" s="3">
        <f t="shared" ca="1" si="19"/>
        <v>45441</v>
      </c>
      <c r="X432">
        <f t="shared" ca="1" si="20"/>
        <v>66.598220396988367</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s="3">
        <f t="shared" si="18"/>
        <v>23377</v>
      </c>
      <c r="W433" s="3">
        <f t="shared" ca="1" si="19"/>
        <v>45441</v>
      </c>
      <c r="X433">
        <f t="shared" ca="1" si="20"/>
        <v>60.405906377631162</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s="3">
        <f t="shared" si="18"/>
        <v>18078</v>
      </c>
      <c r="W434" s="3">
        <f t="shared" ca="1" si="19"/>
        <v>45441</v>
      </c>
      <c r="X434">
        <f t="shared" ca="1" si="20"/>
        <v>74.915811088295683</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s="3">
        <f t="shared" si="18"/>
        <v>20922</v>
      </c>
      <c r="W435" s="3">
        <f t="shared" ca="1" si="19"/>
        <v>45441</v>
      </c>
      <c r="X435">
        <f t="shared" ca="1" si="20"/>
        <v>67.129363449691994</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s="3">
        <f t="shared" si="18"/>
        <v>33091</v>
      </c>
      <c r="W436" s="3">
        <f t="shared" ca="1" si="19"/>
        <v>45441</v>
      </c>
      <c r="X436">
        <f t="shared" ca="1" si="20"/>
        <v>33.811795994993744</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s="3">
        <f t="shared" si="18"/>
        <v>32395</v>
      </c>
      <c r="W437" s="3">
        <f t="shared" ca="1" si="19"/>
        <v>45441</v>
      </c>
      <c r="X437">
        <f t="shared" ca="1" si="20"/>
        <v>35.716019237883835</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s="3">
        <f t="shared" si="18"/>
        <v>10693</v>
      </c>
      <c r="W438" s="3">
        <f t="shared" ca="1" si="19"/>
        <v>45441</v>
      </c>
      <c r="X438">
        <f t="shared" ca="1" si="20"/>
        <v>95.134839151266263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s="3">
        <f t="shared" si="18"/>
        <v>16579</v>
      </c>
      <c r="W439" s="3">
        <f t="shared" ca="1" si="19"/>
        <v>45441</v>
      </c>
      <c r="X439">
        <f t="shared" ca="1" si="20"/>
        <v>79.019849418206704</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s="3">
        <f t="shared" si="18"/>
        <v>23800</v>
      </c>
      <c r="W440" s="3">
        <f t="shared" ca="1" si="19"/>
        <v>45441</v>
      </c>
      <c r="X440">
        <f t="shared" ca="1" si="20"/>
        <v>59.249828884325801</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s="3">
        <f t="shared" si="18"/>
        <v>10307</v>
      </c>
      <c r="W441" s="3">
        <f t="shared" ca="1" si="19"/>
        <v>45441</v>
      </c>
      <c r="X441">
        <f t="shared" ca="1" si="20"/>
        <v>96.189613322043471</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s="3">
        <f t="shared" si="18"/>
        <v>20149</v>
      </c>
      <c r="W442" s="3">
        <f t="shared" ca="1" si="19"/>
        <v>45441</v>
      </c>
      <c r="X442">
        <f t="shared" ca="1" si="20"/>
        <v>69.24436795994994</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s="3">
        <f t="shared" si="18"/>
        <v>15131</v>
      </c>
      <c r="W443" s="3">
        <f t="shared" ca="1" si="19"/>
        <v>45441</v>
      </c>
      <c r="X443">
        <f t="shared" ca="1" si="20"/>
        <v>82.984257357973988</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s="3">
        <f t="shared" si="18"/>
        <v>23743</v>
      </c>
      <c r="W444" s="3">
        <f t="shared" ca="1" si="19"/>
        <v>45441</v>
      </c>
      <c r="X444">
        <f t="shared" ca="1" si="20"/>
        <v>59.405886379192332</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s="3">
        <f t="shared" si="18"/>
        <v>20688</v>
      </c>
      <c r="W445" s="3">
        <f t="shared" ca="1" si="19"/>
        <v>45441</v>
      </c>
      <c r="X445">
        <f t="shared" ca="1" si="20"/>
        <v>67.76800380907035</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s="3">
        <f t="shared" si="18"/>
        <v>16449</v>
      </c>
      <c r="W446" s="3">
        <f t="shared" ca="1" si="19"/>
        <v>45441</v>
      </c>
      <c r="X446">
        <f t="shared" ca="1" si="20"/>
        <v>79.375770020533878</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s="3">
        <f t="shared" si="18"/>
        <v>16306</v>
      </c>
      <c r="W447" s="3">
        <f t="shared" ca="1" si="19"/>
        <v>45441</v>
      </c>
      <c r="X447">
        <f t="shared" ca="1" si="20"/>
        <v>79.765260596227947</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s="3">
        <f t="shared" si="18"/>
        <v>15785</v>
      </c>
      <c r="W448" s="3">
        <f t="shared" ca="1" si="19"/>
        <v>45441</v>
      </c>
      <c r="X448">
        <f t="shared" ca="1" si="20"/>
        <v>81.192347500918174</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s="3">
        <f t="shared" si="18"/>
        <v>15446</v>
      </c>
      <c r="W449" s="3">
        <f t="shared" ca="1" si="19"/>
        <v>45441</v>
      </c>
      <c r="X449">
        <f t="shared" ca="1" si="20"/>
        <v>82.121157144742057</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s="3">
        <f t="shared" si="18"/>
        <v>20180</v>
      </c>
      <c r="W450" s="3">
        <f t="shared" ca="1" si="19"/>
        <v>45441</v>
      </c>
      <c r="X450">
        <f t="shared" ca="1" si="20"/>
        <v>69.159496245306627</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s="3">
        <f t="shared" ref="V451:V476" si="21">DATE(M451,N451,O451)</f>
        <v>24473</v>
      </c>
      <c r="W451" s="3">
        <f t="shared" ref="W451:W476" ca="1" si="22">TODAY()</f>
        <v>45441</v>
      </c>
      <c r="X451">
        <f t="shared" ref="X451:X476" ca="1" si="23">YEARFRAC(W451,V451,1)</f>
        <v>57.405900401227285</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s="3">
        <f t="shared" si="21"/>
        <v>16803</v>
      </c>
      <c r="W452" s="3">
        <f t="shared" ca="1" si="22"/>
        <v>45441</v>
      </c>
      <c r="X452">
        <f t="shared" ca="1" si="23"/>
        <v>78.405891526598509</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s="3">
        <f t="shared" si="21"/>
        <v>15085</v>
      </c>
      <c r="W453" s="3">
        <f t="shared" ca="1" si="22"/>
        <v>45441</v>
      </c>
      <c r="X453">
        <f t="shared" ca="1" si="23"/>
        <v>83.110198494182072</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s="3">
        <f t="shared" si="21"/>
        <v>29226</v>
      </c>
      <c r="W454" s="3">
        <f t="shared" ca="1" si="22"/>
        <v>45441</v>
      </c>
      <c r="X454">
        <f t="shared" ca="1" si="23"/>
        <v>44.392224858550833</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s="3">
        <f t="shared" si="21"/>
        <v>20135</v>
      </c>
      <c r="W455" s="3">
        <f t="shared" ca="1" si="22"/>
        <v>45441</v>
      </c>
      <c r="X455">
        <f t="shared" ca="1" si="23"/>
        <v>69.282697121401753</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s="3">
        <f t="shared" si="21"/>
        <v>23743</v>
      </c>
      <c r="W456" s="3">
        <f t="shared" ca="1" si="22"/>
        <v>45441</v>
      </c>
      <c r="X456">
        <f t="shared" ca="1" si="23"/>
        <v>59.405886379192332</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s="3">
        <f t="shared" si="21"/>
        <v>16838</v>
      </c>
      <c r="W457" s="3">
        <f t="shared" ca="1" si="22"/>
        <v>45441</v>
      </c>
      <c r="X457">
        <f t="shared" ca="1" si="23"/>
        <v>78.310067579275696</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s="3">
        <f t="shared" si="21"/>
        <v>18028</v>
      </c>
      <c r="W458" s="3">
        <f t="shared" ca="1" si="22"/>
        <v>45441</v>
      </c>
      <c r="X458">
        <f t="shared" ca="1" si="23"/>
        <v>75.052703627652292</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s="3">
        <f t="shared" si="21"/>
        <v>19271</v>
      </c>
      <c r="W459" s="3">
        <f t="shared" ca="1" si="22"/>
        <v>45441</v>
      </c>
      <c r="X459">
        <f t="shared" ca="1" si="23"/>
        <v>71.647539753975394</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s="3">
        <f t="shared" si="21"/>
        <v>23831</v>
      </c>
      <c r="W460" s="3">
        <f t="shared" ca="1" si="22"/>
        <v>45441</v>
      </c>
      <c r="X460">
        <f t="shared" ca="1" si="23"/>
        <v>59.16495550992471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s="3">
        <f t="shared" si="21"/>
        <v>23205</v>
      </c>
      <c r="W461" s="3">
        <f t="shared" ca="1" si="22"/>
        <v>45441</v>
      </c>
      <c r="X461">
        <f t="shared" ca="1" si="23"/>
        <v>60.877505961317674</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s="3">
        <f t="shared" si="21"/>
        <v>18909</v>
      </c>
      <c r="W462" s="3">
        <f t="shared" ca="1" si="22"/>
        <v>45441</v>
      </c>
      <c r="X462">
        <f t="shared" ca="1" si="23"/>
        <v>72.639313330126896</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s="3">
        <f t="shared" si="21"/>
        <v>26927</v>
      </c>
      <c r="W463" s="3">
        <f t="shared" ca="1" si="22"/>
        <v>45441</v>
      </c>
      <c r="X463">
        <f t="shared" ca="1" si="23"/>
        <v>50.688569472963721</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s="3">
        <f t="shared" si="21"/>
        <v>21557</v>
      </c>
      <c r="W464" s="3">
        <f t="shared" ca="1" si="22"/>
        <v>45441</v>
      </c>
      <c r="X464">
        <f t="shared" ca="1" si="23"/>
        <v>65.389471937611489</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s="3">
        <f t="shared" si="21"/>
        <v>22915</v>
      </c>
      <c r="W465" s="3">
        <f t="shared" ca="1" si="22"/>
        <v>45441</v>
      </c>
      <c r="X465">
        <f t="shared" ca="1" si="23"/>
        <v>61.672156794576509</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s="3">
        <f t="shared" si="21"/>
        <v>23138</v>
      </c>
      <c r="W466" s="3">
        <f t="shared" ca="1" si="22"/>
        <v>45441</v>
      </c>
      <c r="X466">
        <f t="shared" ca="1" si="23"/>
        <v>61.060937913980396</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s="3">
        <f t="shared" si="21"/>
        <v>21005</v>
      </c>
      <c r="W467" s="3">
        <f t="shared" ca="1" si="22"/>
        <v>45441</v>
      </c>
      <c r="X467">
        <f t="shared" ca="1" si="23"/>
        <v>66.902121834360031</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s="3">
        <f t="shared" si="21"/>
        <v>16205</v>
      </c>
      <c r="W468" s="3">
        <f t="shared" ca="1" si="22"/>
        <v>45441</v>
      </c>
      <c r="X468">
        <f t="shared" ca="1" si="23"/>
        <v>80.041776515919693</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s="3">
        <f t="shared" si="21"/>
        <v>18420</v>
      </c>
      <c r="W469" s="3">
        <f t="shared" ca="1" si="22"/>
        <v>45441</v>
      </c>
      <c r="X469">
        <f t="shared" ca="1" si="23"/>
        <v>73.978790976126163</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s="3">
        <f t="shared" si="21"/>
        <v>15708</v>
      </c>
      <c r="W470" s="3">
        <f t="shared" ca="1" si="22"/>
        <v>45441</v>
      </c>
      <c r="X470">
        <f t="shared" ca="1" si="23"/>
        <v>81.403158492203929</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s="3">
        <f t="shared" si="21"/>
        <v>13508</v>
      </c>
      <c r="W471" s="3">
        <f t="shared" ca="1" si="22"/>
        <v>45441</v>
      </c>
      <c r="X471">
        <f t="shared" ca="1" si="23"/>
        <v>87.42577211763259</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s="3">
        <f t="shared" si="21"/>
        <v>16314</v>
      </c>
      <c r="W472" s="3">
        <f t="shared" ca="1" si="22"/>
        <v>45441</v>
      </c>
      <c r="X472">
        <f t="shared" ca="1" si="23"/>
        <v>79.743358345163259</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s="3">
        <f t="shared" si="21"/>
        <v>22058</v>
      </c>
      <c r="W473" s="3">
        <f t="shared" ca="1" si="22"/>
        <v>45441</v>
      </c>
      <c r="X473">
        <f t="shared" ca="1" si="23"/>
        <v>64.017142616460276</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s="3">
        <f t="shared" si="21"/>
        <v>15115</v>
      </c>
      <c r="W474" s="3">
        <f t="shared" ca="1" si="22"/>
        <v>45441</v>
      </c>
      <c r="X474">
        <f t="shared" ca="1" si="23"/>
        <v>83.028062970568101</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s="3">
        <f t="shared" si="21"/>
        <v>16590</v>
      </c>
      <c r="W475" s="3">
        <f t="shared" ca="1" si="22"/>
        <v>45441</v>
      </c>
      <c r="X475">
        <f t="shared" ca="1" si="23"/>
        <v>78.989733059548257</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s="3">
        <f t="shared" si="21"/>
        <v>20408</v>
      </c>
      <c r="W476" s="3">
        <f t="shared" ca="1" si="22"/>
        <v>45441</v>
      </c>
      <c r="X476">
        <f t="shared" ca="1" si="23"/>
        <v>68.535278473091367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B8C3B-018D-41FC-91A4-A6857DF97157}">
  <dimension ref="A3:B14"/>
  <sheetViews>
    <sheetView workbookViewId="0">
      <selection activeCell="N22" sqref="N22"/>
    </sheetView>
  </sheetViews>
  <sheetFormatPr defaultRowHeight="15.6" x14ac:dyDescent="0.3"/>
  <cols>
    <col min="1" max="1" width="24.296875" bestFit="1" customWidth="1"/>
    <col min="2" max="2" width="16.3984375" bestFit="1" customWidth="1"/>
  </cols>
  <sheetData>
    <row r="3" spans="1:2" x14ac:dyDescent="0.3">
      <c r="A3" s="6" t="s">
        <v>66</v>
      </c>
      <c r="B3" t="s">
        <v>1803</v>
      </c>
    </row>
    <row r="4" spans="1:2" x14ac:dyDescent="0.3">
      <c r="A4" s="7" t="s">
        <v>79</v>
      </c>
      <c r="B4" s="9">
        <v>80700</v>
      </c>
    </row>
    <row r="5" spans="1:2" x14ac:dyDescent="0.3">
      <c r="A5" s="7" t="s">
        <v>73</v>
      </c>
      <c r="B5" s="9">
        <v>83400</v>
      </c>
    </row>
    <row r="6" spans="1:2" x14ac:dyDescent="0.3">
      <c r="A6" s="7" t="s">
        <v>66</v>
      </c>
      <c r="B6" s="9">
        <v>93000</v>
      </c>
    </row>
    <row r="7" spans="1:2" x14ac:dyDescent="0.3">
      <c r="A7" s="7" t="s">
        <v>60</v>
      </c>
      <c r="B7" s="9">
        <v>94500</v>
      </c>
    </row>
    <row r="8" spans="1:2" x14ac:dyDescent="0.3">
      <c r="A8" s="7" t="s">
        <v>55</v>
      </c>
      <c r="B8" s="9">
        <v>104000</v>
      </c>
    </row>
    <row r="9" spans="1:2" x14ac:dyDescent="0.3">
      <c r="A9" s="7" t="s">
        <v>50</v>
      </c>
      <c r="B9" s="9">
        <v>106000</v>
      </c>
    </row>
    <row r="10" spans="1:2" x14ac:dyDescent="0.3">
      <c r="A10" s="7" t="s">
        <v>44</v>
      </c>
      <c r="B10" s="9">
        <v>107000</v>
      </c>
    </row>
    <row r="11" spans="1:2" x14ac:dyDescent="0.3">
      <c r="A11" s="7" t="s">
        <v>39</v>
      </c>
      <c r="B11" s="9">
        <v>114000</v>
      </c>
    </row>
    <row r="12" spans="1:2" x14ac:dyDescent="0.3">
      <c r="A12" s="7" t="s">
        <v>31</v>
      </c>
      <c r="B12" s="9">
        <v>180000</v>
      </c>
    </row>
    <row r="13" spans="1:2" x14ac:dyDescent="0.3">
      <c r="A13" s="7" t="s">
        <v>22</v>
      </c>
      <c r="B13" s="9">
        <v>211000</v>
      </c>
    </row>
    <row r="14" spans="1:2" x14ac:dyDescent="0.3">
      <c r="A14" s="7" t="s">
        <v>1801</v>
      </c>
      <c r="B14" s="9">
        <v>1173600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BEC34-AD6B-4D46-B9C9-8176484FC228}">
  <dimension ref="A3:B6"/>
  <sheetViews>
    <sheetView workbookViewId="0">
      <selection activeCell="K17" sqref="K17"/>
    </sheetView>
  </sheetViews>
  <sheetFormatPr defaultRowHeight="15.6" x14ac:dyDescent="0.3"/>
  <cols>
    <col min="1" max="1" width="24.296875" bestFit="1" customWidth="1"/>
    <col min="2" max="2" width="19.59765625" bestFit="1" customWidth="1"/>
  </cols>
  <sheetData>
    <row r="3" spans="1:2" x14ac:dyDescent="0.3">
      <c r="A3" s="6" t="s">
        <v>66</v>
      </c>
      <c r="B3" t="s">
        <v>1802</v>
      </c>
    </row>
    <row r="4" spans="1:2" x14ac:dyDescent="0.3">
      <c r="A4" s="7" t="s">
        <v>1812</v>
      </c>
      <c r="B4" s="10">
        <v>0.34947368421052633</v>
      </c>
    </row>
    <row r="5" spans="1:2" x14ac:dyDescent="0.3">
      <c r="A5" s="7" t="s">
        <v>1813</v>
      </c>
      <c r="B5" s="10">
        <v>0.65052631578947373</v>
      </c>
    </row>
    <row r="6" spans="1:2" x14ac:dyDescent="0.3">
      <c r="A6" s="7" t="s">
        <v>1801</v>
      </c>
      <c r="B6" s="1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E169-400D-43CF-B06A-FA1C67F7BA4C}">
  <dimension ref="A3:B6"/>
  <sheetViews>
    <sheetView workbookViewId="0">
      <selection activeCell="I22" sqref="I22"/>
    </sheetView>
  </sheetViews>
  <sheetFormatPr defaultRowHeight="15.6" x14ac:dyDescent="0.3"/>
  <cols>
    <col min="1" max="1" width="24.296875" bestFit="1" customWidth="1"/>
    <col min="2" max="2" width="19.59765625" bestFit="1" customWidth="1"/>
  </cols>
  <sheetData>
    <row r="3" spans="1:2" x14ac:dyDescent="0.3">
      <c r="A3" s="6" t="s">
        <v>66</v>
      </c>
      <c r="B3" t="s">
        <v>1802</v>
      </c>
    </row>
    <row r="4" spans="1:2" x14ac:dyDescent="0.3">
      <c r="A4" s="7" t="s">
        <v>1797</v>
      </c>
      <c r="B4" s="8">
        <v>68</v>
      </c>
    </row>
    <row r="5" spans="1:2" x14ac:dyDescent="0.3">
      <c r="A5" s="7" t="s">
        <v>1796</v>
      </c>
      <c r="B5" s="8">
        <v>407</v>
      </c>
    </row>
    <row r="6" spans="1:2" x14ac:dyDescent="0.3">
      <c r="A6" s="7" t="s">
        <v>1801</v>
      </c>
      <c r="B6" s="8">
        <v>475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D456-F714-4692-BAF6-D644AB85F9B6}">
  <dimension ref="A1"/>
  <sheetViews>
    <sheetView showRowColHeaders="0" tabSelected="1" workbookViewId="0">
      <selection activeCell="V8" sqref="V8"/>
    </sheetView>
  </sheetViews>
  <sheetFormatPr defaultRowHeight="15.6" x14ac:dyDescent="0.3"/>
  <cols>
    <col min="1" max="1" width="1.699218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Billionaire Count by Age</vt:lpstr>
      <vt:lpstr>Data Backup</vt:lpstr>
      <vt:lpstr>Data</vt:lpstr>
      <vt:lpstr>Top 10 Billionaires</vt:lpstr>
      <vt:lpstr>Self made vs. inherited</vt:lpstr>
      <vt:lpstr>Gender Distribution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Sazia Afreen</cp:lastModifiedBy>
  <dcterms:created xsi:type="dcterms:W3CDTF">2024-04-01T06:54:26Z</dcterms:created>
  <dcterms:modified xsi:type="dcterms:W3CDTF">2024-05-30T01:25:43Z</dcterms:modified>
</cp:coreProperties>
</file>