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RP Apparel\KSoft Apparel\Report\PreCos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23" i="1" l="1"/>
  <c r="C64" i="1" l="1"/>
  <c r="C62" i="1" l="1"/>
  <c r="B62" i="1"/>
  <c r="D52" i="1"/>
  <c r="B52" i="1"/>
  <c r="B45" i="1" l="1"/>
  <c r="B15" i="1" l="1"/>
  <c r="B29" i="1" l="1"/>
  <c r="C52" i="1" l="1"/>
  <c r="E51" i="1"/>
  <c r="E50" i="1"/>
  <c r="E52" i="1" l="1"/>
  <c r="B8" i="1"/>
  <c r="F54" i="1" l="1"/>
  <c r="F55" i="1" s="1"/>
  <c r="B31" i="1"/>
  <c r="B38" i="1" s="1"/>
</calcChain>
</file>

<file path=xl/sharedStrings.xml><?xml version="1.0" encoding="utf-8"?>
<sst xmlns="http://schemas.openxmlformats.org/spreadsheetml/2006/main" count="45" uniqueCount="37">
  <si>
    <t>CPM</t>
  </si>
  <si>
    <t>SMV</t>
  </si>
  <si>
    <t>Efficency</t>
  </si>
  <si>
    <t>Dozzn</t>
  </si>
  <si>
    <t>FCM= ((CPM * SMV) / Efficiency) * 12}</t>
  </si>
  <si>
    <t>FCM</t>
  </si>
  <si>
    <t>FCM Amt</t>
  </si>
  <si>
    <t>F.CM Amount= FCM * (Total Order Qty /Pack/ 12)</t>
  </si>
  <si>
    <t>Pack</t>
  </si>
  <si>
    <t>T Order</t>
  </si>
  <si>
    <t>Day Req= Order Qty/(Allocation Qty*Require Line)*Day Count</t>
  </si>
  <si>
    <t>Order</t>
  </si>
  <si>
    <t>Allocation</t>
  </si>
  <si>
    <t>RL</t>
  </si>
  <si>
    <t>Day Count</t>
  </si>
  <si>
    <t>Line Req= Total Order Qty / Allocation Qty</t>
  </si>
  <si>
    <t>TTL M= Total Order Qty * SMV</t>
  </si>
  <si>
    <t>Target Qty</t>
  </si>
  <si>
    <t>MC Qty</t>
  </si>
  <si>
    <t>H Qty</t>
  </si>
  <si>
    <t>min</t>
  </si>
  <si>
    <t>Avg Eff= (SMV*Target Qty)/((MC Qty+Helper Qty)*60)</t>
  </si>
  <si>
    <t>Yarn Price/Kg</t>
  </si>
  <si>
    <t>Total Amount</t>
  </si>
  <si>
    <t xml:space="preserve"> Price/Kg</t>
  </si>
  <si>
    <t>TTL Price/Kg</t>
  </si>
  <si>
    <t>Grey Quantity</t>
  </si>
  <si>
    <t>Total Fabric Cost</t>
  </si>
  <si>
    <t>Finish F Qty</t>
  </si>
  <si>
    <t>Yarn Per KG = Grey Qty / Total Amount</t>
  </si>
  <si>
    <t>Fabric Per KG Cost= Total Fabric Cost/Finish Fabric Qty</t>
  </si>
  <si>
    <t>Yarn Cost/KG Formula:</t>
  </si>
  <si>
    <t>{PreCostingMain.Yarn_Cost}/{PreCostingFabricSummery.GQtyKg}</t>
  </si>
  <si>
    <t>Back Front</t>
  </si>
  <si>
    <t>Neck</t>
  </si>
  <si>
    <t>Grey Qty</t>
  </si>
  <si>
    <t>Yarn Cost/Per Kg Summery: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</si>
</sst>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2" fontId="0" fillId="3" borderId="0" xfId="0" applyNumberFormat="1" applyFill="1"/>
    <xf numFmtId="0" fontId="0" fillId="2" borderId="0" xfId="0" applyFont="1" applyFill="1"/>
    <xf numFmtId="1" fontId="0" fillId="0" borderId="0" xfId="0" applyNumberFormat="1"/>
    <xf numFmtId="9" fontId="0" fillId="0" borderId="0" xfId="0" applyNumberFormat="1"/>
    <xf numFmtId="0" fontId="0" fillId="4" borderId="1" xfId="0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64" fontId="0" fillId="0" borderId="0" xfId="0" applyNumberFormat="1"/>
    <xf numFmtId="1" fontId="0" fillId="0" borderId="1" xfId="0" applyNumberFormat="1" applyBorder="1"/>
    <xf numFmtId="1" fontId="0" fillId="2" borderId="1" xfId="0" applyNumberFormat="1" applyFill="1" applyBorder="1"/>
    <xf numFmtId="0" fontId="0" fillId="0" borderId="0" xfId="0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8"/>
  <sheetViews>
    <sheetView tabSelected="1" topLeftCell="A52" workbookViewId="0">
      <selection activeCell="F78" sqref="F78"/>
    </sheetView>
  </sheetViews>
  <sheetFormatPr defaultRowHeight="15" x14ac:dyDescent="0.25"/>
  <cols>
    <col min="1" max="1" width="56.85546875" bestFit="1" customWidth="1"/>
    <col min="2" max="2" width="12.85546875" customWidth="1"/>
    <col min="3" max="3" width="16.28515625" customWidth="1"/>
    <col min="4" max="4" width="9.140625" customWidth="1"/>
    <col min="13" max="13" width="48" bestFit="1" customWidth="1"/>
  </cols>
  <sheetData>
    <row r="2" spans="1:9" x14ac:dyDescent="0.25">
      <c r="A2" s="3" t="s">
        <v>4</v>
      </c>
      <c r="B2" s="3"/>
      <c r="C2" s="3"/>
      <c r="D2" s="3"/>
    </row>
    <row r="4" spans="1:9" x14ac:dyDescent="0.25">
      <c r="B4" t="s">
        <v>0</v>
      </c>
      <c r="C4" t="s">
        <v>1</v>
      </c>
      <c r="D4" t="s">
        <v>2</v>
      </c>
      <c r="E4" t="s">
        <v>3</v>
      </c>
    </row>
    <row r="6" spans="1:9" x14ac:dyDescent="0.25">
      <c r="B6">
        <v>3.51215E-2</v>
      </c>
      <c r="C6">
        <v>5.95</v>
      </c>
      <c r="D6" s="1">
        <v>0.65</v>
      </c>
      <c r="E6">
        <v>12</v>
      </c>
    </row>
    <row r="8" spans="1:9" x14ac:dyDescent="0.25">
      <c r="B8" s="2">
        <f>((B6*C6)/D6*E6)</f>
        <v>3.8579616923076925</v>
      </c>
    </row>
    <row r="10" spans="1:9" x14ac:dyDescent="0.25">
      <c r="A10" s="3" t="s">
        <v>7</v>
      </c>
      <c r="B10" s="3"/>
      <c r="C10" s="3"/>
      <c r="D10" s="3"/>
      <c r="E10" s="3"/>
    </row>
    <row r="12" spans="1:9" x14ac:dyDescent="0.25">
      <c r="B12" t="s">
        <v>5</v>
      </c>
      <c r="C12" t="s">
        <v>9</v>
      </c>
      <c r="D12" t="s">
        <v>8</v>
      </c>
      <c r="E12" t="s">
        <v>3</v>
      </c>
    </row>
    <row r="13" spans="1:9" x14ac:dyDescent="0.25">
      <c r="B13" s="2">
        <v>3.86</v>
      </c>
      <c r="C13">
        <v>28216</v>
      </c>
      <c r="D13">
        <v>1</v>
      </c>
      <c r="E13">
        <v>12</v>
      </c>
    </row>
    <row r="15" spans="1:9" x14ac:dyDescent="0.25">
      <c r="A15" t="s">
        <v>6</v>
      </c>
      <c r="B15" s="10">
        <f>B13*(C13/D13/E13)</f>
        <v>9076.1466666666674</v>
      </c>
      <c r="I15" s="10"/>
    </row>
    <row r="18" spans="1:4" x14ac:dyDescent="0.25">
      <c r="A18" s="3" t="s">
        <v>16</v>
      </c>
      <c r="B18" s="3"/>
      <c r="C18" s="3"/>
    </row>
    <row r="20" spans="1:4" x14ac:dyDescent="0.25">
      <c r="B20" t="s">
        <v>9</v>
      </c>
      <c r="C20" t="s">
        <v>1</v>
      </c>
    </row>
    <row r="21" spans="1:4" x14ac:dyDescent="0.25">
      <c r="B21">
        <v>28216</v>
      </c>
      <c r="C21">
        <v>5.95</v>
      </c>
    </row>
    <row r="23" spans="1:4" x14ac:dyDescent="0.25">
      <c r="B23">
        <f>B21*C21</f>
        <v>167885.2</v>
      </c>
    </row>
    <row r="26" spans="1:4" x14ac:dyDescent="0.25">
      <c r="A26" s="3" t="s">
        <v>15</v>
      </c>
      <c r="B26" s="3"/>
      <c r="C26" s="3"/>
      <c r="D26" s="3"/>
    </row>
    <row r="28" spans="1:4" x14ac:dyDescent="0.25">
      <c r="B28" t="s">
        <v>9</v>
      </c>
      <c r="C28" t="s">
        <v>12</v>
      </c>
    </row>
    <row r="29" spans="1:4" x14ac:dyDescent="0.25">
      <c r="B29">
        <f>C13</f>
        <v>28216</v>
      </c>
      <c r="C29">
        <v>27799</v>
      </c>
    </row>
    <row r="31" spans="1:4" x14ac:dyDescent="0.25">
      <c r="B31">
        <f>B29/C29</f>
        <v>1.015000539587755</v>
      </c>
    </row>
    <row r="33" spans="1:6" x14ac:dyDescent="0.25">
      <c r="A33" s="3" t="s">
        <v>10</v>
      </c>
      <c r="B33" s="3"/>
      <c r="C33" s="3"/>
      <c r="D33" s="3"/>
      <c r="E33" s="3"/>
      <c r="F33" s="3"/>
    </row>
    <row r="35" spans="1:6" x14ac:dyDescent="0.25">
      <c r="B35" t="s">
        <v>11</v>
      </c>
      <c r="C35" t="s">
        <v>12</v>
      </c>
      <c r="D35" t="s">
        <v>13</v>
      </c>
      <c r="E35" t="s">
        <v>14</v>
      </c>
    </row>
    <row r="36" spans="1:6" x14ac:dyDescent="0.25">
      <c r="B36">
        <v>27799</v>
      </c>
      <c r="C36">
        <v>27799</v>
      </c>
      <c r="D36">
        <v>1</v>
      </c>
      <c r="E36">
        <v>19</v>
      </c>
    </row>
    <row r="38" spans="1:6" x14ac:dyDescent="0.25">
      <c r="B38">
        <f>B36/(C36*D36)*E36</f>
        <v>19</v>
      </c>
    </row>
    <row r="40" spans="1:6" x14ac:dyDescent="0.25">
      <c r="A40" s="3" t="s">
        <v>21</v>
      </c>
      <c r="B40" s="3"/>
      <c r="C40" s="3"/>
      <c r="D40" s="3"/>
      <c r="E40" s="3"/>
      <c r="F40" s="3"/>
    </row>
    <row r="42" spans="1:6" x14ac:dyDescent="0.25">
      <c r="B42" t="s">
        <v>1</v>
      </c>
      <c r="C42" t="s">
        <v>17</v>
      </c>
      <c r="D42" t="s">
        <v>18</v>
      </c>
      <c r="E42" t="s">
        <v>19</v>
      </c>
      <c r="F42" t="s">
        <v>20</v>
      </c>
    </row>
    <row r="43" spans="1:6" x14ac:dyDescent="0.25">
      <c r="B43">
        <v>5.95</v>
      </c>
      <c r="C43">
        <v>157</v>
      </c>
      <c r="D43">
        <v>18</v>
      </c>
      <c r="E43">
        <v>6</v>
      </c>
      <c r="F43">
        <v>60</v>
      </c>
    </row>
    <row r="45" spans="1:6" x14ac:dyDescent="0.25">
      <c r="B45" s="11">
        <f>(B43*C43)/((D43+E43)*F43)</f>
        <v>0.64871527777777771</v>
      </c>
    </row>
    <row r="48" spans="1:6" x14ac:dyDescent="0.25">
      <c r="A48" s="9" t="s">
        <v>29</v>
      </c>
      <c r="B48" s="9"/>
      <c r="C48" s="9"/>
      <c r="D48" s="9"/>
    </row>
    <row r="49" spans="1:6" x14ac:dyDescent="0.25">
      <c r="B49" s="5" t="s">
        <v>28</v>
      </c>
      <c r="C49" s="4" t="s">
        <v>26</v>
      </c>
      <c r="D49" s="4" t="s">
        <v>22</v>
      </c>
      <c r="E49" s="4" t="s">
        <v>23</v>
      </c>
      <c r="F49" s="5" t="s">
        <v>24</v>
      </c>
    </row>
    <row r="50" spans="1:6" x14ac:dyDescent="0.25">
      <c r="B50" s="18">
        <v>3691.59</v>
      </c>
      <c r="C50" s="18">
        <v>4134.58</v>
      </c>
      <c r="D50" s="6">
        <v>3.75</v>
      </c>
      <c r="E50" s="18">
        <f>C50*D50</f>
        <v>15504.674999999999</v>
      </c>
      <c r="F50" s="6"/>
    </row>
    <row r="51" spans="1:6" x14ac:dyDescent="0.25">
      <c r="B51" s="6"/>
      <c r="C51" s="6"/>
      <c r="D51" s="6">
        <v>0</v>
      </c>
      <c r="E51" s="6">
        <f>C51*D51</f>
        <v>0</v>
      </c>
      <c r="F51" s="6"/>
    </row>
    <row r="52" spans="1:6" x14ac:dyDescent="0.25">
      <c r="B52" s="6">
        <f>SUM(B50:B51)</f>
        <v>3691.59</v>
      </c>
      <c r="C52" s="7">
        <f>SUM(C50:C51)</f>
        <v>4134.58</v>
      </c>
      <c r="D52" s="6">
        <f>SUM(D50:D51)</f>
        <v>3.75</v>
      </c>
      <c r="E52" s="18">
        <f>SUM(E50:E51)</f>
        <v>15504.674999999999</v>
      </c>
      <c r="F52" s="6"/>
    </row>
    <row r="54" spans="1:6" x14ac:dyDescent="0.25">
      <c r="D54" t="s">
        <v>25</v>
      </c>
      <c r="F54">
        <f>E52/C52</f>
        <v>3.75</v>
      </c>
    </row>
    <row r="55" spans="1:6" x14ac:dyDescent="0.25">
      <c r="F55" s="8">
        <f>F54</f>
        <v>3.75</v>
      </c>
    </row>
    <row r="58" spans="1:6" x14ac:dyDescent="0.25">
      <c r="A58" s="3" t="s">
        <v>30</v>
      </c>
      <c r="B58" s="3"/>
      <c r="C58" s="3"/>
      <c r="D58" s="3"/>
      <c r="E58" s="3"/>
    </row>
    <row r="59" spans="1:6" x14ac:dyDescent="0.25">
      <c r="B59" s="5" t="s">
        <v>28</v>
      </c>
      <c r="C59" s="4" t="s">
        <v>27</v>
      </c>
      <c r="D59" s="14"/>
      <c r="E59" s="14"/>
      <c r="F59" s="13"/>
    </row>
    <row r="60" spans="1:6" x14ac:dyDescent="0.25">
      <c r="B60" s="18">
        <v>3691.59</v>
      </c>
      <c r="C60" s="6">
        <v>24807.48</v>
      </c>
      <c r="D60" s="15"/>
      <c r="E60" s="15"/>
      <c r="F60" s="15"/>
    </row>
    <row r="61" spans="1:6" x14ac:dyDescent="0.25">
      <c r="B61" s="6"/>
      <c r="C61" s="6"/>
      <c r="D61" s="15"/>
      <c r="E61" s="15"/>
      <c r="F61" s="15"/>
    </row>
    <row r="62" spans="1:6" x14ac:dyDescent="0.25">
      <c r="B62" s="19">
        <f>SUM(B60:B61)</f>
        <v>3691.59</v>
      </c>
      <c r="C62" s="12">
        <f>SUM(C60:C61)</f>
        <v>24807.48</v>
      </c>
      <c r="D62" s="15"/>
      <c r="E62" s="16"/>
      <c r="F62" s="15"/>
    </row>
    <row r="64" spans="1:6" x14ac:dyDescent="0.25">
      <c r="B64" t="s">
        <v>25</v>
      </c>
      <c r="C64" s="17">
        <f>C62/B62</f>
        <v>6.7199986997472632</v>
      </c>
    </row>
    <row r="68" spans="1:4" x14ac:dyDescent="0.25">
      <c r="A68" s="3" t="s">
        <v>31</v>
      </c>
      <c r="B68" s="20"/>
      <c r="C68" s="20"/>
      <c r="D68" s="20"/>
    </row>
    <row r="69" spans="1:4" x14ac:dyDescent="0.25">
      <c r="A69" s="20" t="s">
        <v>32</v>
      </c>
      <c r="B69" s="20"/>
      <c r="C69" s="20"/>
      <c r="D69" s="20"/>
    </row>
    <row r="72" spans="1:4" x14ac:dyDescent="0.25">
      <c r="A72" s="21" t="s">
        <v>33</v>
      </c>
      <c r="B72" s="20">
        <v>1165.82</v>
      </c>
      <c r="C72" s="20"/>
      <c r="D72" s="20"/>
    </row>
    <row r="73" spans="1:4" x14ac:dyDescent="0.25">
      <c r="A73" s="20" t="s">
        <v>34</v>
      </c>
      <c r="B73" s="20">
        <v>104.51</v>
      </c>
      <c r="C73" s="20"/>
      <c r="D73" s="20"/>
    </row>
    <row r="74" spans="1:4" x14ac:dyDescent="0.25">
      <c r="A74" s="20"/>
      <c r="B74" s="20">
        <v>1270.33</v>
      </c>
      <c r="C74" s="20"/>
      <c r="D74" s="20"/>
    </row>
    <row r="76" spans="1:4" x14ac:dyDescent="0.25">
      <c r="A76" s="20" t="s">
        <v>35</v>
      </c>
      <c r="B76" s="20">
        <v>405</v>
      </c>
      <c r="C76" s="20"/>
      <c r="D76" s="20"/>
    </row>
    <row r="78" spans="1:4" x14ac:dyDescent="0.25">
      <c r="A78" s="20" t="s">
        <v>36</v>
      </c>
      <c r="B78" s="20">
        <f>B74/B76</f>
        <v>3.136617283950617</v>
      </c>
      <c r="C78" s="20"/>
      <c r="D78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nERPProject</dc:creator>
  <cp:lastModifiedBy>nERP_Solutions</cp:lastModifiedBy>
  <dcterms:created xsi:type="dcterms:W3CDTF">2019-09-22T07:11:51Z</dcterms:created>
  <dcterms:modified xsi:type="dcterms:W3CDTF">2020-05-27T07:39:21Z</dcterms:modified>
</cp:coreProperties>
</file>