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e/Documents/GitHub/NLP-AI-Diagnosis/results/07-10-2021--182813/"/>
    </mc:Choice>
  </mc:AlternateContent>
  <xr:revisionPtr revIDLastSave="0" documentId="13_ncr:1_{94ADECED-3E9F-C848-A765-2A2ADA67402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inal_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24" i="1"/>
  <c r="I13" i="1"/>
  <c r="I32" i="1"/>
  <c r="I15" i="1"/>
  <c r="I26" i="1"/>
  <c r="I25" i="1"/>
  <c r="I18" i="1"/>
  <c r="I10" i="1"/>
  <c r="I14" i="1"/>
  <c r="I17" i="1"/>
  <c r="I31" i="1"/>
  <c r="I20" i="1"/>
  <c r="I5" i="1"/>
  <c r="I6" i="1"/>
  <c r="I27" i="1"/>
  <c r="I3" i="1"/>
  <c r="I28" i="1"/>
  <c r="I9" i="1"/>
  <c r="I33" i="1"/>
  <c r="I4" i="1"/>
  <c r="I30" i="1"/>
  <c r="I7" i="1"/>
  <c r="I16" i="1"/>
  <c r="I19" i="1"/>
  <c r="I8" i="1"/>
  <c r="I21" i="1"/>
  <c r="I29" i="1"/>
  <c r="I11" i="1"/>
  <c r="I23" i="1"/>
  <c r="I2" i="1"/>
  <c r="I12" i="1"/>
  <c r="Q24" i="1"/>
  <c r="Q13" i="1"/>
  <c r="Q32" i="1"/>
  <c r="Q15" i="1"/>
  <c r="Q26" i="1"/>
  <c r="Q25" i="1"/>
  <c r="Q18" i="1"/>
  <c r="Q10" i="1"/>
  <c r="Q14" i="1"/>
  <c r="Q17" i="1"/>
  <c r="Q31" i="1"/>
  <c r="Q20" i="1"/>
  <c r="Q5" i="1"/>
  <c r="Q6" i="1"/>
  <c r="Q27" i="1"/>
  <c r="Q3" i="1"/>
  <c r="Q28" i="1"/>
  <c r="Q9" i="1"/>
  <c r="Q33" i="1"/>
  <c r="Q4" i="1"/>
  <c r="Q30" i="1"/>
  <c r="Q7" i="1"/>
  <c r="Q16" i="1"/>
  <c r="Q19" i="1"/>
  <c r="Q8" i="1"/>
  <c r="Q21" i="1"/>
  <c r="Q29" i="1"/>
  <c r="Q11" i="1"/>
  <c r="Q23" i="1"/>
  <c r="Q2" i="1"/>
  <c r="Q22" i="1"/>
  <c r="Q12" i="1"/>
</calcChain>
</file>

<file path=xl/sharedStrings.xml><?xml version="1.0" encoding="utf-8"?>
<sst xmlns="http://schemas.openxmlformats.org/spreadsheetml/2006/main" count="154" uniqueCount="117">
  <si>
    <t>Cluster</t>
  </si>
  <si>
    <t>Size</t>
  </si>
  <si>
    <t>Total</t>
  </si>
  <si>
    <t>Citations</t>
  </si>
  <si>
    <t>APT % over 95%</t>
  </si>
  <si>
    <t>Avg. APT</t>
  </si>
  <si>
    <t>95%CI L</t>
  </si>
  <si>
    <t>95%CI U</t>
  </si>
  <si>
    <t>Papers</t>
  </si>
  <si>
    <t>Citations per $1mil funding</t>
  </si>
  <si>
    <t>Projected 2021 Award</t>
  </si>
  <si>
    <t>Actual 2021 Award To Date</t>
  </si>
  <si>
    <t>Growth Rate</t>
  </si>
  <si>
    <t>Score</t>
  </si>
  <si>
    <t>Centroids</t>
  </si>
  <si>
    <t>['tumor', 'cancer', 'tumors', 'cell', 'imaging', 'tissue', 'cells', 'treatment', 'image', 'therapy']</t>
  </si>
  <si>
    <t>['patients', 'risk', 'care', 'patient', 'outcomes', 'adults', 'older', 'hospital', 'prediction', 'hf']</t>
  </si>
  <si>
    <t>['speech', 'language', 'communication', 'motor', 'disorder', 'individuals', 'impairment', 'processing', 'disorders', 'control']</t>
  </si>
  <si>
    <t>['ehr', 'medical', 'patient', 'nlp', 'electronic', 'care', 'information', 'patients', 'decision', 'support']</t>
  </si>
  <si>
    <t>['brain', 'neural', 'cognitive', 'imaging', 'functional', 'disorders', 'connectivity', 'fmri', 'neuroimaging', 'attention']</t>
  </si>
  <si>
    <t>['cancer', 'tumor', 'breast', 'screening', 'risk', 'patients', 'cancer screening', 'treatment', 'cancers', 'women']</t>
  </si>
  <si>
    <t>['lung', 'lung cancer', 'nodules', 'cancer', 'pulmonary', 'ct', 'screening', 'cad', 'disease', 'patients']</t>
  </si>
  <si>
    <t>['hiv', 'infection', 'testing', 'risk', 'men', 'social', 'care', 'drug', 'behaviors', 'prevention']</t>
  </si>
  <si>
    <t>['gene', 'genes', 'expression', 'gene expression', 'cell', 'methylation', 'genetic', 'mutations', 'disease', 'dna']</t>
  </si>
  <si>
    <t>['drug', 'compounds', 'drugs', 'drug discovery', 'discovery', 'models', 'effects', 'platform', 'safety', 'adverse']</t>
  </si>
  <si>
    <t>['protein', 'proteins', 'binding', 'interactions', 'structure', 'computational', 'function', 'drug', 'structural', 'methods']</t>
  </si>
  <si>
    <t>['glaucoma', 'visual', 'progression', 'structural', 'optical', 'field', 'change', 'detection', 'images', 'damage']</t>
  </si>
  <si>
    <t>['asd', 'autism', 'children', 'behavioral', 'adhd', 'brain', 'connectivity', 'disorder', 'infants', 'early']</t>
  </si>
  <si>
    <t>['crc', 'screening', 'colorectal', 'colorectal cancer', 'cancer', 'intervention', 'risk', 'cancer screening', 'genetic', 'americans']</t>
  </si>
  <si>
    <t>['breast', 'breast cancer', 'cancer', 'women', 'risk', 'mammography', 'cancer risk', 'screening', 'imaging', 'radiologists']</t>
  </si>
  <si>
    <t>['ad', 'alzheimer', 'alzheimer disease', 'disease', 'dementia', 'cognitive', 'brain', 'biomarkers', 'imaging', 'risk']</t>
  </si>
  <si>
    <t>['asthma', 'children', 'pediatric', 'care', 'disparities', 'exposure', 'projects', 'gene expression', 'expression', 'chronic']</t>
  </si>
  <si>
    <t>['pd', 'software', 'cognitive', 'eeg', 'automated', 'phase', 'disease', 'analysis', 'detection', 'tools']</t>
  </si>
  <si>
    <t>['alcohol', 'fasd', 'prenatal', 'exposure', 'fetal', 'brain', 'consortium', 'spectrum', 'projects', 'children']</t>
  </si>
  <si>
    <t>['depression', 'mental', 'symptoms', 'treatment', 'mental health', 'trauma', 'disorders', 'psychosis', 'social', 'behavioral']</t>
  </si>
  <si>
    <t>['prostate', 'prostate cancer', 'cancer', 'men', 'risk', 'imaging', 'biopsy', 'mri', 'mr', 'tumor']</t>
  </si>
  <si>
    <t>['suicide', 'risk', 'behavior', 'prevention', 'factors', 'psychiatric', 'risk factors', 'youth', 'prediction', 'death']</t>
  </si>
  <si>
    <t>['genetic', 'variants', 'genome', 'genes', 'genomic', 'gwas', 'risk', 'gene', 'disease', 'aim']</t>
  </si>
  <si>
    <t>['children', 'child', 'language', 'autism', 'pediatric', 'early', 'care', 'development', 'screening', 'childhood']</t>
  </si>
  <si>
    <t>['hcc', 'surveillance', 'liver', 'ms', 'early', 'mass', 'stage', 'serum', 'patients', 'detection']</t>
  </si>
  <si>
    <t>['ms', 'mass', 'serum', 'disease', 'biomarkers', 'protein', 'multiple', 'infections', 'identify', 'identification']</t>
  </si>
  <si>
    <t>['image', 'imaging', 'cad', 'images', 'detection', 'lesions', 'ct', 'computer', 'mri', 'coronary']</t>
  </si>
  <si>
    <t>['disease', 'diseases', 'treatment', 'analysis', 'aim', 'biomarkers', 'tb', 'patients', 'blood', 'methods']</t>
  </si>
  <si>
    <t>['malaria', 'fetal', 'pregnancy', 'maternal', 'environmental', 'development', 'motion', 'signatures', 'real time', 'studies']</t>
  </si>
  <si>
    <t>['pain', 'treatment', 'patients', 'chronic', 'brain', 'self', 'treatments', 'fmri', 'management', 'disorder']</t>
  </si>
  <si>
    <t>['women', 'pregnancy', 'risk', 'stress', 'mammography', 'depression', 'factors', 'screening', 'intervention', 'regression']</t>
  </si>
  <si>
    <t>['stroke', 'sepsis', 'patients', 'risk', 'treatment', 'prediction', 'care', 'detection', 'response', 'learning']</t>
  </si>
  <si>
    <t>Description</t>
  </si>
  <si>
    <t>20.0% (16.6% - 23.5%)</t>
  </si>
  <si>
    <t>33.2% (28.1% - 38.4%)</t>
  </si>
  <si>
    <t>22.6% (19.3% - 25.9%)</t>
  </si>
  <si>
    <t>52.9% (39.8% - 66.0%)</t>
  </si>
  <si>
    <t>23.7% (20.5% - 26.9%)</t>
  </si>
  <si>
    <t>36.6% (28.6% - 44.6%)</t>
  </si>
  <si>
    <t>35.3% (25.9% - 44.7%)</t>
  </si>
  <si>
    <t>27.8% (21.8% - 33.8%)</t>
  </si>
  <si>
    <t>15.6% (11.1% - 20.1%)</t>
  </si>
  <si>
    <t>23.1% (19.1% - 27.1%)</t>
  </si>
  <si>
    <t>27.3% (19.5% - 35.1%)</t>
  </si>
  <si>
    <t>51.3% (26.3% - 76.3%)</t>
  </si>
  <si>
    <t>29.0% (24.0% - 34.1%)</t>
  </si>
  <si>
    <t>6.5% (3.6% - 9.3%)</t>
  </si>
  <si>
    <t>6.8% (4.5% - 9.2%)</t>
  </si>
  <si>
    <t>37.9% (31.2% - 44.5%)</t>
  </si>
  <si>
    <t>1.1% (-2.6% - 4.7%)</t>
  </si>
  <si>
    <t>38.5% (31.6% - 45.4%)</t>
  </si>
  <si>
    <t>10.2% (4.2% - 16.2%)</t>
  </si>
  <si>
    <t>55.0% (47.9% - 62.1%)</t>
  </si>
  <si>
    <t>5.8% (1.4% - 10.2%)</t>
  </si>
  <si>
    <t>46.1% (33.7% - 58.6%)</t>
  </si>
  <si>
    <t>8.6% (4.9% - 12.2%)</t>
  </si>
  <si>
    <t>26.9% (23.5% - 30.2%)</t>
  </si>
  <si>
    <t>28.5% (19.7% - 37.2%)</t>
  </si>
  <si>
    <t>9.6% (4.5% - 14.6%)</t>
  </si>
  <si>
    <t>31.4% (24.2% - 38.7%)</t>
  </si>
  <si>
    <t>44.0% (35.2% - 52.8%)</t>
  </si>
  <si>
    <t>19.8% (12.1% - 27.6%)</t>
  </si>
  <si>
    <t>32.4% (24.7% - 40.1%)</t>
  </si>
  <si>
    <t>-6.7% (-11.8% - -1.6%)</t>
  </si>
  <si>
    <t>32.0% (23.4% - 40.7%)</t>
  </si>
  <si>
    <t>Est. Annual Growth rate (95% CI)</t>
  </si>
  <si>
    <t>Silhouette score</t>
  </si>
  <si>
    <t>Avg. APT (95% CI)</t>
  </si>
  <si>
    <t>0.371 (0.343 - 0.400)</t>
  </si>
  <si>
    <t>0.508 (0.494 - 0.523)</t>
  </si>
  <si>
    <t>0.383 (0.340 - 0.425)</t>
  </si>
  <si>
    <t>0.407 (0.391 - 0.422)</t>
  </si>
  <si>
    <t>0.529 (0.517 - 0.541)</t>
  </si>
  <si>
    <t>0.382 (0.370 - 0.394)</t>
  </si>
  <si>
    <t>0.468 (0.440 - 0.496)</t>
  </si>
  <si>
    <t>0.428 (0.396 - 0.459)</t>
  </si>
  <si>
    <t>0.330 (0.310 - 0.349)</t>
  </si>
  <si>
    <t>0.293 (0.271 - 0.315)</t>
  </si>
  <si>
    <t>0.124 (0.112 - 0.136)</t>
  </si>
  <si>
    <t>0.523 (0.492 - 0.554)</t>
  </si>
  <si>
    <t>0.521 (0.484 - 0.558)</t>
  </si>
  <si>
    <t>0.500 (0.458 - 0.541)</t>
  </si>
  <si>
    <t>0.461 (0.438 - 0.484)</t>
  </si>
  <si>
    <t>0.475 (0.459 - 0.491)</t>
  </si>
  <si>
    <t>0.484 (0.430 - 0.539)</t>
  </si>
  <si>
    <t>0.417 (0.386 - 0.447)</t>
  </si>
  <si>
    <t>0.498 (0.463 - 0.533)</t>
  </si>
  <si>
    <t>0.431 (0.399 - 0.464)</t>
  </si>
  <si>
    <t>0.533 (0.491 - 0.575)</t>
  </si>
  <si>
    <t>0.493 (0.435 - 0.551)</t>
  </si>
  <si>
    <t>0.503 (0.487 - 0.518)</t>
  </si>
  <si>
    <t>0.501 (0.468 - 0.535)</t>
  </si>
  <si>
    <t>0.493 (0.424 - 0.562)</t>
  </si>
  <si>
    <t>0.288 (0.245 - 0.330)</t>
  </si>
  <si>
    <t>0.427 (0.411 - 0.443)</t>
  </si>
  <si>
    <t>0.418 (0.409 - 0.427)</t>
  </si>
  <si>
    <t>0.301 (0.256 - 0.345)</t>
  </si>
  <si>
    <t>0.527 (0.470 - 0.584)</t>
  </si>
  <si>
    <t>0.596 (0.559 - 0.634)</t>
  </si>
  <si>
    <t>0.489 (0.453 - 0.526)</t>
  </si>
  <si>
    <t>Total award, 2000-2020</t>
  </si>
  <si>
    <t>Citations per $1 million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</si>
</sst>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"/>
    <numFmt numFmtId="165" formatCode="0.0%"/>
    <numFmt numFmtId="166" formatCode="&quot;$&quot;#,##0"/>
    <numFmt numFmtId="167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theme="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9" fillId="0" borderId="0" xfId="0" applyFont="1"/>
    <xf numFmtId="164" fontId="19" fillId="0" borderId="0" xfId="0" applyNumberFormat="1" applyFont="1"/>
    <xf numFmtId="164" fontId="18" fillId="0" borderId="0" xfId="0" applyNumberFormat="1" applyFont="1"/>
    <xf numFmtId="164" fontId="0" fillId="0" borderId="0" xfId="0" applyNumberFormat="1"/>
    <xf numFmtId="9" fontId="0" fillId="0" borderId="0" xfId="2" applyFont="1"/>
    <xf numFmtId="165" fontId="0" fillId="0" borderId="0" xfId="0" applyNumberFormat="1"/>
    <xf numFmtId="0" fontId="0" fillId="0" borderId="0" xfId="0" applyFont="1"/>
    <xf numFmtId="166" fontId="0" fillId="0" borderId="0" xfId="1" applyNumberFormat="1" applyFont="1"/>
    <xf numFmtId="166" fontId="19" fillId="0" borderId="0" xfId="1" applyNumberFormat="1" applyFont="1"/>
    <xf numFmtId="166" fontId="18" fillId="0" borderId="0" xfId="1" applyNumberFormat="1" applyFont="1"/>
    <xf numFmtId="167" fontId="19" fillId="0" borderId="0" xfId="0" applyNumberFormat="1" applyFont="1"/>
    <xf numFmtId="167" fontId="18" fillId="0" borderId="0" xfId="0" applyNumberFormat="1" applyFont="1"/>
    <xf numFmtId="167" fontId="0" fillId="0" borderId="0" xfId="0" applyNumberFormat="1"/>
    <xf numFmtId="1" fontId="19" fillId="0" borderId="0" xfId="0" applyNumberFormat="1" applyFont="1"/>
    <xf numFmtId="1" fontId="18" fillId="0" borderId="0" xfId="0" applyNumberFormat="1" applyFont="1"/>
    <xf numFmtId="1" fontId="0" fillId="0" borderId="0" xfId="0" applyNumberFormat="1" applyFont="1"/>
    <xf numFmtId="164" fontId="0" fillId="0" borderId="0" xfId="0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tabSelected="1" workbookViewId="0">
      <pane xSplit="1" topLeftCell="D1" activePane="topRight" state="frozen"/>
      <selection pane="topRight" sqref="A1:XFD1048576"/>
    </sheetView>
  </sheetViews>
  <sheetFormatPr baseColWidth="10" defaultRowHeight="16" x14ac:dyDescent="0.2"/>
  <cols>
    <col min="4" max="4" width="13.33203125" customWidth="1"/>
    <col min="9" max="9" width="19.83203125" style="8" bestFit="1" customWidth="1"/>
    <col min="11" max="11" width="13.6640625" bestFit="1" customWidth="1"/>
    <col min="14" max="16" width="11.33203125" bestFit="1" customWidth="1"/>
    <col min="17" max="17" width="19.83203125" style="8" bestFit="1" customWidth="1"/>
    <col min="18" max="18" width="13.3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6</v>
      </c>
      <c r="P1" t="s">
        <v>7</v>
      </c>
      <c r="R1" t="s">
        <v>13</v>
      </c>
      <c r="S1" t="s">
        <v>14</v>
      </c>
    </row>
    <row r="2" spans="1:19" x14ac:dyDescent="0.2">
      <c r="A2">
        <v>30</v>
      </c>
      <c r="B2">
        <v>118</v>
      </c>
      <c r="C2">
        <v>35189818</v>
      </c>
      <c r="D2">
        <v>10195</v>
      </c>
      <c r="E2">
        <v>0.21576763485477099</v>
      </c>
      <c r="F2">
        <v>0.59647302904564303</v>
      </c>
      <c r="G2">
        <v>0.55868113620820103</v>
      </c>
      <c r="H2">
        <v>0.63426492188308403</v>
      </c>
      <c r="I2" s="6" t="str">
        <f>CONCATENATE(TEXT(F2,"0.000")," (", TEXT(G2,"0.000"), " - ", TEXT(H2,"0.000"), ")")</f>
        <v>0.596 (0.559 - 0.634)</v>
      </c>
      <c r="J2">
        <v>241</v>
      </c>
      <c r="K2" s="14">
        <v>289.71448502518501</v>
      </c>
      <c r="L2">
        <v>725698.94739001105</v>
      </c>
      <c r="M2">
        <v>493548</v>
      </c>
      <c r="N2" s="7">
        <v>-6.7035892707527495E-2</v>
      </c>
      <c r="O2" s="7">
        <v>-0.11825054879307199</v>
      </c>
      <c r="P2" s="7">
        <v>-1.5821236621982399E-2</v>
      </c>
      <c r="Q2" s="6" t="str">
        <f>CONCATENATE(TEXT(N2,"0.0%")," (", TEXT(O2,"0.0%"), " - ", TEXT(P2,"0.0%"), ")")</f>
        <v>-6.7% (-11.8% - -1.6%)</v>
      </c>
      <c r="R2" s="5">
        <v>6.18312369001617E-2</v>
      </c>
      <c r="S2" t="s">
        <v>45</v>
      </c>
    </row>
    <row r="3" spans="1:19" x14ac:dyDescent="0.2">
      <c r="A3">
        <v>16</v>
      </c>
      <c r="B3">
        <v>53</v>
      </c>
      <c r="C3">
        <v>22005946</v>
      </c>
      <c r="D3">
        <v>2592</v>
      </c>
      <c r="E3">
        <v>0.13114754098360601</v>
      </c>
      <c r="F3">
        <v>0.48442622950819603</v>
      </c>
      <c r="G3">
        <v>0.42988732733785501</v>
      </c>
      <c r="H3">
        <v>0.53896513167853699</v>
      </c>
      <c r="I3" s="6" t="str">
        <f>CONCATENATE(TEXT(F3,"0.000")," (", TEXT(G3,"0.000"), " - ", TEXT(H3,"0.000"), ")")</f>
        <v>0.484 (0.430 - 0.539)</v>
      </c>
      <c r="J3">
        <v>122</v>
      </c>
      <c r="K3" s="14">
        <v>117.786347380839</v>
      </c>
      <c r="L3">
        <v>1175150.1866148899</v>
      </c>
      <c r="M3">
        <v>256469</v>
      </c>
      <c r="N3" s="7">
        <v>1.0592366581662901E-2</v>
      </c>
      <c r="O3" s="7">
        <v>-2.6131994611632198E-2</v>
      </c>
      <c r="P3" s="7">
        <v>4.7316727774958101E-2</v>
      </c>
      <c r="Q3" s="6" t="str">
        <f>CONCATENATE(TEXT(N3,"0.0%")," (", TEXT(O3,"0.0%"), " - ", TEXT(P3,"0.0%"), ")")</f>
        <v>1.1% (-2.6% - 4.7%)</v>
      </c>
      <c r="R3" s="5">
        <v>0.39624170491848398</v>
      </c>
      <c r="S3" t="s">
        <v>31</v>
      </c>
    </row>
    <row r="4" spans="1:19" x14ac:dyDescent="0.2">
      <c r="A4" s="2">
        <v>20</v>
      </c>
      <c r="B4" s="2">
        <v>97</v>
      </c>
      <c r="C4" s="2">
        <v>34596283</v>
      </c>
      <c r="D4" s="2">
        <v>8471</v>
      </c>
      <c r="E4" s="2">
        <v>0.167487684729064</v>
      </c>
      <c r="F4" s="2">
        <v>0.53275862068965496</v>
      </c>
      <c r="G4" s="2">
        <v>0.49061424696280398</v>
      </c>
      <c r="H4" s="2">
        <v>0.57490299441650505</v>
      </c>
      <c r="I4" s="6" t="str">
        <f>CONCATENATE(TEXT(F4,"0.000")," (", TEXT(G4,"0.000"), " - ", TEXT(H4,"0.000"), ")")</f>
        <v>0.533 (0.491 - 0.575)</v>
      </c>
      <c r="J4" s="2">
        <v>203</v>
      </c>
      <c r="K4" s="12">
        <v>244.85289358975299</v>
      </c>
      <c r="L4" s="2">
        <v>2941505.2400963898</v>
      </c>
      <c r="M4" s="2">
        <v>3947572</v>
      </c>
      <c r="N4" s="7">
        <v>5.7832360895230597E-2</v>
      </c>
      <c r="O4" s="7">
        <v>1.38236786224534E-2</v>
      </c>
      <c r="P4" s="7">
        <v>0.101841043168007</v>
      </c>
      <c r="Q4" s="6" t="str">
        <f>CONCATENATE(TEXT(N4,"0.0%")," (", TEXT(O4,"0.0%"), " - ", TEXT(P4,"0.0%"), ")")</f>
        <v>5.8% (1.4% - 10.2%)</v>
      </c>
      <c r="R4" s="3">
        <v>0.22988130935582499</v>
      </c>
      <c r="S4" s="2" t="s">
        <v>35</v>
      </c>
    </row>
    <row r="5" spans="1:19" x14ac:dyDescent="0.2">
      <c r="A5" s="2">
        <v>13</v>
      </c>
      <c r="B5" s="2">
        <v>102</v>
      </c>
      <c r="C5" s="2">
        <v>37102689</v>
      </c>
      <c r="D5" s="2">
        <v>7433</v>
      </c>
      <c r="E5" s="2">
        <v>0.159482758620689</v>
      </c>
      <c r="F5" s="2">
        <v>0.499568965517241</v>
      </c>
      <c r="G5" s="2">
        <v>0.458435081943456</v>
      </c>
      <c r="H5" s="2">
        <v>0.54070284909102595</v>
      </c>
      <c r="I5" s="6" t="str">
        <f>CONCATENATE(TEXT(F5,"0.000")," (", TEXT(G5,"0.000"), " - ", TEXT(H5,"0.000"), ")")</f>
        <v>0.500 (0.458 - 0.541)</v>
      </c>
      <c r="J5" s="2">
        <v>232</v>
      </c>
      <c r="K5" s="12">
        <v>200.33588401099399</v>
      </c>
      <c r="L5" s="2">
        <v>3383159.1499073398</v>
      </c>
      <c r="M5" s="2">
        <v>1072926</v>
      </c>
      <c r="N5" s="7">
        <v>6.4566897528021902E-2</v>
      </c>
      <c r="O5" s="7">
        <v>3.6284108181887098E-2</v>
      </c>
      <c r="P5" s="7">
        <v>9.2849686874156706E-2</v>
      </c>
      <c r="Q5" s="6" t="str">
        <f>CONCATENATE(TEXT(N5,"0.0%")," (", TEXT(O5,"0.0%"), " - ", TEXT(P5,"0.0%"), ")")</f>
        <v>6.5% (3.6% - 9.3%)</v>
      </c>
      <c r="R5" s="3">
        <v>0.21453727959917299</v>
      </c>
      <c r="S5" s="2" t="s">
        <v>28</v>
      </c>
    </row>
    <row r="6" spans="1:19" x14ac:dyDescent="0.2">
      <c r="A6" s="2">
        <v>14</v>
      </c>
      <c r="B6" s="2">
        <v>199</v>
      </c>
      <c r="C6" s="2">
        <v>61534184</v>
      </c>
      <c r="D6" s="2">
        <v>22662</v>
      </c>
      <c r="E6" s="2">
        <v>0.14479025710419399</v>
      </c>
      <c r="F6" s="2">
        <v>0.460825439783491</v>
      </c>
      <c r="G6" s="2">
        <v>0.437631049580047</v>
      </c>
      <c r="H6" s="2">
        <v>0.48401982998693399</v>
      </c>
      <c r="I6" s="6" t="str">
        <f>CONCATENATE(TEXT(F6,"0.000")," (", TEXT(G6,"0.000"), " - ", TEXT(H6,"0.000"), ")")</f>
        <v>0.461 (0.438 - 0.484)</v>
      </c>
      <c r="J6" s="2">
        <v>739</v>
      </c>
      <c r="K6" s="12">
        <v>368.28309935823597</v>
      </c>
      <c r="L6" s="2">
        <v>5648249.1191516798</v>
      </c>
      <c r="M6" s="2">
        <v>4428472</v>
      </c>
      <c r="N6" s="7">
        <v>6.8075385280935805E-2</v>
      </c>
      <c r="O6" s="7">
        <v>4.4583957280114203E-2</v>
      </c>
      <c r="P6" s="7">
        <v>9.1566813281757503E-2</v>
      </c>
      <c r="Q6" s="6" t="str">
        <f>CONCATENATE(TEXT(N6,"0.0%")," (", TEXT(O6,"0.0%"), " - ", TEXT(P6,"0.0%"), ")")</f>
        <v>6.8% (4.5% - 9.2%)</v>
      </c>
      <c r="R6" s="3">
        <v>0.14367064054124101</v>
      </c>
      <c r="S6" s="2" t="s">
        <v>29</v>
      </c>
    </row>
    <row r="7" spans="1:19" x14ac:dyDescent="0.2">
      <c r="A7">
        <v>22</v>
      </c>
      <c r="B7">
        <v>260</v>
      </c>
      <c r="C7">
        <v>150654119</v>
      </c>
      <c r="D7">
        <v>109305</v>
      </c>
      <c r="E7">
        <v>0.18648018648018599</v>
      </c>
      <c r="F7">
        <v>0.50265151515151496</v>
      </c>
      <c r="G7">
        <v>0.487079678396105</v>
      </c>
      <c r="H7">
        <v>0.51822335190692403</v>
      </c>
      <c r="I7" s="6" t="str">
        <f>CONCATENATE(TEXT(F7,"0.000")," (", TEXT(G7,"0.000"), " - ", TEXT(H7,"0.000"), ")")</f>
        <v>0.503 (0.487 - 0.518)</v>
      </c>
      <c r="J7">
        <v>1716</v>
      </c>
      <c r="K7" s="14">
        <v>725.53608706841896</v>
      </c>
      <c r="L7">
        <v>16798317.0618774</v>
      </c>
      <c r="M7">
        <v>10390652</v>
      </c>
      <c r="N7" s="7">
        <v>8.56939004192208E-2</v>
      </c>
      <c r="O7" s="7">
        <v>4.9481124544488601E-2</v>
      </c>
      <c r="P7" s="7">
        <v>0.12190667629395301</v>
      </c>
      <c r="Q7" s="6" t="str">
        <f>CONCATENATE(TEXT(N7,"0.0%")," (", TEXT(O7,"0.0%"), " - ", TEXT(P7,"0.0%"), ")")</f>
        <v>8.6% (4.9% - 12.2%)</v>
      </c>
      <c r="R7" s="5">
        <v>4.3049654397926997E-2</v>
      </c>
      <c r="S7" t="s">
        <v>37</v>
      </c>
    </row>
    <row r="8" spans="1:19" x14ac:dyDescent="0.2">
      <c r="A8">
        <v>25</v>
      </c>
      <c r="B8">
        <v>65</v>
      </c>
      <c r="C8">
        <v>20240457</v>
      </c>
      <c r="D8">
        <v>11697</v>
      </c>
      <c r="E8">
        <v>9.3023255813953404E-2</v>
      </c>
      <c r="F8">
        <v>0.28767441860465098</v>
      </c>
      <c r="G8">
        <v>0.24488955388859601</v>
      </c>
      <c r="H8">
        <v>0.33045928332070501</v>
      </c>
      <c r="I8" s="6" t="str">
        <f>CONCATENATE(TEXT(F8,"0.000")," (", TEXT(G8,"0.000"), " - ", TEXT(H8,"0.000"), ")")</f>
        <v>0.288 (0.245 - 0.330)</v>
      </c>
      <c r="J8">
        <v>215</v>
      </c>
      <c r="K8" s="14">
        <v>577.90197128454099</v>
      </c>
      <c r="L8">
        <v>2456660.3321363898</v>
      </c>
      <c r="M8">
        <v>2560662</v>
      </c>
      <c r="N8" s="7">
        <v>9.5535117204989195E-2</v>
      </c>
      <c r="O8" s="7">
        <v>4.53871609770614E-2</v>
      </c>
      <c r="P8" s="7">
        <v>0.145683073432917</v>
      </c>
      <c r="Q8" s="6" t="str">
        <f>CONCATENATE(TEXT(N8,"0.0%")," (", TEXT(O8,"0.0%"), " - ", TEXT(P8,"0.0%"), ")")</f>
        <v>9.6% (4.5% - 14.6%)</v>
      </c>
      <c r="R8" s="5">
        <v>0.19174549059274101</v>
      </c>
      <c r="S8" t="s">
        <v>40</v>
      </c>
    </row>
    <row r="9" spans="1:19" s="2" customFormat="1" x14ac:dyDescent="0.2">
      <c r="A9">
        <v>18</v>
      </c>
      <c r="B9">
        <v>104</v>
      </c>
      <c r="C9">
        <v>32067033</v>
      </c>
      <c r="D9">
        <v>8389</v>
      </c>
      <c r="E9">
        <v>0.123376623376623</v>
      </c>
      <c r="F9">
        <v>0.49788961038960999</v>
      </c>
      <c r="G9">
        <v>0.46255561097262599</v>
      </c>
      <c r="H9">
        <v>0.533223609806594</v>
      </c>
      <c r="I9" s="6" t="str">
        <f>CONCATENATE(TEXT(F9,"0.000")," (", TEXT(G9,"0.000"), " - ", TEXT(H9,"0.000"), ")")</f>
        <v>0.498 (0.463 - 0.533)</v>
      </c>
      <c r="J9">
        <v>308</v>
      </c>
      <c r="K9" s="14">
        <v>261.60823796825798</v>
      </c>
      <c r="L9">
        <v>3911497.9118470801</v>
      </c>
      <c r="M9">
        <v>2426226</v>
      </c>
      <c r="N9" s="7">
        <v>0.10212497696954501</v>
      </c>
      <c r="O9" s="7">
        <v>4.1751618539476801E-2</v>
      </c>
      <c r="P9" s="7">
        <v>0.162498335399613</v>
      </c>
      <c r="Q9" s="6" t="str">
        <f>CONCATENATE(TEXT(N9,"0.0%")," (", TEXT(O9,"0.0%"), " - ", TEXT(P9,"0.0%"), ")")</f>
        <v>10.2% (4.2% - 16.2%)</v>
      </c>
      <c r="R9" s="5">
        <v>0.19010806217359399</v>
      </c>
      <c r="S9" t="s">
        <v>33</v>
      </c>
    </row>
    <row r="10" spans="1:19" x14ac:dyDescent="0.2">
      <c r="A10">
        <v>8</v>
      </c>
      <c r="B10">
        <v>185</v>
      </c>
      <c r="C10">
        <v>94411758</v>
      </c>
      <c r="D10">
        <v>70978</v>
      </c>
      <c r="E10">
        <v>5.7324840764331197E-2</v>
      </c>
      <c r="F10">
        <v>0.32988322717621998</v>
      </c>
      <c r="G10">
        <v>0.31041903310312302</v>
      </c>
      <c r="H10">
        <v>0.349347421249318</v>
      </c>
      <c r="I10" s="6" t="str">
        <f>CONCATENATE(TEXT(F10,"0.000")," (", TEXT(G10,"0.000"), " - ", TEXT(H10,"0.000"), ")")</f>
        <v>0.330 (0.310 - 0.349)</v>
      </c>
      <c r="J10">
        <v>942</v>
      </c>
      <c r="K10" s="14">
        <v>751.79195370983302</v>
      </c>
      <c r="L10">
        <v>16484464.6284805</v>
      </c>
      <c r="M10">
        <v>8080439</v>
      </c>
      <c r="N10" s="7">
        <v>0.15630312574503999</v>
      </c>
      <c r="O10" s="7">
        <v>0.111189653284106</v>
      </c>
      <c r="P10" s="7">
        <v>0.20141659820597499</v>
      </c>
      <c r="Q10" s="6" t="str">
        <f>CONCATENATE(TEXT(N10,"0.0%")," (", TEXT(O10,"0.0%"), " - ", TEXT(P10,"0.0%"), ")")</f>
        <v>15.6% (11.1% - 20.1%)</v>
      </c>
      <c r="R10" s="5">
        <v>3.6219723045429503E-2</v>
      </c>
      <c r="S10" t="s">
        <v>23</v>
      </c>
    </row>
    <row r="11" spans="1:19" x14ac:dyDescent="0.2">
      <c r="A11">
        <v>28</v>
      </c>
      <c r="B11">
        <v>64</v>
      </c>
      <c r="C11">
        <v>19984539</v>
      </c>
      <c r="D11">
        <v>3284</v>
      </c>
      <c r="E11">
        <v>6.0439560439560398E-2</v>
      </c>
      <c r="F11">
        <v>0.30054945054944998</v>
      </c>
      <c r="G11">
        <v>0.25632080266247698</v>
      </c>
      <c r="H11">
        <v>0.34477809843642299</v>
      </c>
      <c r="I11" s="6" t="str">
        <f>CONCATENATE(TEXT(F11,"0.000")," (", TEXT(G11,"0.000"), " - ", TEXT(H11,"0.000"), ")")</f>
        <v>0.301 (0.256 - 0.345)</v>
      </c>
      <c r="J11">
        <v>182</v>
      </c>
      <c r="K11" s="14">
        <v>164.32703301287</v>
      </c>
      <c r="L11">
        <v>4416906.6845540404</v>
      </c>
      <c r="M11">
        <v>3383745</v>
      </c>
      <c r="N11" s="7">
        <v>0.198404461119458</v>
      </c>
      <c r="O11" s="7">
        <v>0.120503257923033</v>
      </c>
      <c r="P11" s="7">
        <v>0.27630566431588399</v>
      </c>
      <c r="Q11" s="6" t="str">
        <f>CONCATENATE(TEXT(N11,"0.0%")," (", TEXT(O11,"0.0%"), " - ", TEXT(P11,"0.0%"), ")")</f>
        <v>19.8% (12.1% - 27.6%)</v>
      </c>
      <c r="R11" s="5">
        <v>0.112027588016161</v>
      </c>
      <c r="S11" t="s">
        <v>43</v>
      </c>
    </row>
    <row r="12" spans="1:19" x14ac:dyDescent="0.2">
      <c r="A12" s="2">
        <v>0</v>
      </c>
      <c r="B12" s="2">
        <v>172</v>
      </c>
      <c r="C12" s="2">
        <v>74899525</v>
      </c>
      <c r="D12" s="2">
        <v>15470</v>
      </c>
      <c r="E12" s="2">
        <v>8.8983050847457598E-2</v>
      </c>
      <c r="F12" s="2">
        <v>0.37118644067796602</v>
      </c>
      <c r="G12" s="2">
        <v>0.34254075661036298</v>
      </c>
      <c r="H12" s="2">
        <v>0.39983212474556801</v>
      </c>
      <c r="I12" s="6" t="str">
        <f>CONCATENATE(TEXT(F12,"0.000")," (", TEXT(G12,"0.000"), " - ", TEXT(H12,"0.000"), ")")</f>
        <v>0.371 (0.343 - 0.400)</v>
      </c>
      <c r="J12" s="2">
        <v>472</v>
      </c>
      <c r="K12" s="12">
        <v>206.543365929223</v>
      </c>
      <c r="L12" s="2">
        <v>17320399.278151602</v>
      </c>
      <c r="M12" s="2">
        <v>9376496</v>
      </c>
      <c r="N12" s="7">
        <v>0.200304004781443</v>
      </c>
      <c r="O12" s="7">
        <v>0.16585410189728</v>
      </c>
      <c r="P12" s="7">
        <v>0.234753907665606</v>
      </c>
      <c r="Q12" s="6" t="str">
        <f>CONCATENATE(TEXT(N12,"0.0%")," (", TEXT(O12,"0.0%"), " - ", TEXT(P12,"0.0%"), ")")</f>
        <v>20.0% (16.6% - 23.5%)</v>
      </c>
      <c r="R12" s="3">
        <v>5.4881532530044699E-2</v>
      </c>
      <c r="S12" s="2" t="s">
        <v>15</v>
      </c>
    </row>
    <row r="13" spans="1:19" x14ac:dyDescent="0.2">
      <c r="A13">
        <v>2</v>
      </c>
      <c r="B13">
        <v>75</v>
      </c>
      <c r="C13">
        <v>24216100</v>
      </c>
      <c r="D13">
        <v>4101</v>
      </c>
      <c r="E13">
        <v>5.9701492537313397E-2</v>
      </c>
      <c r="F13">
        <v>0.38258706467661602</v>
      </c>
      <c r="G13">
        <v>0.340389367828905</v>
      </c>
      <c r="H13">
        <v>0.42478476152432798</v>
      </c>
      <c r="I13" s="6" t="str">
        <f>CONCATENATE(TEXT(F13,"0.000")," (", TEXT(G13,"0.000"), " - ", TEXT(H13,"0.000"), ")")</f>
        <v>0.383 (0.340 - 0.425)</v>
      </c>
      <c r="J13">
        <v>201</v>
      </c>
      <c r="K13" s="14">
        <v>169.350143086624</v>
      </c>
      <c r="L13">
        <v>5978463.6664735498</v>
      </c>
      <c r="M13">
        <v>2633125</v>
      </c>
      <c r="N13" s="7">
        <v>0.225725150942615</v>
      </c>
      <c r="O13" s="7">
        <v>0.19283615268221499</v>
      </c>
      <c r="P13" s="7">
        <v>0.25861414920301501</v>
      </c>
      <c r="Q13" s="6" t="str">
        <f>CONCATENATE(TEXT(N13,"0.0%")," (", TEXT(O13,"0.0%"), " - ", TEXT(P13,"0.0%"), ")")</f>
        <v>22.6% (19.3% - 25.9%)</v>
      </c>
      <c r="R13" s="5">
        <v>0.221593140763687</v>
      </c>
      <c r="S13" t="s">
        <v>17</v>
      </c>
    </row>
    <row r="14" spans="1:19" s="2" customFormat="1" x14ac:dyDescent="0.2">
      <c r="A14">
        <v>9</v>
      </c>
      <c r="B14">
        <v>197</v>
      </c>
      <c r="C14">
        <v>94209920</v>
      </c>
      <c r="D14">
        <v>19031</v>
      </c>
      <c r="E14">
        <v>5.89101620029455E-2</v>
      </c>
      <c r="F14">
        <v>0.29300441826215001</v>
      </c>
      <c r="G14">
        <v>0.27060476342728701</v>
      </c>
      <c r="H14">
        <v>0.31540407309701202</v>
      </c>
      <c r="I14" s="6" t="str">
        <f>CONCATENATE(TEXT(F14,"0.000")," (", TEXT(G14,"0.000"), " - ", TEXT(H14,"0.000"), ")")</f>
        <v>0.293 (0.271 - 0.315)</v>
      </c>
      <c r="J14">
        <v>679</v>
      </c>
      <c r="K14" s="14">
        <v>202.00632799603201</v>
      </c>
      <c r="L14">
        <v>24192830.481675401</v>
      </c>
      <c r="M14">
        <v>9934202</v>
      </c>
      <c r="N14" s="7">
        <v>0.23085174403570199</v>
      </c>
      <c r="O14" s="7">
        <v>0.19072480344548901</v>
      </c>
      <c r="P14" s="7">
        <v>0.27097868462591601</v>
      </c>
      <c r="Q14" s="6" t="str">
        <f>CONCATENATE(TEXT(N14,"0.0%")," (", TEXT(O14,"0.0%"), " - ", TEXT(P14,"0.0%"), ")")</f>
        <v>23.1% (19.1% - 27.1%)</v>
      </c>
      <c r="R14" s="5">
        <v>5.2003731167993998E-2</v>
      </c>
      <c r="S14" t="s">
        <v>24</v>
      </c>
    </row>
    <row r="15" spans="1:19" x14ac:dyDescent="0.2">
      <c r="A15">
        <v>4</v>
      </c>
      <c r="B15">
        <v>320</v>
      </c>
      <c r="C15">
        <v>140948002</v>
      </c>
      <c r="D15">
        <v>143632</v>
      </c>
      <c r="E15">
        <v>0.23350604490500801</v>
      </c>
      <c r="F15">
        <v>0.528894645941278</v>
      </c>
      <c r="G15">
        <v>0.51655165495548205</v>
      </c>
      <c r="H15">
        <v>0.54123763692707305</v>
      </c>
      <c r="I15" s="6" t="str">
        <f>CONCATENATE(TEXT(F15,"0.000")," (", TEXT(G15,"0.000"), " - ", TEXT(H15,"0.000"), ")")</f>
        <v>0.529 (0.517 - 0.541)</v>
      </c>
      <c r="J15">
        <v>2895</v>
      </c>
      <c r="K15" s="14">
        <v>1019.04246929303</v>
      </c>
      <c r="L15">
        <v>38485826.032017998</v>
      </c>
      <c r="M15">
        <v>19089608</v>
      </c>
      <c r="N15" s="7">
        <v>0.23692596771298399</v>
      </c>
      <c r="O15" s="7">
        <v>0.2045713552666</v>
      </c>
      <c r="P15" s="7">
        <v>0.26928058015936901</v>
      </c>
      <c r="Q15" s="6" t="str">
        <f>CONCATENATE(TEXT(N15,"0.0%")," (", TEXT(O15,"0.0%"), " - ", TEXT(P15,"0.0%"), ")")</f>
        <v>23.7% (20.5% - 26.9%)</v>
      </c>
      <c r="R15" s="5">
        <v>2.04888219650134E-2</v>
      </c>
      <c r="S15" t="s">
        <v>19</v>
      </c>
    </row>
    <row r="16" spans="1:19" x14ac:dyDescent="0.2">
      <c r="A16">
        <v>23</v>
      </c>
      <c r="B16">
        <v>135</v>
      </c>
      <c r="C16">
        <v>60027000</v>
      </c>
      <c r="D16">
        <v>15632</v>
      </c>
      <c r="E16">
        <v>0.16272189349112401</v>
      </c>
      <c r="F16">
        <v>0.50147928994082802</v>
      </c>
      <c r="G16">
        <v>0.46784236660329898</v>
      </c>
      <c r="H16">
        <v>0.53511621327835601</v>
      </c>
      <c r="I16" s="6" t="str">
        <f>CONCATENATE(TEXT(F16,"0.000")," (", TEXT(G16,"0.000"), " - ", TEXT(H16,"0.000"), ")")</f>
        <v>0.501 (0.468 - 0.535)</v>
      </c>
      <c r="J16">
        <v>338</v>
      </c>
      <c r="K16" s="14">
        <v>260.41614606760203</v>
      </c>
      <c r="L16">
        <v>17865662.4085338</v>
      </c>
      <c r="M16">
        <v>10668687</v>
      </c>
      <c r="N16" s="7">
        <v>0.26854731842530899</v>
      </c>
      <c r="O16" s="7">
        <v>0.23527409960707599</v>
      </c>
      <c r="P16" s="7">
        <v>0.30182053724354102</v>
      </c>
      <c r="Q16" s="6" t="str">
        <f>CONCATENATE(TEXT(N16,"0.0%")," (", TEXT(O16,"0.0%"), " - ", TEXT(P16,"0.0%"), ")")</f>
        <v>26.9% (23.5% - 30.2%)</v>
      </c>
      <c r="R16" s="5">
        <v>4.56348728324057E-2</v>
      </c>
      <c r="S16" t="s">
        <v>38</v>
      </c>
    </row>
    <row r="17" spans="1:19" s="2" customFormat="1" x14ac:dyDescent="0.2">
      <c r="A17">
        <v>10</v>
      </c>
      <c r="B17">
        <v>145</v>
      </c>
      <c r="C17">
        <v>53269480</v>
      </c>
      <c r="D17">
        <v>53045</v>
      </c>
      <c r="E17">
        <v>9.1533180778032002E-3</v>
      </c>
      <c r="F17">
        <v>0.124199084668192</v>
      </c>
      <c r="G17">
        <v>0.112462309897725</v>
      </c>
      <c r="H17">
        <v>0.13593585943865899</v>
      </c>
      <c r="I17" s="6" t="str">
        <f>CONCATENATE(TEXT(F17,"0.000")," (", TEXT(G17,"0.000"), " - ", TEXT(H17,"0.000"), ")")</f>
        <v>0.124 (0.112 - 0.136)</v>
      </c>
      <c r="J17">
        <v>874</v>
      </c>
      <c r="K17" s="14">
        <v>995.78595473430505</v>
      </c>
      <c r="L17">
        <v>14874476.644220401</v>
      </c>
      <c r="M17">
        <v>6900627</v>
      </c>
      <c r="N17" s="7">
        <v>0.27289568700058298</v>
      </c>
      <c r="O17" s="7">
        <v>0.194568206196747</v>
      </c>
      <c r="P17" s="7">
        <v>0.35122316780441998</v>
      </c>
      <c r="Q17" s="6" t="str">
        <f>CONCATENATE(TEXT(N17,"0.0%")," (", TEXT(O17,"0.0%"), " - ", TEXT(P17,"0.0%"), ")")</f>
        <v>27.3% (19.5% - 35.1%)</v>
      </c>
      <c r="R17" s="5">
        <v>9.8753177919019997E-2</v>
      </c>
      <c r="S17" t="s">
        <v>25</v>
      </c>
    </row>
    <row r="18" spans="1:19" x14ac:dyDescent="0.2">
      <c r="A18">
        <v>7</v>
      </c>
      <c r="B18">
        <v>135</v>
      </c>
      <c r="C18">
        <v>52448652</v>
      </c>
      <c r="D18">
        <v>9125</v>
      </c>
      <c r="E18">
        <v>0.104986876640419</v>
      </c>
      <c r="F18">
        <v>0.42782152230971099</v>
      </c>
      <c r="G18">
        <v>0.39633484509313499</v>
      </c>
      <c r="H18">
        <v>0.45930819952628699</v>
      </c>
      <c r="I18" s="6" t="str">
        <f>CONCATENATE(TEXT(F18,"0.000")," (", TEXT(G18,"0.000"), " - ", TEXT(H18,"0.000"), ")")</f>
        <v>0.428 (0.396 - 0.459)</v>
      </c>
      <c r="J18">
        <v>381</v>
      </c>
      <c r="K18" s="14">
        <v>173.979685884014</v>
      </c>
      <c r="L18">
        <v>15890601.079288</v>
      </c>
      <c r="M18">
        <v>5284552</v>
      </c>
      <c r="N18" s="7">
        <v>0.27821868744745898</v>
      </c>
      <c r="O18" s="7">
        <v>0.21799850707697799</v>
      </c>
      <c r="P18" s="7">
        <v>0.33843886781794102</v>
      </c>
      <c r="Q18" s="6" t="str">
        <f>CONCATENATE(TEXT(N18,"0.0%")," (", TEXT(O18,"0.0%"), " - ", TEXT(P18,"0.0%"), ")")</f>
        <v>27.8% (21.8% - 33.8%)</v>
      </c>
      <c r="R18" s="5">
        <v>0.24863202761769401</v>
      </c>
      <c r="S18" t="s">
        <v>22</v>
      </c>
    </row>
    <row r="19" spans="1:19" s="2" customFormat="1" x14ac:dyDescent="0.2">
      <c r="A19" s="2">
        <v>24</v>
      </c>
      <c r="B19" s="2">
        <v>35</v>
      </c>
      <c r="C19" s="2">
        <v>11768562</v>
      </c>
      <c r="D19" s="2">
        <v>4584</v>
      </c>
      <c r="E19" s="2">
        <v>0.16853932584269599</v>
      </c>
      <c r="F19" s="2">
        <v>0.49269662921348301</v>
      </c>
      <c r="G19" s="2">
        <v>0.42358659236066099</v>
      </c>
      <c r="H19" s="2">
        <v>0.56180666606630403</v>
      </c>
      <c r="I19" s="6" t="str">
        <f>CONCATENATE(TEXT(F19,"0.000")," (", TEXT(G19,"0.000"), " - ", TEXT(H19,"0.000"), ")")</f>
        <v>0.493 (0.424 - 0.562)</v>
      </c>
      <c r="J19" s="2">
        <v>89</v>
      </c>
      <c r="K19" s="12">
        <v>389.51232954374501</v>
      </c>
      <c r="L19" s="2">
        <v>3541065.3618189101</v>
      </c>
      <c r="M19" s="2">
        <v>473414</v>
      </c>
      <c r="N19" s="7">
        <v>0.28454405946059902</v>
      </c>
      <c r="O19" s="7">
        <v>0.19708055649446399</v>
      </c>
      <c r="P19" s="7">
        <v>0.372007562426733</v>
      </c>
      <c r="Q19" s="6" t="str">
        <f>CONCATENATE(TEXT(N19,"0.0%")," (", TEXT(O19,"0.0%"), " - ", TEXT(P19,"0.0%"), ")")</f>
        <v>28.5% (19.7% - 37.2%)</v>
      </c>
      <c r="R19" s="3">
        <v>0.34772080274476502</v>
      </c>
      <c r="S19" s="2" t="s">
        <v>39</v>
      </c>
    </row>
    <row r="20" spans="1:19" x14ac:dyDescent="0.2">
      <c r="A20">
        <v>12</v>
      </c>
      <c r="B20">
        <v>118</v>
      </c>
      <c r="C20">
        <v>71026299</v>
      </c>
      <c r="D20">
        <v>20409</v>
      </c>
      <c r="E20">
        <v>0.22356495468277901</v>
      </c>
      <c r="F20">
        <v>0.52129909365558902</v>
      </c>
      <c r="G20">
        <v>0.484491835938062</v>
      </c>
      <c r="H20">
        <v>0.55810635137311504</v>
      </c>
      <c r="I20" s="6" t="str">
        <f>CONCATENATE(TEXT(F20,"0.000")," (", TEXT(G20,"0.000"), " - ", TEXT(H20,"0.000"), ")")</f>
        <v>0.521 (0.484 - 0.558)</v>
      </c>
      <c r="J20">
        <v>331</v>
      </c>
      <c r="K20" s="14">
        <v>287.34426947967501</v>
      </c>
      <c r="L20">
        <v>24956819.9959202</v>
      </c>
      <c r="M20">
        <v>7487660</v>
      </c>
      <c r="N20" s="7">
        <v>0.29032030875624798</v>
      </c>
      <c r="O20" s="7">
        <v>0.23958005010489</v>
      </c>
      <c r="P20" s="7">
        <v>0.34106056740760599</v>
      </c>
      <c r="Q20" s="6" t="str">
        <f>CONCATENATE(TEXT(N20,"0.0%")," (", TEXT(O20,"0.0%"), " - ", TEXT(P20,"0.0%"), ")")</f>
        <v>29.0% (24.0% - 34.1%)</v>
      </c>
      <c r="R20" s="5">
        <v>0.153556078986336</v>
      </c>
      <c r="S20" t="s">
        <v>27</v>
      </c>
    </row>
    <row r="21" spans="1:19" x14ac:dyDescent="0.2">
      <c r="A21" s="1">
        <v>26</v>
      </c>
      <c r="B21" s="1">
        <v>391</v>
      </c>
      <c r="C21" s="1">
        <v>156622226</v>
      </c>
      <c r="D21" s="1">
        <v>30167</v>
      </c>
      <c r="E21" s="1">
        <v>0.105084745762711</v>
      </c>
      <c r="F21" s="1">
        <v>0.427050847457627</v>
      </c>
      <c r="G21" s="1">
        <v>0.41093627907021801</v>
      </c>
      <c r="H21" s="1">
        <v>0.44316541584503599</v>
      </c>
      <c r="I21" s="6" t="str">
        <f>CONCATENATE(TEXT(F21,"0.000")," (", TEXT(G21,"0.000"), " - ", TEXT(H21,"0.000"), ")")</f>
        <v>0.427 (0.411 - 0.443)</v>
      </c>
      <c r="J21" s="1">
        <v>1475</v>
      </c>
      <c r="K21" s="13">
        <v>192.60995562660401</v>
      </c>
      <c r="L21" s="1">
        <v>49961619.961739197</v>
      </c>
      <c r="M21" s="1">
        <v>18240712</v>
      </c>
      <c r="N21" s="7">
        <v>0.31422544932836999</v>
      </c>
      <c r="O21" s="7">
        <v>0.24158551768622999</v>
      </c>
      <c r="P21" s="7">
        <v>0.38686538097050999</v>
      </c>
      <c r="Q21" s="6" t="str">
        <f>CONCATENATE(TEXT(N21,"0.0%")," (", TEXT(O21,"0.0%"), " - ", TEXT(P21,"0.0%"), ")")</f>
        <v>31.4% (24.2% - 38.7%)</v>
      </c>
      <c r="R21" s="4">
        <v>1.1997604797511901E-2</v>
      </c>
      <c r="S21" s="1" t="s">
        <v>41</v>
      </c>
    </row>
    <row r="22" spans="1:19" x14ac:dyDescent="0.2">
      <c r="A22">
        <v>31</v>
      </c>
      <c r="B22">
        <v>86</v>
      </c>
      <c r="C22">
        <v>40952799</v>
      </c>
      <c r="D22">
        <v>5008</v>
      </c>
      <c r="E22">
        <v>0.154605263157894</v>
      </c>
      <c r="F22">
        <v>0.48947368421052601</v>
      </c>
      <c r="G22">
        <v>0.45283335651351397</v>
      </c>
      <c r="H22">
        <v>0.52611401190753704</v>
      </c>
      <c r="I22" s="6" t="str">
        <f>CONCATENATE(TEXT(F22,"0.000")," (", TEXT(G22,"0.000"), " - ", TEXT(H22,"0.000"), ")")</f>
        <v>0.489 (0.453 - 0.526)</v>
      </c>
      <c r="J22">
        <v>304</v>
      </c>
      <c r="K22" s="14">
        <v>122.287123769</v>
      </c>
      <c r="L22">
        <v>16865641.400997099</v>
      </c>
      <c r="M22">
        <v>4857534</v>
      </c>
      <c r="N22" s="7">
        <v>0.32010571708727797</v>
      </c>
      <c r="O22" s="7">
        <v>0.233609587361787</v>
      </c>
      <c r="P22" s="7">
        <v>0.40660184681276901</v>
      </c>
      <c r="Q22" s="6" t="str">
        <f>CONCATENATE(TEXT(N22,"0.0%")," (", TEXT(O22,"0.0%"), " - ", TEXT(P22,"0.0%"), ")")</f>
        <v>32.0% (23.4% - 40.7%)</v>
      </c>
      <c r="R22" s="5">
        <v>0.15616874264272301</v>
      </c>
      <c r="S22" t="s">
        <v>46</v>
      </c>
    </row>
    <row r="23" spans="1:19" x14ac:dyDescent="0.2">
      <c r="A23">
        <v>29</v>
      </c>
      <c r="B23">
        <v>53</v>
      </c>
      <c r="C23">
        <v>23585822</v>
      </c>
      <c r="D23">
        <v>6830</v>
      </c>
      <c r="E23">
        <v>0.22857142857142801</v>
      </c>
      <c r="F23">
        <v>0.52678571428571397</v>
      </c>
      <c r="G23">
        <v>0.470066367627193</v>
      </c>
      <c r="H23">
        <v>0.58350506094423404</v>
      </c>
      <c r="I23" s="6" t="str">
        <f>CONCATENATE(TEXT(F23,"0.000")," (", TEXT(G23,"0.000"), " - ", TEXT(H23,"0.000"), ")")</f>
        <v>0.527 (0.470 - 0.584)</v>
      </c>
      <c r="J23">
        <v>140</v>
      </c>
      <c r="K23" s="14">
        <v>289.58074897707598</v>
      </c>
      <c r="L23">
        <v>8876998.6603380106</v>
      </c>
      <c r="M23">
        <v>2316373</v>
      </c>
      <c r="N23" s="7">
        <v>0.32387105583000603</v>
      </c>
      <c r="O23" s="7">
        <v>0.246994957854897</v>
      </c>
      <c r="P23" s="7">
        <v>0.400747153805116</v>
      </c>
      <c r="Q23" s="6" t="str">
        <f>CONCATENATE(TEXT(N23,"0.0%")," (", TEXT(O23,"0.0%"), " - ", TEXT(P23,"0.0%"), ")")</f>
        <v>32.4% (24.7% - 40.1%)</v>
      </c>
      <c r="R23" s="5">
        <v>0.28078741258802198</v>
      </c>
      <c r="S23" t="s">
        <v>44</v>
      </c>
    </row>
    <row r="24" spans="1:19" x14ac:dyDescent="0.2">
      <c r="A24" s="1">
        <v>1</v>
      </c>
      <c r="B24" s="1">
        <v>444</v>
      </c>
      <c r="C24" s="1">
        <v>161679857</v>
      </c>
      <c r="D24" s="1">
        <v>61193</v>
      </c>
      <c r="E24" s="1">
        <v>0.190499510284035</v>
      </c>
      <c r="F24" s="1">
        <v>0.50830068560234998</v>
      </c>
      <c r="G24" s="1">
        <v>0.49404122003001499</v>
      </c>
      <c r="H24" s="1">
        <v>0.52256015117468502</v>
      </c>
      <c r="I24" s="6" t="str">
        <f>CONCATENATE(TEXT(F24,"0.000")," (", TEXT(G24,"0.000"), " - ", TEXT(H24,"0.000"), ")")</f>
        <v>0.508 (0.494 - 0.523)</v>
      </c>
      <c r="J24" s="1">
        <v>2042</v>
      </c>
      <c r="K24" s="13">
        <v>378.48252178995898</v>
      </c>
      <c r="L24" s="1">
        <v>56550955.816700101</v>
      </c>
      <c r="M24" s="1">
        <v>30912662</v>
      </c>
      <c r="N24" s="7">
        <v>0.33234116839108302</v>
      </c>
      <c r="O24" s="7">
        <v>0.28117700929183798</v>
      </c>
      <c r="P24" s="7">
        <v>0.38350532749032901</v>
      </c>
      <c r="Q24" s="6" t="str">
        <f>CONCATENATE(TEXT(N24,"0.0%")," (", TEXT(O24,"0.0%"), " - ", TEXT(P24,"0.0%"), ")")</f>
        <v>33.2% (28.1% - 38.4%)</v>
      </c>
      <c r="R24" s="4">
        <v>5.3510393127278602E-3</v>
      </c>
      <c r="S24" s="1" t="s">
        <v>16</v>
      </c>
    </row>
    <row r="25" spans="1:19" s="2" customFormat="1" x14ac:dyDescent="0.2">
      <c r="A25" s="2">
        <v>6</v>
      </c>
      <c r="B25" s="2">
        <v>131</v>
      </c>
      <c r="C25" s="2">
        <v>51715926</v>
      </c>
      <c r="D25" s="2">
        <v>19746</v>
      </c>
      <c r="E25" s="2">
        <v>0.13267326732673199</v>
      </c>
      <c r="F25" s="2">
        <v>0.46782178217821702</v>
      </c>
      <c r="G25" s="2">
        <v>0.43958564659564098</v>
      </c>
      <c r="H25" s="2">
        <v>0.496057917760794</v>
      </c>
      <c r="I25" s="6" t="str">
        <f>CONCATENATE(TEXT(F25,"0.000")," (", TEXT(G25,"0.000"), " - ", TEXT(H25,"0.000"), ")")</f>
        <v>0.468 (0.440 - 0.496)</v>
      </c>
      <c r="J25" s="2">
        <v>505</v>
      </c>
      <c r="K25" s="12">
        <v>381.81661873365601</v>
      </c>
      <c r="L25" s="2">
        <v>17461176.9051066</v>
      </c>
      <c r="M25" s="2">
        <v>5365779</v>
      </c>
      <c r="N25" s="7">
        <v>0.352908766045956</v>
      </c>
      <c r="O25" s="7">
        <v>0.25865430141216</v>
      </c>
      <c r="P25" s="7">
        <v>0.447163230679752</v>
      </c>
      <c r="Q25" s="6" t="str">
        <f>CONCATENATE(TEXT(N25,"0.0%")," (", TEXT(O25,"0.0%"), " - ", TEXT(P25,"0.0%"), ")")</f>
        <v>35.3% (25.9% - 44.7%)</v>
      </c>
      <c r="R25" s="3">
        <v>0.10402212879096701</v>
      </c>
      <c r="S25" s="2" t="s">
        <v>21</v>
      </c>
    </row>
    <row r="26" spans="1:19" x14ac:dyDescent="0.2">
      <c r="A26" s="2">
        <v>5</v>
      </c>
      <c r="B26" s="2">
        <v>215</v>
      </c>
      <c r="C26" s="2">
        <v>97193560</v>
      </c>
      <c r="D26" s="2">
        <v>185745</v>
      </c>
      <c r="E26" s="2">
        <v>8.7275693311582303E-2</v>
      </c>
      <c r="F26" s="2">
        <v>0.38234094616639402</v>
      </c>
      <c r="G26" s="2">
        <v>0.37018570745061102</v>
      </c>
      <c r="H26" s="2">
        <v>0.39449618488217802</v>
      </c>
      <c r="I26" s="6" t="str">
        <f>CONCATENATE(TEXT(F26,"0.000")," (", TEXT(G26,"0.000"), " - ", TEXT(H26,"0.000"), ")")</f>
        <v>0.382 (0.370 - 0.394)</v>
      </c>
      <c r="J26" s="2">
        <v>2452</v>
      </c>
      <c r="K26" s="12">
        <v>1911.0834092299899</v>
      </c>
      <c r="L26" s="2">
        <v>36971740.264822297</v>
      </c>
      <c r="M26" s="2">
        <v>8789898</v>
      </c>
      <c r="N26" s="7">
        <v>0.36640171651828402</v>
      </c>
      <c r="O26" s="7">
        <v>0.28645538369422702</v>
      </c>
      <c r="P26" s="7">
        <v>0.44634804934234201</v>
      </c>
      <c r="Q26" s="6" t="str">
        <f>CONCATENATE(TEXT(N26,"0.0%")," (", TEXT(O26,"0.0%"), " - ", TEXT(P26,"0.0%"), ")")</f>
        <v>36.6% (28.6% - 44.6%)</v>
      </c>
      <c r="R26" s="3">
        <v>3.08711294145858E-2</v>
      </c>
      <c r="S26" s="2" t="s">
        <v>20</v>
      </c>
    </row>
    <row r="27" spans="1:19" s="2" customFormat="1" x14ac:dyDescent="0.2">
      <c r="A27">
        <v>15</v>
      </c>
      <c r="B27">
        <v>220</v>
      </c>
      <c r="C27">
        <v>189136094</v>
      </c>
      <c r="D27">
        <v>79268</v>
      </c>
      <c r="E27">
        <v>0.194201312910284</v>
      </c>
      <c r="F27">
        <v>0.47508205689277899</v>
      </c>
      <c r="G27">
        <v>0.45939984726378402</v>
      </c>
      <c r="H27">
        <v>0.49076426652177302</v>
      </c>
      <c r="I27" s="6" t="str">
        <f>CONCATENATE(TEXT(F27,"0.000")," (", TEXT(G27,"0.000"), " - ", TEXT(H27,"0.000"), ")")</f>
        <v>0.475 (0.459 - 0.491)</v>
      </c>
      <c r="J27">
        <v>1828</v>
      </c>
      <c r="K27" s="14">
        <v>419.105620315919</v>
      </c>
      <c r="L27">
        <v>94003106.385427505</v>
      </c>
      <c r="M27">
        <v>32859119</v>
      </c>
      <c r="N27" s="7">
        <v>0.37867290731165898</v>
      </c>
      <c r="O27" s="7">
        <v>0.31186373071168</v>
      </c>
      <c r="P27" s="7">
        <v>0.44548208391163702</v>
      </c>
      <c r="Q27" s="6" t="str">
        <f>CONCATENATE(TEXT(N27,"0.0%")," (", TEXT(O27,"0.0%"), " - ", TEXT(P27,"0.0%"), ")")</f>
        <v>37.9% (31.2% - 44.5%)</v>
      </c>
      <c r="R27" s="5">
        <v>0.18095541147301999</v>
      </c>
      <c r="S27" t="s">
        <v>30</v>
      </c>
    </row>
    <row r="28" spans="1:19" x14ac:dyDescent="0.2">
      <c r="A28" s="1">
        <v>17</v>
      </c>
      <c r="B28" s="1">
        <v>207</v>
      </c>
      <c r="C28" s="1">
        <v>74846905</v>
      </c>
      <c r="D28" s="1">
        <v>10413</v>
      </c>
      <c r="E28" s="1">
        <v>8.91566265060241E-2</v>
      </c>
      <c r="F28" s="1">
        <v>0.41698795180722797</v>
      </c>
      <c r="G28" s="1">
        <v>0.38648900707052303</v>
      </c>
      <c r="H28" s="1">
        <v>0.44748689654393398</v>
      </c>
      <c r="I28" s="6" t="str">
        <f>CONCATENATE(TEXT(F28,"0.000")," (", TEXT(G28,"0.000"), " - ", TEXT(H28,"0.000"), ")")</f>
        <v>0.417 (0.386 - 0.447)</v>
      </c>
      <c r="J28" s="1">
        <v>415</v>
      </c>
      <c r="K28" s="13">
        <v>139.12398916160899</v>
      </c>
      <c r="L28" s="1">
        <v>28469049.560132299</v>
      </c>
      <c r="M28" s="1">
        <v>10283495</v>
      </c>
      <c r="N28" s="7">
        <v>0.385293049499908</v>
      </c>
      <c r="O28" s="7">
        <v>0.31649268962078603</v>
      </c>
      <c r="P28" s="7">
        <v>0.45409340937902998</v>
      </c>
      <c r="Q28" s="6" t="str">
        <f>CONCATENATE(TEXT(N28,"0.0%")," (", TEXT(O28,"0.0%"), " - ", TEXT(P28,"0.0%"), ")")</f>
        <v>38.5% (31.6% - 45.4%)</v>
      </c>
      <c r="R28" s="4">
        <v>-4.6382537230735E-4</v>
      </c>
      <c r="S28" s="1" t="s">
        <v>32</v>
      </c>
    </row>
    <row r="29" spans="1:19" x14ac:dyDescent="0.2">
      <c r="A29" s="1">
        <v>27</v>
      </c>
      <c r="B29" s="1">
        <v>604</v>
      </c>
      <c r="C29" s="1">
        <v>284916960</v>
      </c>
      <c r="D29" s="1">
        <v>167574</v>
      </c>
      <c r="E29" s="1">
        <v>0.13377862595419801</v>
      </c>
      <c r="F29" s="1">
        <v>0.41805343511450299</v>
      </c>
      <c r="G29" s="1">
        <v>0.40912196069353701</v>
      </c>
      <c r="H29" s="1">
        <v>0.42698490953546903</v>
      </c>
      <c r="I29" s="6" t="str">
        <f>CONCATENATE(TEXT(F29,"0.000")," (", TEXT(G29,"0.000"), " - ", TEXT(H29,"0.000"), ")")</f>
        <v>0.418 (0.409 - 0.427)</v>
      </c>
      <c r="J29" s="1">
        <v>5240</v>
      </c>
      <c r="K29" s="13">
        <v>588.15031579727599</v>
      </c>
      <c r="L29" s="1">
        <v>127740407.83114301</v>
      </c>
      <c r="M29" s="1">
        <v>53022503</v>
      </c>
      <c r="N29" s="7">
        <v>0.44002525643066598</v>
      </c>
      <c r="O29" s="7">
        <v>0.351809652293467</v>
      </c>
      <c r="P29" s="7">
        <v>0.52824086056786401</v>
      </c>
      <c r="Q29" s="6" t="str">
        <f>CONCATENATE(TEXT(N29,"0.0%")," (", TEXT(O29,"0.0%"), " - ", TEXT(P29,"0.0%"), ")")</f>
        <v>44.0% (35.2% - 52.8%)</v>
      </c>
      <c r="R29" s="4">
        <v>-1.4796750438672899E-2</v>
      </c>
      <c r="S29" s="1" t="s">
        <v>42</v>
      </c>
    </row>
    <row r="30" spans="1:19" x14ac:dyDescent="0.2">
      <c r="A30">
        <v>21</v>
      </c>
      <c r="B30">
        <v>48</v>
      </c>
      <c r="C30">
        <v>20403099</v>
      </c>
      <c r="D30">
        <v>2763</v>
      </c>
      <c r="E30">
        <v>0.13157894736842099</v>
      </c>
      <c r="F30">
        <v>0.49298245614035002</v>
      </c>
      <c r="G30">
        <v>0.43517944350177101</v>
      </c>
      <c r="H30">
        <v>0.55078546877892998</v>
      </c>
      <c r="I30" s="6" t="str">
        <f>CONCATENATE(TEXT(F30,"0.000")," (", TEXT(G30,"0.000"), " - ", TEXT(H30,"0.000"), ")")</f>
        <v>0.493 (0.435 - 0.551)</v>
      </c>
      <c r="J30">
        <v>114</v>
      </c>
      <c r="K30" s="14">
        <v>135.42060448758201</v>
      </c>
      <c r="L30">
        <v>11358721.9636569</v>
      </c>
      <c r="M30">
        <v>3922499</v>
      </c>
      <c r="N30" s="7">
        <v>0.46149413344743101</v>
      </c>
      <c r="O30" s="7">
        <v>0.33663349252949298</v>
      </c>
      <c r="P30" s="7">
        <v>0.58635477436536898</v>
      </c>
      <c r="Q30" s="6" t="str">
        <f>CONCATENATE(TEXT(N30,"0.0%")," (", TEXT(O30,"0.0%"), " - ", TEXT(P30,"0.0%"), ")")</f>
        <v>46.1% (33.7% - 58.6%)</v>
      </c>
      <c r="R30" s="5">
        <v>0.35361782023649402</v>
      </c>
      <c r="S30" t="s">
        <v>36</v>
      </c>
    </row>
    <row r="31" spans="1:19" s="2" customFormat="1" x14ac:dyDescent="0.2">
      <c r="A31">
        <v>11</v>
      </c>
      <c r="B31">
        <v>49</v>
      </c>
      <c r="C31">
        <v>17879315</v>
      </c>
      <c r="D31">
        <v>20292</v>
      </c>
      <c r="E31">
        <v>0.219858156028368</v>
      </c>
      <c r="F31">
        <v>0.52269503546099205</v>
      </c>
      <c r="G31">
        <v>0.49171374738119999</v>
      </c>
      <c r="H31">
        <v>0.553676323540785</v>
      </c>
      <c r="I31" s="6" t="str">
        <f>CONCATENATE(TEXT(F31,"0.000")," (", TEXT(G31,"0.000"), " - ", TEXT(H31,"0.000"), ")")</f>
        <v>0.523 (0.492 - 0.554)</v>
      </c>
      <c r="J31">
        <v>423</v>
      </c>
      <c r="K31" s="14">
        <v>1134.94280960987</v>
      </c>
      <c r="L31">
        <v>6839127.3077084497</v>
      </c>
      <c r="M31">
        <v>2033681</v>
      </c>
      <c r="N31" s="7">
        <v>0.51324971846179901</v>
      </c>
      <c r="O31" s="7">
        <v>0.26325681756482</v>
      </c>
      <c r="P31" s="7">
        <v>0.76324261935877902</v>
      </c>
      <c r="Q31" s="6" t="str">
        <f>CONCATENATE(TEXT(N31,"0.0%")," (", TEXT(O31,"0.0%"), " - ", TEXT(P31,"0.0%"), ")")</f>
        <v>51.3% (26.3% - 76.3%)</v>
      </c>
      <c r="R31" s="5">
        <v>0.31086941283299302</v>
      </c>
      <c r="S31" t="s">
        <v>26</v>
      </c>
    </row>
    <row r="32" spans="1:19" x14ac:dyDescent="0.2">
      <c r="A32">
        <v>3</v>
      </c>
      <c r="B32">
        <v>294</v>
      </c>
      <c r="C32">
        <v>121959935</v>
      </c>
      <c r="D32">
        <v>32803</v>
      </c>
      <c r="E32">
        <v>0.1125</v>
      </c>
      <c r="F32">
        <v>0.40672619047619002</v>
      </c>
      <c r="G32">
        <v>0.39132613261590898</v>
      </c>
      <c r="H32">
        <v>0.422126248336471</v>
      </c>
      <c r="I32" s="6" t="str">
        <f>CONCATENATE(TEXT(F32,"0.000")," (", TEXT(G32,"0.000"), " - ", TEXT(H32,"0.000"), ")")</f>
        <v>0.407 (0.391 - 0.422)</v>
      </c>
      <c r="J32">
        <v>1680</v>
      </c>
      <c r="K32" s="14">
        <v>268.96537785134097</v>
      </c>
      <c r="L32">
        <v>64375970.287233002</v>
      </c>
      <c r="M32">
        <v>29495918</v>
      </c>
      <c r="N32" s="7">
        <v>0.52899976442559804</v>
      </c>
      <c r="O32" s="7">
        <v>0.39837853952907498</v>
      </c>
      <c r="P32" s="7">
        <v>0.65962098932212199</v>
      </c>
      <c r="Q32" s="6" t="str">
        <f>CONCATENATE(TEXT(N32,"0.0%")," (", TEXT(O32,"0.0%"), " - ", TEXT(P32,"0.0%"), ")")</f>
        <v>52.9% (39.8% - 66.0%)</v>
      </c>
      <c r="R32" s="5">
        <v>1.7157048006285099E-2</v>
      </c>
      <c r="S32" t="s">
        <v>18</v>
      </c>
    </row>
    <row r="33" spans="1:19" x14ac:dyDescent="0.2">
      <c r="A33">
        <v>19</v>
      </c>
      <c r="B33">
        <v>177</v>
      </c>
      <c r="C33">
        <v>64106455</v>
      </c>
      <c r="D33">
        <v>7442</v>
      </c>
      <c r="E33">
        <v>0.116531165311653</v>
      </c>
      <c r="F33">
        <v>0.431436314363143</v>
      </c>
      <c r="G33">
        <v>0.39867497860275602</v>
      </c>
      <c r="H33">
        <v>0.46419765012352998</v>
      </c>
      <c r="I33" s="6" t="str">
        <f>CONCATENATE(TEXT(F33,"0.000")," (", TEXT(G33,"0.000"), " - ", TEXT(H33,"0.000"), ")")</f>
        <v>0.431 (0.399 - 0.464)</v>
      </c>
      <c r="J33">
        <v>369</v>
      </c>
      <c r="K33" s="14">
        <v>116.08815368124699</v>
      </c>
      <c r="L33">
        <v>41553179.206006996</v>
      </c>
      <c r="M33">
        <v>22444462</v>
      </c>
      <c r="N33" s="7">
        <v>0.54985849810105902</v>
      </c>
      <c r="O33" s="7">
        <v>0.47905815848605798</v>
      </c>
      <c r="P33" s="7">
        <v>0.62065883771606001</v>
      </c>
      <c r="Q33" s="6" t="str">
        <f>CONCATENATE(TEXT(N33,"0.0%")," (", TEXT(O33,"0.0%"), " - ", TEXT(P33,"0.0%"), ")")</f>
        <v>55.0% (47.9% - 62.1%)</v>
      </c>
      <c r="R33" s="5">
        <v>2.1620733355571999E-2</v>
      </c>
      <c r="S33" t="s">
        <v>34</v>
      </c>
    </row>
    <row r="40" spans="1:19" x14ac:dyDescent="0.2">
      <c r="H40" s="7"/>
      <c r="J40" s="7"/>
      <c r="K40" s="7"/>
    </row>
    <row r="41" spans="1:19" x14ac:dyDescent="0.2">
      <c r="H41" s="7"/>
      <c r="J41" s="7"/>
      <c r="K41" s="7"/>
    </row>
    <row r="42" spans="1:19" x14ac:dyDescent="0.2">
      <c r="H42" s="7"/>
      <c r="J42" s="7"/>
      <c r="K42" s="7"/>
    </row>
    <row r="43" spans="1:19" x14ac:dyDescent="0.2">
      <c r="H43" s="7"/>
      <c r="J43" s="7"/>
      <c r="K43" s="7"/>
    </row>
    <row r="44" spans="1:19" x14ac:dyDescent="0.2">
      <c r="H44" s="7"/>
      <c r="J44" s="7"/>
      <c r="K44" s="7"/>
    </row>
    <row r="45" spans="1:19" x14ac:dyDescent="0.2">
      <c r="H45" s="7"/>
      <c r="J45" s="7"/>
      <c r="K45" s="7"/>
    </row>
    <row r="46" spans="1:19" x14ac:dyDescent="0.2">
      <c r="H46" s="7"/>
      <c r="J46" s="7"/>
      <c r="K46" s="7"/>
    </row>
    <row r="47" spans="1:19" x14ac:dyDescent="0.2">
      <c r="H47" s="7"/>
      <c r="J47" s="7"/>
      <c r="K47" s="7"/>
    </row>
    <row r="48" spans="1:19" x14ac:dyDescent="0.2">
      <c r="H48" s="7"/>
      <c r="J48" s="7"/>
      <c r="K48" s="7"/>
    </row>
    <row r="49" spans="8:11" x14ac:dyDescent="0.2">
      <c r="H49" s="7"/>
      <c r="J49" s="7"/>
      <c r="K49" s="7"/>
    </row>
    <row r="50" spans="8:11" x14ac:dyDescent="0.2">
      <c r="H50" s="7"/>
      <c r="J50" s="7"/>
      <c r="K50" s="7"/>
    </row>
    <row r="51" spans="8:11" x14ac:dyDescent="0.2">
      <c r="H51" s="7"/>
      <c r="J51" s="7"/>
      <c r="K51" s="7"/>
    </row>
    <row r="52" spans="8:11" x14ac:dyDescent="0.2">
      <c r="H52" s="7"/>
      <c r="J52" s="7"/>
      <c r="K52" s="7"/>
    </row>
    <row r="53" spans="8:11" x14ac:dyDescent="0.2">
      <c r="H53" s="7"/>
      <c r="J53" s="7"/>
      <c r="K53" s="7"/>
    </row>
    <row r="54" spans="8:11" x14ac:dyDescent="0.2">
      <c r="H54" s="7"/>
      <c r="J54" s="7"/>
      <c r="K54" s="7"/>
    </row>
    <row r="55" spans="8:11" x14ac:dyDescent="0.2">
      <c r="H55" s="7"/>
      <c r="J55" s="7"/>
      <c r="K55" s="7"/>
    </row>
    <row r="56" spans="8:11" x14ac:dyDescent="0.2">
      <c r="H56" s="7"/>
      <c r="J56" s="7"/>
      <c r="K56" s="7"/>
    </row>
    <row r="57" spans="8:11" x14ac:dyDescent="0.2">
      <c r="H57" s="7"/>
      <c r="J57" s="7"/>
      <c r="K57" s="7"/>
    </row>
    <row r="58" spans="8:11" x14ac:dyDescent="0.2">
      <c r="H58" s="7"/>
      <c r="J58" s="7"/>
      <c r="K58" s="7"/>
    </row>
    <row r="59" spans="8:11" x14ac:dyDescent="0.2">
      <c r="H59" s="7"/>
      <c r="J59" s="7"/>
      <c r="K59" s="7"/>
    </row>
    <row r="60" spans="8:11" x14ac:dyDescent="0.2">
      <c r="H60" s="7"/>
      <c r="J60" s="7"/>
      <c r="K60" s="7"/>
    </row>
    <row r="61" spans="8:11" x14ac:dyDescent="0.2">
      <c r="H61" s="7"/>
      <c r="J61" s="7"/>
      <c r="K61" s="7"/>
    </row>
    <row r="62" spans="8:11" x14ac:dyDescent="0.2">
      <c r="H62" s="7"/>
      <c r="J62" s="7"/>
      <c r="K62" s="7"/>
    </row>
    <row r="63" spans="8:11" x14ac:dyDescent="0.2">
      <c r="H63" s="7"/>
      <c r="J63" s="7"/>
      <c r="K63" s="7"/>
    </row>
    <row r="64" spans="8:11" x14ac:dyDescent="0.2">
      <c r="H64" s="7"/>
      <c r="J64" s="7"/>
      <c r="K64" s="7"/>
    </row>
    <row r="65" spans="8:11" x14ac:dyDescent="0.2">
      <c r="H65" s="7"/>
      <c r="J65" s="7"/>
      <c r="K65" s="7"/>
    </row>
    <row r="66" spans="8:11" x14ac:dyDescent="0.2">
      <c r="H66" s="7"/>
      <c r="J66" s="7"/>
      <c r="K66" s="7"/>
    </row>
    <row r="67" spans="8:11" x14ac:dyDescent="0.2">
      <c r="H67" s="7"/>
      <c r="J67" s="7"/>
      <c r="K67" s="7"/>
    </row>
    <row r="68" spans="8:11" x14ac:dyDescent="0.2">
      <c r="H68" s="7"/>
      <c r="J68" s="7"/>
      <c r="K68" s="7"/>
    </row>
    <row r="69" spans="8:11" x14ac:dyDescent="0.2">
      <c r="H69" s="7"/>
      <c r="J69" s="7"/>
      <c r="K69" s="7"/>
    </row>
    <row r="70" spans="8:11" x14ac:dyDescent="0.2">
      <c r="H70" s="7"/>
      <c r="J70" s="7"/>
      <c r="K70" s="7"/>
    </row>
    <row r="71" spans="8:11" x14ac:dyDescent="0.2">
      <c r="H71" s="7"/>
      <c r="J71" s="7"/>
      <c r="K71" s="7"/>
    </row>
  </sheetData>
  <sortState xmlns:xlrd2="http://schemas.microsoft.com/office/spreadsheetml/2017/richdata2" ref="A2:S72">
    <sortCondition ref="N2:N72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I33"/>
    </sheetView>
  </sheetViews>
  <sheetFormatPr baseColWidth="10" defaultRowHeight="16" x14ac:dyDescent="0.2"/>
  <cols>
    <col min="4" max="4" width="102.5" bestFit="1" customWidth="1"/>
    <col min="5" max="5" width="20.83203125" style="9" bestFit="1" customWidth="1"/>
    <col min="6" max="6" width="28.6640625" bestFit="1" customWidth="1"/>
    <col min="7" max="7" width="27.33203125" bestFit="1" customWidth="1"/>
    <col min="8" max="8" width="18.33203125" bestFit="1" customWidth="1"/>
    <col min="9" max="9" width="14.33203125" bestFit="1" customWidth="1"/>
  </cols>
  <sheetData>
    <row r="1" spans="1:9" x14ac:dyDescent="0.2">
      <c r="A1" t="s">
        <v>0</v>
      </c>
      <c r="B1" t="s">
        <v>47</v>
      </c>
      <c r="C1" t="s">
        <v>1</v>
      </c>
      <c r="D1" t="s">
        <v>14</v>
      </c>
      <c r="E1" s="9" t="s">
        <v>115</v>
      </c>
      <c r="F1" t="s">
        <v>80</v>
      </c>
      <c r="G1" t="s">
        <v>116</v>
      </c>
      <c r="H1" t="s">
        <v>82</v>
      </c>
      <c r="I1" t="s">
        <v>81</v>
      </c>
    </row>
    <row r="2" spans="1:9" s="8" customFormat="1" x14ac:dyDescent="0.2">
      <c r="A2" s="8">
        <v>0</v>
      </c>
      <c r="C2" s="8">
        <v>172</v>
      </c>
      <c r="D2" s="8" t="s">
        <v>15</v>
      </c>
      <c r="E2" s="9">
        <v>74899525</v>
      </c>
      <c r="F2" s="8" t="s">
        <v>48</v>
      </c>
      <c r="G2" s="17">
        <v>206.543365929223</v>
      </c>
      <c r="H2" s="8" t="s">
        <v>83</v>
      </c>
      <c r="I2" s="18">
        <v>5.4881532530044699E-2</v>
      </c>
    </row>
    <row r="3" spans="1:9" s="8" customFormat="1" x14ac:dyDescent="0.2">
      <c r="A3" s="8">
        <v>2</v>
      </c>
      <c r="C3" s="8">
        <v>75</v>
      </c>
      <c r="D3" s="8" t="s">
        <v>17</v>
      </c>
      <c r="E3" s="9">
        <v>24216100</v>
      </c>
      <c r="F3" s="8" t="s">
        <v>50</v>
      </c>
      <c r="G3" s="17">
        <v>169.350143086624</v>
      </c>
      <c r="H3" s="8" t="s">
        <v>85</v>
      </c>
      <c r="I3" s="18">
        <v>0.221593140763687</v>
      </c>
    </row>
    <row r="4" spans="1:9" s="8" customFormat="1" x14ac:dyDescent="0.2">
      <c r="A4" s="8">
        <v>4</v>
      </c>
      <c r="C4" s="8">
        <v>320</v>
      </c>
      <c r="D4" s="8" t="s">
        <v>19</v>
      </c>
      <c r="E4" s="9">
        <v>140948002</v>
      </c>
      <c r="F4" s="8" t="s">
        <v>52</v>
      </c>
      <c r="G4" s="17">
        <v>1019.04246929303</v>
      </c>
      <c r="H4" s="8" t="s">
        <v>87</v>
      </c>
      <c r="I4" s="18">
        <v>2.04888219650134E-2</v>
      </c>
    </row>
    <row r="5" spans="1:9" s="8" customFormat="1" x14ac:dyDescent="0.2">
      <c r="A5" s="8">
        <v>5</v>
      </c>
      <c r="C5" s="8">
        <v>215</v>
      </c>
      <c r="D5" s="8" t="s">
        <v>20</v>
      </c>
      <c r="E5" s="9">
        <v>97193560</v>
      </c>
      <c r="F5" s="8" t="s">
        <v>53</v>
      </c>
      <c r="G5" s="17">
        <v>1911.0834092299899</v>
      </c>
      <c r="H5" s="8" t="s">
        <v>88</v>
      </c>
      <c r="I5" s="18">
        <v>3.08711294145858E-2</v>
      </c>
    </row>
    <row r="6" spans="1:9" s="8" customFormat="1" x14ac:dyDescent="0.2">
      <c r="A6" s="8">
        <v>6</v>
      </c>
      <c r="C6" s="8">
        <v>131</v>
      </c>
      <c r="D6" s="8" t="s">
        <v>21</v>
      </c>
      <c r="E6" s="9">
        <v>51715926</v>
      </c>
      <c r="F6" s="8" t="s">
        <v>54</v>
      </c>
      <c r="G6" s="17">
        <v>381.81661873365601</v>
      </c>
      <c r="H6" s="8" t="s">
        <v>89</v>
      </c>
      <c r="I6" s="18">
        <v>0.10402212879096701</v>
      </c>
    </row>
    <row r="7" spans="1:9" s="8" customFormat="1" x14ac:dyDescent="0.2">
      <c r="A7" s="8">
        <v>7</v>
      </c>
      <c r="C7" s="8">
        <v>135</v>
      </c>
      <c r="D7" s="8" t="s">
        <v>22</v>
      </c>
      <c r="E7" s="9">
        <v>52448652</v>
      </c>
      <c r="F7" s="8" t="s">
        <v>55</v>
      </c>
      <c r="G7" s="17">
        <v>173.979685884014</v>
      </c>
      <c r="H7" s="8" t="s">
        <v>90</v>
      </c>
      <c r="I7" s="18">
        <v>0.24863202761769401</v>
      </c>
    </row>
    <row r="8" spans="1:9" s="8" customFormat="1" x14ac:dyDescent="0.2">
      <c r="A8" s="8">
        <v>9</v>
      </c>
      <c r="C8" s="8">
        <v>197</v>
      </c>
      <c r="D8" s="8" t="s">
        <v>24</v>
      </c>
      <c r="E8" s="9">
        <v>94209920</v>
      </c>
      <c r="F8" s="8" t="s">
        <v>57</v>
      </c>
      <c r="G8" s="17">
        <v>202.00632799603201</v>
      </c>
      <c r="H8" s="8" t="s">
        <v>92</v>
      </c>
      <c r="I8" s="18">
        <v>5.2003731167993998E-2</v>
      </c>
    </row>
    <row r="9" spans="1:9" s="8" customFormat="1" x14ac:dyDescent="0.2">
      <c r="A9" s="8">
        <v>10</v>
      </c>
      <c r="C9" s="8">
        <v>145</v>
      </c>
      <c r="D9" s="8" t="s">
        <v>25</v>
      </c>
      <c r="E9" s="9">
        <v>53269480</v>
      </c>
      <c r="F9" s="8" t="s">
        <v>58</v>
      </c>
      <c r="G9" s="17">
        <v>995.78595473430505</v>
      </c>
      <c r="H9" s="8" t="s">
        <v>93</v>
      </c>
      <c r="I9" s="18">
        <v>9.8753177919019997E-2</v>
      </c>
    </row>
    <row r="10" spans="1:9" s="8" customFormat="1" x14ac:dyDescent="0.2">
      <c r="A10" s="8">
        <v>11</v>
      </c>
      <c r="C10" s="8">
        <v>49</v>
      </c>
      <c r="D10" s="8" t="s">
        <v>26</v>
      </c>
      <c r="E10" s="9">
        <v>17879315</v>
      </c>
      <c r="F10" s="8" t="s">
        <v>59</v>
      </c>
      <c r="G10" s="17">
        <v>1134.94280960987</v>
      </c>
      <c r="H10" s="8" t="s">
        <v>94</v>
      </c>
      <c r="I10" s="18">
        <v>0.31086941283299302</v>
      </c>
    </row>
    <row r="11" spans="1:9" s="8" customFormat="1" x14ac:dyDescent="0.2">
      <c r="A11" s="8">
        <v>12</v>
      </c>
      <c r="C11" s="8">
        <v>118</v>
      </c>
      <c r="D11" s="8" t="s">
        <v>27</v>
      </c>
      <c r="E11" s="9">
        <v>71026299</v>
      </c>
      <c r="F11" s="8" t="s">
        <v>60</v>
      </c>
      <c r="G11" s="17">
        <v>287.34426947967501</v>
      </c>
      <c r="H11" s="8" t="s">
        <v>95</v>
      </c>
      <c r="I11" s="18">
        <v>0.153556078986336</v>
      </c>
    </row>
    <row r="12" spans="1:9" s="8" customFormat="1" x14ac:dyDescent="0.2">
      <c r="A12" s="8">
        <v>13</v>
      </c>
      <c r="C12" s="8">
        <v>102</v>
      </c>
      <c r="D12" s="8" t="s">
        <v>28</v>
      </c>
      <c r="E12" s="9">
        <v>37102689</v>
      </c>
      <c r="F12" s="8" t="s">
        <v>61</v>
      </c>
      <c r="G12" s="17">
        <v>200.33588401099399</v>
      </c>
      <c r="H12" s="8" t="s">
        <v>96</v>
      </c>
      <c r="I12" s="18">
        <v>0.21453727959917299</v>
      </c>
    </row>
    <row r="13" spans="1:9" s="8" customFormat="1" x14ac:dyDescent="0.2">
      <c r="A13" s="8">
        <v>14</v>
      </c>
      <c r="C13" s="8">
        <v>199</v>
      </c>
      <c r="D13" s="8" t="s">
        <v>29</v>
      </c>
      <c r="E13" s="9">
        <v>61534184</v>
      </c>
      <c r="F13" s="8" t="s">
        <v>62</v>
      </c>
      <c r="G13" s="17">
        <v>368.28309935823597</v>
      </c>
      <c r="H13" s="8" t="s">
        <v>97</v>
      </c>
      <c r="I13" s="18">
        <v>0.14367064054124101</v>
      </c>
    </row>
    <row r="14" spans="1:9" s="8" customFormat="1" x14ac:dyDescent="0.2">
      <c r="A14" s="8">
        <v>15</v>
      </c>
      <c r="C14" s="8">
        <v>220</v>
      </c>
      <c r="D14" s="8" t="s">
        <v>30</v>
      </c>
      <c r="E14" s="9">
        <v>189136094</v>
      </c>
      <c r="F14" s="8" t="s">
        <v>63</v>
      </c>
      <c r="G14" s="17">
        <v>419.105620315919</v>
      </c>
      <c r="H14" s="8" t="s">
        <v>98</v>
      </c>
      <c r="I14" s="18">
        <v>0.18095541147301999</v>
      </c>
    </row>
    <row r="15" spans="1:9" s="8" customFormat="1" x14ac:dyDescent="0.2">
      <c r="A15" s="8">
        <v>16</v>
      </c>
      <c r="C15" s="8">
        <v>53</v>
      </c>
      <c r="D15" s="8" t="s">
        <v>31</v>
      </c>
      <c r="E15" s="9">
        <v>22005946</v>
      </c>
      <c r="F15" s="8" t="s">
        <v>64</v>
      </c>
      <c r="G15" s="17">
        <v>117.786347380839</v>
      </c>
      <c r="H15" s="8" t="s">
        <v>99</v>
      </c>
      <c r="I15" s="18">
        <v>0.39624170491848398</v>
      </c>
    </row>
    <row r="16" spans="1:9" s="8" customFormat="1" x14ac:dyDescent="0.2">
      <c r="A16" s="8">
        <v>18</v>
      </c>
      <c r="C16" s="8">
        <v>104</v>
      </c>
      <c r="D16" s="8" t="s">
        <v>33</v>
      </c>
      <c r="E16" s="9">
        <v>32067033</v>
      </c>
      <c r="F16" s="8" t="s">
        <v>66</v>
      </c>
      <c r="G16" s="17">
        <v>261.60823796825798</v>
      </c>
      <c r="H16" s="8" t="s">
        <v>101</v>
      </c>
      <c r="I16" s="18">
        <v>0.19010806217359399</v>
      </c>
    </row>
    <row r="17" spans="1:9" s="8" customFormat="1" x14ac:dyDescent="0.2">
      <c r="A17" s="8">
        <v>19</v>
      </c>
      <c r="C17" s="8">
        <v>177</v>
      </c>
      <c r="D17" s="8" t="s">
        <v>34</v>
      </c>
      <c r="E17" s="9">
        <v>64106455</v>
      </c>
      <c r="F17" s="8" t="s">
        <v>67</v>
      </c>
      <c r="G17" s="17">
        <v>116.08815368124699</v>
      </c>
      <c r="H17" s="8" t="s">
        <v>102</v>
      </c>
      <c r="I17" s="18">
        <v>2.1620733355571999E-2</v>
      </c>
    </row>
    <row r="18" spans="1:9" s="8" customFormat="1" x14ac:dyDescent="0.2">
      <c r="A18" s="8">
        <v>20</v>
      </c>
      <c r="C18" s="8">
        <v>97</v>
      </c>
      <c r="D18" s="8" t="s">
        <v>35</v>
      </c>
      <c r="E18" s="9">
        <v>34596283</v>
      </c>
      <c r="F18" s="8" t="s">
        <v>68</v>
      </c>
      <c r="G18" s="17">
        <v>244.85289358975299</v>
      </c>
      <c r="H18" s="8" t="s">
        <v>103</v>
      </c>
      <c r="I18" s="18">
        <v>0.22988130935582499</v>
      </c>
    </row>
    <row r="19" spans="1:9" s="8" customFormat="1" x14ac:dyDescent="0.2">
      <c r="A19" s="8">
        <v>21</v>
      </c>
      <c r="C19" s="8">
        <v>48</v>
      </c>
      <c r="D19" s="8" t="s">
        <v>36</v>
      </c>
      <c r="E19" s="9">
        <v>20403099</v>
      </c>
      <c r="F19" s="8" t="s">
        <v>69</v>
      </c>
      <c r="G19" s="17">
        <v>135.42060448758201</v>
      </c>
      <c r="H19" s="8" t="s">
        <v>104</v>
      </c>
      <c r="I19" s="18">
        <v>0.35361782023649402</v>
      </c>
    </row>
    <row r="20" spans="1:9" s="8" customFormat="1" x14ac:dyDescent="0.2">
      <c r="A20" s="8">
        <v>23</v>
      </c>
      <c r="C20" s="8">
        <v>135</v>
      </c>
      <c r="D20" s="8" t="s">
        <v>38</v>
      </c>
      <c r="E20" s="9">
        <v>60027000</v>
      </c>
      <c r="F20" s="8" t="s">
        <v>71</v>
      </c>
      <c r="G20" s="17">
        <v>260.41614606760203</v>
      </c>
      <c r="H20" s="8" t="s">
        <v>106</v>
      </c>
      <c r="I20" s="18">
        <v>4.56348728324057E-2</v>
      </c>
    </row>
    <row r="21" spans="1:9" s="8" customFormat="1" x14ac:dyDescent="0.2">
      <c r="A21" s="8">
        <v>24</v>
      </c>
      <c r="C21" s="8">
        <v>35</v>
      </c>
      <c r="D21" s="8" t="s">
        <v>39</v>
      </c>
      <c r="E21" s="9">
        <v>11768562</v>
      </c>
      <c r="F21" s="8" t="s">
        <v>72</v>
      </c>
      <c r="G21" s="17">
        <v>389.51232954374501</v>
      </c>
      <c r="H21" s="8" t="s">
        <v>107</v>
      </c>
      <c r="I21" s="18">
        <v>0.34772080274476502</v>
      </c>
    </row>
    <row r="22" spans="1:9" s="8" customFormat="1" x14ac:dyDescent="0.2">
      <c r="A22" s="8">
        <v>28</v>
      </c>
      <c r="C22" s="8">
        <v>64</v>
      </c>
      <c r="D22" s="8" t="s">
        <v>43</v>
      </c>
      <c r="E22" s="9">
        <v>19984539</v>
      </c>
      <c r="F22" s="8" t="s">
        <v>76</v>
      </c>
      <c r="G22" s="17">
        <v>164.32703301287</v>
      </c>
      <c r="H22" s="8" t="s">
        <v>111</v>
      </c>
      <c r="I22" s="18">
        <v>0.112027588016161</v>
      </c>
    </row>
    <row r="23" spans="1:9" s="8" customFormat="1" x14ac:dyDescent="0.2">
      <c r="A23" s="8">
        <v>29</v>
      </c>
      <c r="C23" s="8">
        <v>53</v>
      </c>
      <c r="D23" s="8" t="s">
        <v>44</v>
      </c>
      <c r="E23" s="9">
        <v>23585822</v>
      </c>
      <c r="F23" s="8" t="s">
        <v>77</v>
      </c>
      <c r="G23" s="17">
        <v>289.58074897707598</v>
      </c>
      <c r="H23" s="8" t="s">
        <v>112</v>
      </c>
      <c r="I23" s="18">
        <v>0.28078741258802198</v>
      </c>
    </row>
    <row r="24" spans="1:9" s="8" customFormat="1" x14ac:dyDescent="0.2">
      <c r="A24" s="8">
        <v>30</v>
      </c>
      <c r="C24" s="8">
        <v>118</v>
      </c>
      <c r="D24" s="8" t="s">
        <v>45</v>
      </c>
      <c r="E24" s="9">
        <v>35189818</v>
      </c>
      <c r="F24" s="8" t="s">
        <v>78</v>
      </c>
      <c r="G24" s="17">
        <v>289.71448502518501</v>
      </c>
      <c r="H24" s="8" t="s">
        <v>113</v>
      </c>
      <c r="I24" s="18">
        <v>6.18312369001617E-2</v>
      </c>
    </row>
    <row r="25" spans="1:9" s="8" customFormat="1" x14ac:dyDescent="0.2">
      <c r="A25" s="8">
        <v>31</v>
      </c>
      <c r="C25" s="8">
        <v>86</v>
      </c>
      <c r="D25" s="8" t="s">
        <v>46</v>
      </c>
      <c r="E25" s="9">
        <v>40952799</v>
      </c>
      <c r="F25" s="8" t="s">
        <v>79</v>
      </c>
      <c r="G25" s="17">
        <v>122.287123769</v>
      </c>
      <c r="H25" s="8" t="s">
        <v>114</v>
      </c>
      <c r="I25" s="18">
        <v>0.15616874264272301</v>
      </c>
    </row>
    <row r="26" spans="1:9" s="2" customFormat="1" x14ac:dyDescent="0.2">
      <c r="A26" s="2">
        <v>3</v>
      </c>
      <c r="C26" s="2">
        <v>294</v>
      </c>
      <c r="D26" s="2" t="s">
        <v>18</v>
      </c>
      <c r="E26" s="10">
        <v>121959935</v>
      </c>
      <c r="F26" s="2" t="s">
        <v>51</v>
      </c>
      <c r="G26" s="15">
        <v>268.96537785134097</v>
      </c>
      <c r="H26" s="2" t="s">
        <v>86</v>
      </c>
      <c r="I26" s="3">
        <v>1.7157048006285099E-2</v>
      </c>
    </row>
    <row r="27" spans="1:9" s="2" customFormat="1" x14ac:dyDescent="0.2">
      <c r="A27" s="2">
        <v>8</v>
      </c>
      <c r="C27" s="2">
        <v>185</v>
      </c>
      <c r="D27" s="2" t="s">
        <v>23</v>
      </c>
      <c r="E27" s="10">
        <v>94411758</v>
      </c>
      <c r="F27" s="2" t="s">
        <v>56</v>
      </c>
      <c r="G27" s="15">
        <v>751.79195370983302</v>
      </c>
      <c r="H27" s="2" t="s">
        <v>91</v>
      </c>
      <c r="I27" s="3">
        <v>3.6219723045429503E-2</v>
      </c>
    </row>
    <row r="28" spans="1:9" s="2" customFormat="1" x14ac:dyDescent="0.2">
      <c r="A28" s="2">
        <v>22</v>
      </c>
      <c r="C28" s="2">
        <v>260</v>
      </c>
      <c r="D28" s="2" t="s">
        <v>37</v>
      </c>
      <c r="E28" s="10">
        <v>150654119</v>
      </c>
      <c r="F28" s="2" t="s">
        <v>70</v>
      </c>
      <c r="G28" s="15">
        <v>725.53608706841896</v>
      </c>
      <c r="H28" s="2" t="s">
        <v>105</v>
      </c>
      <c r="I28" s="3">
        <v>4.3049654397926997E-2</v>
      </c>
    </row>
    <row r="29" spans="1:9" s="2" customFormat="1" x14ac:dyDescent="0.2">
      <c r="A29" s="2">
        <v>25</v>
      </c>
      <c r="C29" s="2">
        <v>65</v>
      </c>
      <c r="D29" s="2" t="s">
        <v>40</v>
      </c>
      <c r="E29" s="10">
        <v>20240457</v>
      </c>
      <c r="F29" s="2" t="s">
        <v>73</v>
      </c>
      <c r="G29" s="15">
        <v>577.90197128454099</v>
      </c>
      <c r="H29" s="2" t="s">
        <v>108</v>
      </c>
      <c r="I29" s="3">
        <v>0.19174549059274101</v>
      </c>
    </row>
    <row r="30" spans="1:9" x14ac:dyDescent="0.2">
      <c r="A30" s="1">
        <v>1</v>
      </c>
      <c r="C30" s="1">
        <v>444</v>
      </c>
      <c r="D30" s="1" t="s">
        <v>16</v>
      </c>
      <c r="E30" s="11">
        <v>161679857</v>
      </c>
      <c r="F30" t="s">
        <v>49</v>
      </c>
      <c r="G30" s="16">
        <v>378.48252178995898</v>
      </c>
      <c r="H30" t="s">
        <v>84</v>
      </c>
      <c r="I30" s="4">
        <v>5.3510393127278602E-3</v>
      </c>
    </row>
    <row r="31" spans="1:9" x14ac:dyDescent="0.2">
      <c r="A31" s="1">
        <v>17</v>
      </c>
      <c r="C31" s="1">
        <v>207</v>
      </c>
      <c r="D31" s="1" t="s">
        <v>32</v>
      </c>
      <c r="E31" s="11">
        <v>74846905</v>
      </c>
      <c r="F31" t="s">
        <v>65</v>
      </c>
      <c r="G31" s="16">
        <v>139.12398916160899</v>
      </c>
      <c r="H31" t="s">
        <v>100</v>
      </c>
      <c r="I31">
        <v>-4.64E-4</v>
      </c>
    </row>
    <row r="32" spans="1:9" x14ac:dyDescent="0.2">
      <c r="A32" s="1">
        <v>26</v>
      </c>
      <c r="C32" s="1">
        <v>391</v>
      </c>
      <c r="D32" s="1" t="s">
        <v>41</v>
      </c>
      <c r="E32" s="11">
        <v>156622226</v>
      </c>
      <c r="F32" t="s">
        <v>74</v>
      </c>
      <c r="G32" s="16">
        <v>192.60995562660401</v>
      </c>
      <c r="H32" t="s">
        <v>109</v>
      </c>
      <c r="I32" s="4">
        <v>1.1997604797511901E-2</v>
      </c>
    </row>
    <row r="33" spans="1:9" x14ac:dyDescent="0.2">
      <c r="A33" s="1">
        <v>27</v>
      </c>
      <c r="C33" s="1">
        <v>604</v>
      </c>
      <c r="D33" s="1" t="s">
        <v>42</v>
      </c>
      <c r="E33" s="11">
        <v>284916960</v>
      </c>
      <c r="F33" t="s">
        <v>75</v>
      </c>
      <c r="G33" s="16">
        <v>588.15031579727599</v>
      </c>
      <c r="H33" t="s">
        <v>110</v>
      </c>
      <c r="I33" s="4">
        <v>-1.4796750438672899E-2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2021-07-10T23:39:03Z</dcterms:created>
  <dcterms:modified xsi:type="dcterms:W3CDTF">2021-07-11T17:04:47Z</dcterms:modified>
</cp:coreProperties>
</file>