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995" windowHeight="760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9" sheetId="9" r:id="rId7"/>
  </sheets>
  <definedNames>
    <definedName name="_xlnm._FilterDatabase" localSheetId="1" hidden="1">Sheet2!$A$5:$F$19</definedName>
    <definedName name="_xlnm._FilterDatabase" localSheetId="2" hidden="1">Sheet3!$A$3:$F$17</definedName>
    <definedName name="_xlnm.Criteria" localSheetId="2">Sheet3!$H$5:$J$7</definedName>
    <definedName name="_xlnm.Extract" localSheetId="2">Sheet3!$A$20:$F$20</definedName>
  </definedNames>
  <calcPr calcId="145621"/>
  <pivotCaches>
    <pivotCache cacheId="17" r:id="rId8"/>
  </pivotCaches>
</workbook>
</file>

<file path=xl/calcChain.xml><?xml version="1.0" encoding="utf-8"?>
<calcChain xmlns="http://schemas.openxmlformats.org/spreadsheetml/2006/main">
  <c r="C50" i="5" l="1"/>
  <c r="C48" i="5"/>
  <c r="C45" i="5"/>
  <c r="C42" i="5"/>
  <c r="C39" i="5"/>
  <c r="C36" i="5"/>
  <c r="C33" i="5"/>
  <c r="C30" i="5"/>
  <c r="C27" i="5"/>
  <c r="C24" i="5"/>
  <c r="C21" i="5"/>
  <c r="C18" i="5"/>
  <c r="C15" i="5"/>
  <c r="C12" i="5"/>
  <c r="C9" i="5"/>
  <c r="C5" i="5"/>
  <c r="D51" i="5"/>
  <c r="D49" i="5"/>
  <c r="D46" i="5"/>
  <c r="D43" i="5"/>
  <c r="D40" i="5"/>
  <c r="D37" i="5"/>
  <c r="D34" i="5"/>
  <c r="D31" i="5"/>
  <c r="D28" i="5"/>
  <c r="D25" i="5"/>
  <c r="D22" i="5"/>
  <c r="D19" i="5"/>
  <c r="D16" i="5"/>
  <c r="D13" i="5"/>
  <c r="D10" i="5"/>
  <c r="D6" i="5"/>
  <c r="E13" i="4"/>
  <c r="E11" i="4"/>
  <c r="C11" i="4"/>
  <c r="E7" i="4"/>
  <c r="C7" i="4"/>
  <c r="C14" i="4" s="1"/>
  <c r="E12" i="4"/>
  <c r="E8" i="4"/>
  <c r="H6" i="3"/>
  <c r="F3" i="2"/>
  <c r="E3" i="2"/>
  <c r="E15" i="4" l="1"/>
</calcChain>
</file>

<file path=xl/sharedStrings.xml><?xml version="1.0" encoding="utf-8"?>
<sst xmlns="http://schemas.openxmlformats.org/spreadsheetml/2006/main" count="439" uniqueCount="181">
  <si>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</si>
  <si>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</si>
  <si>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</si>
  <si>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</si>
  <si>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근속연수</t>
    <phoneticPr fontId="2" type="noConversion"/>
  </si>
  <si>
    <t>기본급</t>
    <phoneticPr fontId="2" type="noConversion"/>
  </si>
  <si>
    <t>김인송</t>
    <phoneticPr fontId="2" type="noConversion"/>
  </si>
  <si>
    <t>박철인</t>
    <phoneticPr fontId="2" type="noConversion"/>
  </si>
  <si>
    <t>박철수</t>
    <phoneticPr fontId="2" type="noConversion"/>
  </si>
  <si>
    <t>김문수</t>
    <phoneticPr fontId="2" type="noConversion"/>
  </si>
  <si>
    <t>강상태</t>
    <phoneticPr fontId="2" type="noConversion"/>
  </si>
  <si>
    <t>김민중</t>
    <phoneticPr fontId="2" type="noConversion"/>
  </si>
  <si>
    <t>최철수</t>
    <phoneticPr fontId="2" type="noConversion"/>
  </si>
  <si>
    <t>김미화</t>
    <phoneticPr fontId="2" type="noConversion"/>
  </si>
  <si>
    <t>박민우</t>
    <phoneticPr fontId="2" type="noConversion"/>
  </si>
  <si>
    <t>이정수</t>
    <phoneticPr fontId="2" type="noConversion"/>
  </si>
  <si>
    <t>이수정</t>
    <phoneticPr fontId="2" type="noConversion"/>
  </si>
  <si>
    <t>김철수</t>
    <phoneticPr fontId="2" type="noConversion"/>
  </si>
  <si>
    <t>박철희</t>
    <phoneticPr fontId="2" type="noConversion"/>
  </si>
  <si>
    <t>김지현</t>
    <phoneticPr fontId="2" type="noConversion"/>
  </si>
  <si>
    <t>박미정</t>
    <phoneticPr fontId="2" type="noConversion"/>
  </si>
  <si>
    <t>연구팀</t>
    <phoneticPr fontId="2" type="noConversion"/>
  </si>
  <si>
    <t>인사팀</t>
    <phoneticPr fontId="2" type="noConversion"/>
  </si>
  <si>
    <t>영업팀</t>
    <phoneticPr fontId="2" type="noConversion"/>
  </si>
  <si>
    <t>생산팀</t>
    <phoneticPr fontId="2" type="noConversion"/>
  </si>
  <si>
    <t>기획실</t>
    <phoneticPr fontId="2" type="noConversion"/>
  </si>
  <si>
    <t>총무팀</t>
    <phoneticPr fontId="2" type="noConversion"/>
  </si>
  <si>
    <t>사원</t>
    <phoneticPr fontId="2" type="noConversion"/>
  </si>
  <si>
    <t>차장</t>
    <phoneticPr fontId="2" type="noConversion"/>
  </si>
  <si>
    <t>부장</t>
    <phoneticPr fontId="2" type="noConversion"/>
  </si>
  <si>
    <t>대리</t>
    <phoneticPr fontId="2" type="noConversion"/>
  </si>
  <si>
    <t>과장</t>
    <phoneticPr fontId="2" type="noConversion"/>
  </si>
  <si>
    <t>대리</t>
    <phoneticPr fontId="2" type="noConversion"/>
  </si>
  <si>
    <t>부장</t>
    <phoneticPr fontId="2" type="noConversion"/>
  </si>
  <si>
    <t>사원리스트</t>
    <phoneticPr fontId="2" type="noConversion"/>
  </si>
  <si>
    <t>사원수</t>
    <phoneticPr fontId="2" type="noConversion"/>
  </si>
  <si>
    <t>평균 기본급</t>
    <phoneticPr fontId="2" type="noConversion"/>
  </si>
  <si>
    <t>성명</t>
    <phoneticPr fontId="2" type="noConversion"/>
  </si>
  <si>
    <t>부서</t>
    <phoneticPr fontId="2" type="noConversion"/>
  </si>
  <si>
    <t>주민번호</t>
    <phoneticPr fontId="2" type="noConversion"/>
  </si>
  <si>
    <t>입사일</t>
    <phoneticPr fontId="2" type="noConversion"/>
  </si>
  <si>
    <t>한숙희</t>
    <phoneticPr fontId="2" type="noConversion"/>
  </si>
  <si>
    <t>박도심</t>
    <phoneticPr fontId="2" type="noConversion"/>
  </si>
  <si>
    <t>한상호</t>
    <phoneticPr fontId="2" type="noConversion"/>
  </si>
  <si>
    <t>김지명</t>
    <phoneticPr fontId="2" type="noConversion"/>
  </si>
  <si>
    <t>교육팀</t>
    <phoneticPr fontId="2" type="noConversion"/>
  </si>
  <si>
    <t>기획팀</t>
    <phoneticPr fontId="2" type="noConversion"/>
  </si>
  <si>
    <t>660617-1******</t>
    <phoneticPr fontId="2" type="noConversion"/>
  </si>
  <si>
    <t>610403-1******</t>
    <phoneticPr fontId="2" type="noConversion"/>
  </si>
  <si>
    <t>630303-2******</t>
    <phoneticPr fontId="2" type="noConversion"/>
  </si>
  <si>
    <t>751213-1******</t>
    <phoneticPr fontId="2" type="noConversion"/>
  </si>
  <si>
    <t>한은희</t>
    <phoneticPr fontId="2" type="noConversion"/>
  </si>
  <si>
    <t>김준성</t>
    <phoneticPr fontId="2" type="noConversion"/>
  </si>
  <si>
    <t>유지석</t>
    <phoneticPr fontId="2" type="noConversion"/>
  </si>
  <si>
    <t>박거성</t>
    <phoneticPr fontId="2" type="noConversion"/>
  </si>
  <si>
    <t>노칠홍</t>
    <phoneticPr fontId="2" type="noConversion"/>
  </si>
  <si>
    <t>정중앙</t>
    <phoneticPr fontId="2" type="noConversion"/>
  </si>
  <si>
    <t>전진상</t>
    <phoneticPr fontId="2" type="noConversion"/>
  </si>
  <si>
    <t>김철민</t>
    <phoneticPr fontId="2" type="noConversion"/>
  </si>
  <si>
    <t>최은주</t>
    <phoneticPr fontId="2" type="noConversion"/>
  </si>
  <si>
    <t>김한국</t>
    <phoneticPr fontId="2" type="noConversion"/>
  </si>
  <si>
    <t>기획팀</t>
    <phoneticPr fontId="2" type="noConversion"/>
  </si>
  <si>
    <t>홍보팀</t>
    <phoneticPr fontId="2" type="noConversion"/>
  </si>
  <si>
    <t>영업팀</t>
    <phoneticPr fontId="2" type="noConversion"/>
  </si>
  <si>
    <t>교육팀</t>
    <phoneticPr fontId="2" type="noConversion"/>
  </si>
  <si>
    <t>대리</t>
    <phoneticPr fontId="2" type="noConversion"/>
  </si>
  <si>
    <t>사원</t>
    <phoneticPr fontId="2" type="noConversion"/>
  </si>
  <si>
    <t>과장</t>
    <phoneticPr fontId="2" type="noConversion"/>
  </si>
  <si>
    <t>부장</t>
    <phoneticPr fontId="2" type="noConversion"/>
  </si>
  <si>
    <t>780920-2******</t>
    <phoneticPr fontId="2" type="noConversion"/>
  </si>
  <si>
    <t>700716-1******</t>
    <phoneticPr fontId="2" type="noConversion"/>
  </si>
  <si>
    <t>720715-1******</t>
    <phoneticPr fontId="2" type="noConversion"/>
  </si>
  <si>
    <t>720415-1******</t>
    <phoneticPr fontId="2" type="noConversion"/>
  </si>
  <si>
    <t>851111-1******</t>
    <phoneticPr fontId="2" type="noConversion"/>
  </si>
  <si>
    <t>890712-2******</t>
    <phoneticPr fontId="2" type="noConversion"/>
  </si>
  <si>
    <t>760506-1******</t>
    <phoneticPr fontId="2" type="noConversion"/>
  </si>
  <si>
    <t>801010-2******</t>
    <phoneticPr fontId="2" type="noConversion"/>
  </si>
  <si>
    <t>790708-1*******</t>
    <phoneticPr fontId="2" type="noConversion"/>
  </si>
  <si>
    <t>770406-2******</t>
    <phoneticPr fontId="2" type="noConversion"/>
  </si>
  <si>
    <t>&lt;조건 지정&gt;</t>
    <phoneticPr fontId="2" type="noConversion"/>
  </si>
  <si>
    <t>&lt;2월 판매 리스트&gt;</t>
    <phoneticPr fontId="2" type="noConversion"/>
  </si>
  <si>
    <t>판매일자</t>
    <phoneticPr fontId="2" type="noConversion"/>
  </si>
  <si>
    <t>제품명</t>
  </si>
  <si>
    <t>제품명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</si>
  <si>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</si>
  <si>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</si>
  <si>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</si>
  <si>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디지털카메라</t>
  </si>
  <si>
    <t>디지털카메라</t>
    <phoneticPr fontId="2" type="noConversion"/>
  </si>
  <si>
    <t>모니터</t>
    <phoneticPr fontId="2" type="noConversion"/>
  </si>
  <si>
    <t>MP3</t>
  </si>
  <si>
    <t>MP3</t>
    <phoneticPr fontId="2" type="noConversion"/>
  </si>
  <si>
    <t>핸드폰</t>
    <phoneticPr fontId="2" type="noConversion"/>
  </si>
  <si>
    <t>디지털카메라</t>
    <phoneticPr fontId="2" type="noConversion"/>
  </si>
  <si>
    <t>2010-02-05 요약</t>
  </si>
  <si>
    <t>2010-02-06 요약</t>
  </si>
  <si>
    <t>총합계</t>
  </si>
  <si>
    <t>부서별 비용 지출 내역서</t>
    <phoneticPr fontId="2" type="noConversion"/>
  </si>
  <si>
    <t>일자</t>
    <phoneticPr fontId="2" type="noConversion"/>
  </si>
  <si>
    <t>계정항목</t>
    <phoneticPr fontId="2" type="noConversion"/>
  </si>
  <si>
    <t>지출비용</t>
    <phoneticPr fontId="2" type="noConversion"/>
  </si>
  <si>
    <t>연구1실</t>
    <phoneticPr fontId="2" type="noConversion"/>
  </si>
  <si>
    <t>연구2실</t>
    <phoneticPr fontId="2" type="noConversion"/>
  </si>
  <si>
    <t>연구3실</t>
    <phoneticPr fontId="2" type="noConversion"/>
  </si>
  <si>
    <t>연구3실</t>
    <phoneticPr fontId="2" type="noConversion"/>
  </si>
  <si>
    <t>연구1실</t>
    <phoneticPr fontId="2" type="noConversion"/>
  </si>
  <si>
    <t>기획실</t>
    <phoneticPr fontId="2" type="noConversion"/>
  </si>
  <si>
    <t>기타경비</t>
    <phoneticPr fontId="2" type="noConversion"/>
  </si>
  <si>
    <t>소모품비</t>
    <phoneticPr fontId="2" type="noConversion"/>
  </si>
  <si>
    <t>소모품비</t>
    <phoneticPr fontId="2" type="noConversion"/>
  </si>
  <si>
    <t>소모품비</t>
    <phoneticPr fontId="2" type="noConversion"/>
  </si>
  <si>
    <t>접대비</t>
    <phoneticPr fontId="2" type="noConversion"/>
  </si>
  <si>
    <t>통신비</t>
    <phoneticPr fontId="2" type="noConversion"/>
  </si>
  <si>
    <t>통신비</t>
    <phoneticPr fontId="2" type="noConversion"/>
  </si>
  <si>
    <t>회식비</t>
    <phoneticPr fontId="2" type="noConversion"/>
  </si>
  <si>
    <t>교육훈련비</t>
    <phoneticPr fontId="2" type="noConversion"/>
  </si>
  <si>
    <t>교육훈련비</t>
    <phoneticPr fontId="2" type="noConversion"/>
  </si>
  <si>
    <t>기타경비</t>
    <phoneticPr fontId="2" type="noConversion"/>
  </si>
  <si>
    <t>소모품비</t>
    <phoneticPr fontId="2" type="noConversion"/>
  </si>
  <si>
    <t>회식비</t>
    <phoneticPr fontId="2" type="noConversion"/>
  </si>
  <si>
    <t>2010-01-02 요약</t>
  </si>
  <si>
    <t>2010-01-15 요약</t>
  </si>
  <si>
    <t>2010-01-25 요약</t>
  </si>
  <si>
    <t>2010-02-20 요약</t>
  </si>
  <si>
    <t>2010-01-06 요약</t>
  </si>
  <si>
    <t>2010-01-22 요약</t>
  </si>
  <si>
    <t>2010-02-13 요약</t>
  </si>
  <si>
    <t>2010-01-10 요약</t>
  </si>
  <si>
    <t>2010-02-10 요약</t>
  </si>
  <si>
    <t>2010-01-16 요약</t>
  </si>
  <si>
    <t>2010-01-20 요약</t>
  </si>
  <si>
    <t>2010-02-07 요약</t>
  </si>
  <si>
    <t>2010-02-11 요약</t>
  </si>
  <si>
    <t>2010-01-23 요약</t>
  </si>
  <si>
    <t>거래일자</t>
  </si>
  <si>
    <t>거래처명</t>
  </si>
  <si>
    <t>나라전자</t>
  </si>
  <si>
    <t>거명전자</t>
  </si>
  <si>
    <t>거명전자</t>
    <phoneticPr fontId="2" type="noConversion"/>
  </si>
  <si>
    <t>PDP TV</t>
  </si>
  <si>
    <t>PMP</t>
  </si>
  <si>
    <t>PMP</t>
    <phoneticPr fontId="2" type="noConversion"/>
  </si>
  <si>
    <t>한국전자</t>
  </si>
  <si>
    <t>행 레이블</t>
  </si>
  <si>
    <t>합계 : 수량</t>
  </si>
  <si>
    <t>열 레이블</t>
  </si>
  <si>
    <t>(모두)</t>
  </si>
  <si>
    <t>전체 합계 : 수량</t>
  </si>
  <si>
    <t>전체 총판매수량</t>
  </si>
  <si>
    <t>총판매수량</t>
  </si>
  <si>
    <t>전체 거래횟수</t>
  </si>
  <si>
    <t>거래횟수</t>
  </si>
  <si>
    <t>합계 : 단가</t>
  </si>
  <si>
    <t>합계 : 공급가액</t>
  </si>
  <si>
    <t>합계 : 부가세</t>
  </si>
  <si>
    <t>합계 : 합계</t>
  </si>
  <si>
    <t>거래처별 판매현황</t>
    <phoneticPr fontId="2" type="noConversion"/>
  </si>
  <si>
    <t>거래일자</t>
    <phoneticPr fontId="2" type="noConversion"/>
  </si>
  <si>
    <t>거래처명</t>
    <phoneticPr fontId="2" type="noConversion"/>
  </si>
  <si>
    <t>제품명</t>
    <phoneticPr fontId="2" type="noConversion"/>
  </si>
  <si>
    <t>수량</t>
    <phoneticPr fontId="2" type="noConversion"/>
  </si>
  <si>
    <t>단가</t>
    <phoneticPr fontId="2" type="noConversion"/>
  </si>
  <si>
    <t>공급가액</t>
    <phoneticPr fontId="2" type="noConversion"/>
  </si>
  <si>
    <t>부가세</t>
    <phoneticPr fontId="2" type="noConversion"/>
  </si>
  <si>
    <t>합계</t>
    <phoneticPr fontId="2" type="noConversion"/>
  </si>
  <si>
    <t>나라전자</t>
    <phoneticPr fontId="2" type="noConversion"/>
  </si>
  <si>
    <t>나라전자</t>
    <phoneticPr fontId="2" type="noConversion"/>
  </si>
  <si>
    <t>PDP TV</t>
    <phoneticPr fontId="2" type="noConversion"/>
  </si>
  <si>
    <t>MP3</t>
    <phoneticPr fontId="2" type="noConversion"/>
  </si>
  <si>
    <t>나라전자</t>
    <phoneticPr fontId="2" type="noConversion"/>
  </si>
  <si>
    <t>거명전자</t>
    <phoneticPr fontId="2" type="noConversion"/>
  </si>
  <si>
    <t>한국전자</t>
    <phoneticPr fontId="2" type="noConversion"/>
  </si>
  <si>
    <t>PMP</t>
    <phoneticPr fontId="2" type="noConversion"/>
  </si>
  <si>
    <t>디지털카메라</t>
    <phoneticPr fontId="2" type="noConversion"/>
  </si>
  <si>
    <t>전체 합계 : 단가</t>
  </si>
  <si>
    <t>전체 합계 : 공급가액</t>
  </si>
  <si>
    <t>전체 합계 : 부가세</t>
  </si>
  <si>
    <t>전체 합계 : 합계</t>
  </si>
  <si>
    <t>거명전자 요약</t>
  </si>
  <si>
    <t>나라전자 요약</t>
  </si>
  <si>
    <t>한국전자 요약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</si>
</sst>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General&quot; 개&quot;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[151117 엑셀.xlsx]Sheet10!피벗 테이블7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Sheet10!$E$19:$E$22</c:f>
              <c:strCache>
                <c:ptCount val="1"/>
                <c:pt idx="0">
                  <c:v>합계 : 수량 - 거명전자 - PDP TV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Sheet10!$E$23:$E$29</c:f>
              <c:numCache>
                <c:formatCode>General</c:formatCode>
                <c:ptCount val="6"/>
                <c:pt idx="0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Sheet10!$F$19:$F$22</c:f>
              <c:strCache>
                <c:ptCount val="1"/>
                <c:pt idx="0">
                  <c:v>합계 : 수량 - 거명전자 - 디지털카메라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Sheet10!$F$23:$F$29</c:f>
              <c:numCache>
                <c:formatCode>General</c:formatCode>
                <c:ptCount val="6"/>
                <c:pt idx="4">
                  <c:v>25</c:v>
                </c:pt>
              </c:numCache>
            </c:numRef>
          </c:val>
        </c:ser>
        <c:ser>
          <c:idx val="2"/>
          <c:order val="2"/>
          <c:tx>
            <c:strRef>
              <c:f>Sheet10!$H$19:$H$22</c:f>
              <c:strCache>
                <c:ptCount val="1"/>
                <c:pt idx="0">
                  <c:v>합계 : 수량 - 나라전자 - MP3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Sheet10!$H$23:$H$29</c:f>
              <c:numCache>
                <c:formatCode>General</c:formatCode>
                <c:ptCount val="6"/>
                <c:pt idx="2">
                  <c:v>20</c:v>
                </c:pt>
                <c:pt idx="5">
                  <c:v>45</c:v>
                </c:pt>
              </c:numCache>
            </c:numRef>
          </c:val>
        </c:ser>
        <c:ser>
          <c:idx val="3"/>
          <c:order val="3"/>
          <c:tx>
            <c:strRef>
              <c:f>Sheet10!$I$19:$I$22</c:f>
              <c:strCache>
                <c:ptCount val="1"/>
                <c:pt idx="0">
                  <c:v>합계 : 수량 - 나라전자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Sheet10!$I$23:$I$29</c:f>
              <c:numCache>
                <c:formatCode>General</c:formatCode>
                <c:ptCount val="6"/>
                <c:pt idx="1">
                  <c:v>15</c:v>
                </c:pt>
              </c:numCache>
            </c:numRef>
          </c:val>
        </c:ser>
        <c:ser>
          <c:idx val="4"/>
          <c:order val="4"/>
          <c:tx>
            <c:strRef>
              <c:f>Sheet10!$K$19:$K$22</c:f>
              <c:strCache>
                <c:ptCount val="1"/>
                <c:pt idx="0">
                  <c:v>합계 : 수량 - 한국전자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Sheet10!$K$23:$K$29</c:f>
              <c:numCache>
                <c:formatCode>General</c:formatCode>
                <c:ptCount val="6"/>
                <c:pt idx="3">
                  <c:v>30</c:v>
                </c:pt>
              </c:numCache>
            </c:numRef>
          </c:val>
        </c:ser>
        <c:ser>
          <c:idx val="5"/>
          <c:order val="5"/>
          <c:tx>
            <c:strRef>
              <c:f>Sheet10!$M$19:$M$22</c:f>
              <c:strCache>
                <c:ptCount val="1"/>
                <c:pt idx="0">
                  <c:v>합계 : 단가 - 거명전자 - PDP TV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Sheet10!$M$23:$M$29</c:f>
              <c:numCache>
                <c:formatCode>General</c:formatCode>
                <c:ptCount val="6"/>
                <c:pt idx="0">
                  <c:v>1830000</c:v>
                </c:pt>
              </c:numCache>
            </c:numRef>
          </c:val>
        </c:ser>
        <c:ser>
          <c:idx val="6"/>
          <c:order val="6"/>
          <c:tx>
            <c:strRef>
              <c:f>Sheet10!$N$19:$N$22</c:f>
              <c:strCache>
                <c:ptCount val="1"/>
                <c:pt idx="0">
                  <c:v>합계 : 단가 - 거명전자 - 디지털카메라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Sheet10!$N$23:$N$29</c:f>
              <c:numCache>
                <c:formatCode>General</c:formatCode>
                <c:ptCount val="6"/>
                <c:pt idx="4">
                  <c:v>265000</c:v>
                </c:pt>
              </c:numCache>
            </c:numRef>
          </c:val>
        </c:ser>
        <c:ser>
          <c:idx val="7"/>
          <c:order val="7"/>
          <c:tx>
            <c:strRef>
              <c:f>Sheet10!$P$19:$P$22</c:f>
              <c:strCache>
                <c:ptCount val="1"/>
                <c:pt idx="0">
                  <c:v>합계 : 단가 - 나라전자 - MP3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Sheet10!$P$23:$P$29</c:f>
              <c:numCache>
                <c:formatCode>General</c:formatCode>
                <c:ptCount val="6"/>
                <c:pt idx="2">
                  <c:v>95000</c:v>
                </c:pt>
                <c:pt idx="5">
                  <c:v>95000</c:v>
                </c:pt>
              </c:numCache>
            </c:numRef>
          </c:val>
        </c:ser>
        <c:ser>
          <c:idx val="8"/>
          <c:order val="8"/>
          <c:tx>
            <c:strRef>
              <c:f>Sheet10!$Q$19:$Q$22</c:f>
              <c:strCache>
                <c:ptCount val="1"/>
                <c:pt idx="0">
                  <c:v>합계 : 단가 - 나라전자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Sheet10!$Q$23:$Q$29</c:f>
              <c:numCache>
                <c:formatCode>General</c:formatCode>
                <c:ptCount val="6"/>
                <c:pt idx="1">
                  <c:v>369000</c:v>
                </c:pt>
              </c:numCache>
            </c:numRef>
          </c:val>
        </c:ser>
        <c:ser>
          <c:idx val="9"/>
          <c:order val="9"/>
          <c:tx>
            <c:strRef>
              <c:f>Sheet10!$S$19:$S$22</c:f>
              <c:strCache>
                <c:ptCount val="1"/>
                <c:pt idx="0">
                  <c:v>합계 : 단가 - 한국전자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Sheet10!$S$23:$S$29</c:f>
              <c:numCache>
                <c:formatCode>General</c:formatCode>
                <c:ptCount val="6"/>
                <c:pt idx="3">
                  <c:v>369000</c:v>
                </c:pt>
              </c:numCache>
            </c:numRef>
          </c:val>
        </c:ser>
        <c:ser>
          <c:idx val="10"/>
          <c:order val="10"/>
          <c:tx>
            <c:strRef>
              <c:f>Sheet10!$U$19:$U$22</c:f>
              <c:strCache>
                <c:ptCount val="1"/>
                <c:pt idx="0">
                  <c:v>합계 : 공급가액 - 거명전자 - PDP TV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Sheet10!$U$23:$U$29</c:f>
              <c:numCache>
                <c:formatCode>General</c:formatCode>
                <c:ptCount val="6"/>
                <c:pt idx="0">
                  <c:v>18300000</c:v>
                </c:pt>
              </c:numCache>
            </c:numRef>
          </c:val>
        </c:ser>
        <c:ser>
          <c:idx val="11"/>
          <c:order val="11"/>
          <c:tx>
            <c:strRef>
              <c:f>Sheet10!$V$19:$V$22</c:f>
              <c:strCache>
                <c:ptCount val="1"/>
                <c:pt idx="0">
                  <c:v>합계 : 공급가액 - 거명전자 - 디지털카메라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Sheet10!$V$23:$V$29</c:f>
              <c:numCache>
                <c:formatCode>General</c:formatCode>
                <c:ptCount val="6"/>
                <c:pt idx="4">
                  <c:v>6625000</c:v>
                </c:pt>
              </c:numCache>
            </c:numRef>
          </c:val>
        </c:ser>
        <c:ser>
          <c:idx val="12"/>
          <c:order val="12"/>
          <c:tx>
            <c:strRef>
              <c:f>Sheet10!$X$19:$X$22</c:f>
              <c:strCache>
                <c:ptCount val="1"/>
                <c:pt idx="0">
                  <c:v>합계 : 공급가액 - 나라전자 - MP3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Sheet10!$X$23:$X$29</c:f>
              <c:numCache>
                <c:formatCode>General</c:formatCode>
                <c:ptCount val="6"/>
                <c:pt idx="2">
                  <c:v>1900000</c:v>
                </c:pt>
                <c:pt idx="5">
                  <c:v>4275000</c:v>
                </c:pt>
              </c:numCache>
            </c:numRef>
          </c:val>
        </c:ser>
        <c:ser>
          <c:idx val="13"/>
          <c:order val="13"/>
          <c:tx>
            <c:strRef>
              <c:f>Sheet10!$Y$19:$Y$22</c:f>
              <c:strCache>
                <c:ptCount val="1"/>
                <c:pt idx="0">
                  <c:v>합계 : 공급가액 - 나라전자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Sheet10!$Y$23:$Y$29</c:f>
              <c:numCache>
                <c:formatCode>General</c:formatCode>
                <c:ptCount val="6"/>
                <c:pt idx="1">
                  <c:v>5535000</c:v>
                </c:pt>
              </c:numCache>
            </c:numRef>
          </c:val>
        </c:ser>
        <c:ser>
          <c:idx val="14"/>
          <c:order val="14"/>
          <c:tx>
            <c:strRef>
              <c:f>Sheet10!$AA$19:$AA$22</c:f>
              <c:strCache>
                <c:ptCount val="1"/>
                <c:pt idx="0">
                  <c:v>합계 : 공급가액 - 한국전자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Sheet10!$AA$23:$AA$29</c:f>
              <c:numCache>
                <c:formatCode>General</c:formatCode>
                <c:ptCount val="6"/>
                <c:pt idx="3">
                  <c:v>11070000</c:v>
                </c:pt>
              </c:numCache>
            </c:numRef>
          </c:val>
        </c:ser>
        <c:ser>
          <c:idx val="15"/>
          <c:order val="15"/>
          <c:tx>
            <c:strRef>
              <c:f>Sheet10!$AC$19:$AC$22</c:f>
              <c:strCache>
                <c:ptCount val="1"/>
                <c:pt idx="0">
                  <c:v>합계 : 부가세 - 거명전자 - PDP TV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Sheet10!$AC$23:$AC$29</c:f>
              <c:numCache>
                <c:formatCode>General</c:formatCode>
                <c:ptCount val="6"/>
                <c:pt idx="0">
                  <c:v>1830000</c:v>
                </c:pt>
              </c:numCache>
            </c:numRef>
          </c:val>
        </c:ser>
        <c:ser>
          <c:idx val="16"/>
          <c:order val="16"/>
          <c:tx>
            <c:strRef>
              <c:f>Sheet10!$AD$19:$AD$22</c:f>
              <c:strCache>
                <c:ptCount val="1"/>
                <c:pt idx="0">
                  <c:v>합계 : 부가세 - 거명전자 - 디지털카메라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Sheet10!$AD$23:$AD$29</c:f>
              <c:numCache>
                <c:formatCode>General</c:formatCode>
                <c:ptCount val="6"/>
                <c:pt idx="4">
                  <c:v>662500</c:v>
                </c:pt>
              </c:numCache>
            </c:numRef>
          </c:val>
        </c:ser>
        <c:ser>
          <c:idx val="17"/>
          <c:order val="17"/>
          <c:tx>
            <c:strRef>
              <c:f>Sheet10!$AF$19:$AF$22</c:f>
              <c:strCache>
                <c:ptCount val="1"/>
                <c:pt idx="0">
                  <c:v>합계 : 부가세 - 나라전자 - MP3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Sheet10!$AF$23:$AF$29</c:f>
              <c:numCache>
                <c:formatCode>General</c:formatCode>
                <c:ptCount val="6"/>
                <c:pt idx="2">
                  <c:v>190000</c:v>
                </c:pt>
                <c:pt idx="5">
                  <c:v>427500</c:v>
                </c:pt>
              </c:numCache>
            </c:numRef>
          </c:val>
        </c:ser>
        <c:ser>
          <c:idx val="18"/>
          <c:order val="18"/>
          <c:tx>
            <c:strRef>
              <c:f>Sheet10!$AG$19:$AG$22</c:f>
              <c:strCache>
                <c:ptCount val="1"/>
                <c:pt idx="0">
                  <c:v>합계 : 부가세 - 나라전자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Sheet10!$AG$23:$AG$29</c:f>
              <c:numCache>
                <c:formatCode>General</c:formatCode>
                <c:ptCount val="6"/>
                <c:pt idx="1">
                  <c:v>553500</c:v>
                </c:pt>
              </c:numCache>
            </c:numRef>
          </c:val>
        </c:ser>
        <c:ser>
          <c:idx val="19"/>
          <c:order val="19"/>
          <c:tx>
            <c:strRef>
              <c:f>Sheet10!$AI$19:$AI$22</c:f>
              <c:strCache>
                <c:ptCount val="1"/>
                <c:pt idx="0">
                  <c:v>합계 : 부가세 - 한국전자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Sheet10!$AI$23:$AI$29</c:f>
              <c:numCache>
                <c:formatCode>General</c:formatCode>
                <c:ptCount val="6"/>
                <c:pt idx="3">
                  <c:v>1107000</c:v>
                </c:pt>
              </c:numCache>
            </c:numRef>
          </c:val>
        </c:ser>
        <c:ser>
          <c:idx val="20"/>
          <c:order val="20"/>
          <c:tx>
            <c:strRef>
              <c:f>Sheet10!$AK$19:$AK$22</c:f>
              <c:strCache>
                <c:ptCount val="1"/>
                <c:pt idx="0">
                  <c:v>합계 : 합계 - 거명전자 - PDP TV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Sheet10!$AK$23:$AK$29</c:f>
              <c:numCache>
                <c:formatCode>General</c:formatCode>
                <c:ptCount val="6"/>
                <c:pt idx="0">
                  <c:v>20130000</c:v>
                </c:pt>
              </c:numCache>
            </c:numRef>
          </c:val>
        </c:ser>
        <c:ser>
          <c:idx val="21"/>
          <c:order val="21"/>
          <c:tx>
            <c:strRef>
              <c:f>Sheet10!$AL$19:$AL$22</c:f>
              <c:strCache>
                <c:ptCount val="1"/>
                <c:pt idx="0">
                  <c:v>합계 : 합계 - 거명전자 - 디지털카메라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Sheet10!$AL$23:$AL$29</c:f>
              <c:numCache>
                <c:formatCode>General</c:formatCode>
                <c:ptCount val="6"/>
                <c:pt idx="4">
                  <c:v>7287500</c:v>
                </c:pt>
              </c:numCache>
            </c:numRef>
          </c:val>
        </c:ser>
        <c:ser>
          <c:idx val="22"/>
          <c:order val="22"/>
          <c:tx>
            <c:strRef>
              <c:f>Sheet10!$AN$19:$AN$22</c:f>
              <c:strCache>
                <c:ptCount val="1"/>
                <c:pt idx="0">
                  <c:v>합계 : 합계 - 나라전자 - MP3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Sheet10!$AN$23:$AN$29</c:f>
              <c:numCache>
                <c:formatCode>General</c:formatCode>
                <c:ptCount val="6"/>
                <c:pt idx="2">
                  <c:v>2090000</c:v>
                </c:pt>
                <c:pt idx="5">
                  <c:v>4702500</c:v>
                </c:pt>
              </c:numCache>
            </c:numRef>
          </c:val>
        </c:ser>
        <c:ser>
          <c:idx val="23"/>
          <c:order val="23"/>
          <c:tx>
            <c:strRef>
              <c:f>Sheet10!$AO$19:$AO$22</c:f>
              <c:strCache>
                <c:ptCount val="1"/>
                <c:pt idx="0">
                  <c:v>합계 : 합계 - 나라전자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Sheet10!$AO$23:$AO$29</c:f>
              <c:numCache>
                <c:formatCode>General</c:formatCode>
                <c:ptCount val="6"/>
                <c:pt idx="1">
                  <c:v>6088500</c:v>
                </c:pt>
              </c:numCache>
            </c:numRef>
          </c:val>
        </c:ser>
        <c:ser>
          <c:idx val="24"/>
          <c:order val="24"/>
          <c:tx>
            <c:strRef>
              <c:f>Sheet10!$AQ$19:$AQ$22</c:f>
              <c:strCache>
                <c:ptCount val="1"/>
                <c:pt idx="0">
                  <c:v>합계 : 합계 - 한국전자 - PMP</c:v>
                </c:pt>
              </c:strCache>
            </c:strRef>
          </c:tx>
          <c:invertIfNegative val="0"/>
          <c:cat>
            <c:strRef>
              <c:f>Sheet10!$D$23:$D$29</c:f>
              <c:strCache>
                <c:ptCount val="6"/>
                <c:pt idx="0">
                  <c:v>2010-01-02</c:v>
                </c:pt>
                <c:pt idx="1">
                  <c:v>2010-01-05</c:v>
                </c:pt>
                <c:pt idx="2">
                  <c:v>2010-01-12</c:v>
                </c:pt>
                <c:pt idx="3">
                  <c:v>2010-02-03</c:v>
                </c:pt>
                <c:pt idx="4">
                  <c:v>2010-02-06</c:v>
                </c:pt>
                <c:pt idx="5">
                  <c:v>2010-02-12</c:v>
                </c:pt>
              </c:strCache>
            </c:strRef>
          </c:cat>
          <c:val>
            <c:numRef>
              <c:f>Sheet10!$AQ$23:$AQ$29</c:f>
              <c:numCache>
                <c:formatCode>General</c:formatCode>
                <c:ptCount val="6"/>
                <c:pt idx="3">
                  <c:v>12177000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269824"/>
        <c:axId val="98452224"/>
      </c:barChart>
      <c:catAx>
        <c:axId val="9626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98452224"/>
        <c:crosses val="autoZero"/>
        <c:auto val="1"/>
        <c:lblAlgn val="ctr"/>
        <c:lblOffset val="100"/>
        <c:noMultiLvlLbl val="0"/>
      </c:catAx>
      <c:valAx>
        <c:axId val="9845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26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2</xdr:row>
      <xdr:rowOff>9524</xdr:rowOff>
    </xdr:from>
    <xdr:to>
      <xdr:col>12</xdr:col>
      <xdr:colOff>457200</xdr:colOff>
      <xdr:row>16</xdr:row>
      <xdr:rowOff>133349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212" refreshedDate="42325.668582986109" createdVersion="4" refreshedVersion="4" minRefreshableVersion="3" recordCount="6">
  <cacheSource type="worksheet">
    <worksheetSource ref="A3:H9" sheet="Sheet9"/>
  </cacheSource>
  <cacheFields count="8">
    <cacheField name="거래일자" numFmtId="14">
      <sharedItems containsSemiMixedTypes="0" containsNonDate="0" containsDate="1" containsString="0" minDate="2010-01-02T00:00:00" maxDate="2010-02-13T00:00:00" count="6">
        <d v="2010-01-02T00:00:00"/>
        <d v="2010-01-05T00:00:00"/>
        <d v="2010-01-12T00:00:00"/>
        <d v="2010-02-03T00:00:00"/>
        <d v="2010-02-06T00:00:00"/>
        <d v="2010-02-12T00:00:00"/>
      </sharedItems>
    </cacheField>
    <cacheField name="거래처명" numFmtId="0">
      <sharedItems count="3">
        <s v="거명전자"/>
        <s v="나라전자"/>
        <s v="한국전자"/>
      </sharedItems>
    </cacheField>
    <cacheField name="제품명" numFmtId="0">
      <sharedItems count="4">
        <s v="PDP TV"/>
        <s v="PMP"/>
        <s v="MP3"/>
        <s v="디지털카메라"/>
      </sharedItems>
    </cacheField>
    <cacheField name="수량" numFmtId="0">
      <sharedItems containsSemiMixedTypes="0" containsString="0" containsNumber="1" containsInteger="1" minValue="10" maxValue="45"/>
    </cacheField>
    <cacheField name="단가" numFmtId="3">
      <sharedItems containsSemiMixedTypes="0" containsString="0" containsNumber="1" containsInteger="1" minValue="95000" maxValue="1830000"/>
    </cacheField>
    <cacheField name="공급가액" numFmtId="3">
      <sharedItems containsSemiMixedTypes="0" containsString="0" containsNumber="1" containsInteger="1" minValue="1900000" maxValue="18300000"/>
    </cacheField>
    <cacheField name="부가세" numFmtId="3">
      <sharedItems containsSemiMixedTypes="0" containsString="0" containsNumber="1" containsInteger="1" minValue="190000" maxValue="1830000"/>
    </cacheField>
    <cacheField name="합계" numFmtId="3">
      <sharedItems containsSemiMixedTypes="0" containsString="0" containsNumber="1" containsInteger="1" minValue="2090000" maxValue="201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n v="10"/>
    <n v="1830000"/>
    <n v="18300000"/>
    <n v="1830000"/>
    <n v="20130000"/>
  </r>
  <r>
    <x v="1"/>
    <x v="1"/>
    <x v="1"/>
    <n v="15"/>
    <n v="369000"/>
    <n v="5535000"/>
    <n v="553500"/>
    <n v="6088500"/>
  </r>
  <r>
    <x v="2"/>
    <x v="1"/>
    <x v="2"/>
    <n v="20"/>
    <n v="95000"/>
    <n v="1900000"/>
    <n v="190000"/>
    <n v="2090000"/>
  </r>
  <r>
    <x v="3"/>
    <x v="2"/>
    <x v="1"/>
    <n v="30"/>
    <n v="369000"/>
    <n v="11070000"/>
    <n v="1107000"/>
    <n v="12177000"/>
  </r>
  <r>
    <x v="4"/>
    <x v="0"/>
    <x v="3"/>
    <n v="25"/>
    <n v="265000"/>
    <n v="6625000"/>
    <n v="662500"/>
    <n v="7287500"/>
  </r>
  <r>
    <x v="5"/>
    <x v="1"/>
    <x v="2"/>
    <n v="45"/>
    <n v="95000"/>
    <n v="4275000"/>
    <n v="427500"/>
    <n v="470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7" cacheId="17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D19:AW29" firstHeaderRow="1" firstDataRow="4" firstDataCol="1"/>
  <pivotFields count="8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dataField="1" showAll="0"/>
    <pivotField dataField="1" numFmtId="3" showAll="0"/>
    <pivotField dataField="1" numFmtId="3" showAll="0"/>
    <pivotField dataField="1" numFmtId="3" showAll="0"/>
    <pivotField dataField="1" numFmtId="3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-2"/>
    <field x="1"/>
    <field x="2"/>
  </colFields>
  <colItems count="45">
    <i>
      <x/>
      <x/>
      <x v="1"/>
    </i>
    <i r="2">
      <x v="3"/>
    </i>
    <i t="default" r="1">
      <x/>
    </i>
    <i r="1">
      <x v="1"/>
      <x/>
    </i>
    <i r="2">
      <x v="2"/>
    </i>
    <i t="default" r="1">
      <x v="1"/>
    </i>
    <i r="1">
      <x v="2"/>
      <x v="2"/>
    </i>
    <i t="default" r="1">
      <x v="2"/>
    </i>
    <i i="1">
      <x v="1"/>
      <x/>
      <x v="1"/>
    </i>
    <i r="2" i="1">
      <x v="3"/>
    </i>
    <i t="default" r="1" i="1">
      <x/>
    </i>
    <i r="1" i="1">
      <x v="1"/>
      <x/>
    </i>
    <i r="2" i="1">
      <x v="2"/>
    </i>
    <i t="default" r="1" i="1">
      <x v="1"/>
    </i>
    <i r="1" i="1">
      <x v="2"/>
      <x v="2"/>
    </i>
    <i t="default" r="1" i="1">
      <x v="2"/>
    </i>
    <i i="2">
      <x v="2"/>
      <x/>
      <x v="1"/>
    </i>
    <i r="2" i="2">
      <x v="3"/>
    </i>
    <i t="default" r="1" i="2">
      <x/>
    </i>
    <i r="1" i="2">
      <x v="1"/>
      <x/>
    </i>
    <i r="2" i="2">
      <x v="2"/>
    </i>
    <i t="default" r="1" i="2">
      <x v="1"/>
    </i>
    <i r="1" i="2">
      <x v="2"/>
      <x v="2"/>
    </i>
    <i t="default" r="1" i="2">
      <x v="2"/>
    </i>
    <i i="3">
      <x v="3"/>
      <x/>
      <x v="1"/>
    </i>
    <i r="2" i="3">
      <x v="3"/>
    </i>
    <i t="default" r="1" i="3">
      <x/>
    </i>
    <i r="1" i="3">
      <x v="1"/>
      <x/>
    </i>
    <i r="2" i="3">
      <x v="2"/>
    </i>
    <i t="default" r="1" i="3">
      <x v="1"/>
    </i>
    <i r="1" i="3">
      <x v="2"/>
      <x v="2"/>
    </i>
    <i t="default" r="1" i="3">
      <x v="2"/>
    </i>
    <i i="4">
      <x v="4"/>
      <x/>
      <x v="1"/>
    </i>
    <i r="2" i="4">
      <x v="3"/>
    </i>
    <i t="default" r="1" i="4">
      <x/>
    </i>
    <i r="1" i="4">
      <x v="1"/>
      <x/>
    </i>
    <i r="2" i="4">
      <x v="2"/>
    </i>
    <i t="default" r="1" i="4">
      <x v="1"/>
    </i>
    <i r="1" i="4">
      <x v="2"/>
      <x v="2"/>
    </i>
    <i t="default" r="1" i="4">
      <x v="2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합계 : 수량" fld="3" baseField="0" baseItem="0"/>
    <dataField name="합계 : 단가" fld="4" baseField="0" baseItem="0"/>
    <dataField name="합계 : 공급가액" fld="5" baseField="0" baseItem="0"/>
    <dataField name="합계 : 부가세" fld="6" baseField="0" baseItem="0"/>
    <dataField name="합계 : 합계" fld="7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6" cacheId="17" dataOnRows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rowHeaderCaption="거래처명" colHeaderCaption="제품명">
  <location ref="A3:F15" firstHeaderRow="1" firstDataRow="2" firstDataCol="1" rowPageCount="1" colPageCount="1"/>
  <pivotFields count="8">
    <pivotField axis="axisPage" dataField="1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dataField="1" showAll="0"/>
    <pivotField numFmtId="3" showAll="0"/>
    <pivotField numFmtId="3" showAll="0"/>
    <pivotField numFmtId="3" showAll="0"/>
    <pivotField numFmtId="3" showAll="0"/>
  </pivotFields>
  <rowFields count="2">
    <field x="1"/>
    <field x="-2"/>
  </rowFields>
  <rowItems count="11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 t="grand">
      <x/>
    </i>
    <i t="grand" i="1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2">
    <dataField name="총판매수량" fld="3" baseField="1" baseItem="0" numFmtId="179"/>
    <dataField name="거래횟수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14" sqref="G14"/>
    </sheetView>
  </sheetViews>
  <sheetFormatPr defaultRowHeight="16.5" x14ac:dyDescent="0.3"/>
  <cols>
    <col min="6" max="6" width="9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90004</v>
      </c>
      <c r="B2" t="s">
        <v>9</v>
      </c>
      <c r="C2" t="s">
        <v>24</v>
      </c>
      <c r="D2" t="s">
        <v>27</v>
      </c>
      <c r="E2">
        <v>3</v>
      </c>
      <c r="F2" s="1">
        <v>950000</v>
      </c>
    </row>
    <row r="3" spans="1:6" x14ac:dyDescent="0.3">
      <c r="A3">
        <v>90007</v>
      </c>
      <c r="B3" t="s">
        <v>12</v>
      </c>
      <c r="C3" t="s">
        <v>24</v>
      </c>
      <c r="D3" t="s">
        <v>27</v>
      </c>
      <c r="E3">
        <v>3</v>
      </c>
      <c r="F3" s="1">
        <v>950000</v>
      </c>
    </row>
    <row r="4" spans="1:6" x14ac:dyDescent="0.3">
      <c r="A4">
        <v>90014</v>
      </c>
      <c r="B4" t="s">
        <v>19</v>
      </c>
      <c r="C4" t="s">
        <v>22</v>
      </c>
      <c r="D4" t="s">
        <v>27</v>
      </c>
      <c r="E4">
        <v>1</v>
      </c>
      <c r="F4" s="1">
        <v>950000</v>
      </c>
    </row>
    <row r="5" spans="1:6" x14ac:dyDescent="0.3">
      <c r="A5">
        <v>90009</v>
      </c>
      <c r="B5" t="s">
        <v>14</v>
      </c>
      <c r="C5" t="s">
        <v>22</v>
      </c>
      <c r="D5" t="s">
        <v>27</v>
      </c>
      <c r="E5">
        <v>5</v>
      </c>
      <c r="F5" s="1">
        <v>950000</v>
      </c>
    </row>
    <row r="6" spans="1:6" x14ac:dyDescent="0.3">
      <c r="A6">
        <v>90002</v>
      </c>
      <c r="B6" t="s">
        <v>7</v>
      </c>
      <c r="C6" t="s">
        <v>22</v>
      </c>
      <c r="D6" t="s">
        <v>27</v>
      </c>
      <c r="E6">
        <v>2</v>
      </c>
      <c r="F6" s="1">
        <v>950000</v>
      </c>
    </row>
    <row r="7" spans="1:6" x14ac:dyDescent="0.3">
      <c r="A7">
        <v>90015</v>
      </c>
      <c r="B7" t="s">
        <v>20</v>
      </c>
      <c r="C7" t="s">
        <v>26</v>
      </c>
      <c r="D7" t="s">
        <v>27</v>
      </c>
      <c r="E7">
        <v>3</v>
      </c>
      <c r="F7" s="1">
        <v>1800000</v>
      </c>
    </row>
    <row r="8" spans="1:6" x14ac:dyDescent="0.3">
      <c r="A8">
        <v>90001</v>
      </c>
      <c r="B8" t="s">
        <v>6</v>
      </c>
      <c r="C8" t="s">
        <v>21</v>
      </c>
      <c r="D8" t="s">
        <v>30</v>
      </c>
      <c r="E8">
        <v>5</v>
      </c>
      <c r="F8" s="1">
        <v>1200000</v>
      </c>
    </row>
    <row r="9" spans="1:6" x14ac:dyDescent="0.3">
      <c r="A9">
        <v>90006</v>
      </c>
      <c r="B9" t="s">
        <v>11</v>
      </c>
      <c r="C9" t="s">
        <v>23</v>
      </c>
      <c r="D9" t="s">
        <v>32</v>
      </c>
      <c r="E9">
        <v>6</v>
      </c>
      <c r="F9" s="1">
        <v>1200000</v>
      </c>
    </row>
    <row r="10" spans="1:6" x14ac:dyDescent="0.3">
      <c r="A10">
        <v>90010</v>
      </c>
      <c r="B10" t="s">
        <v>15</v>
      </c>
      <c r="C10" t="s">
        <v>26</v>
      </c>
      <c r="D10" t="s">
        <v>30</v>
      </c>
      <c r="E10">
        <v>6</v>
      </c>
      <c r="F10" s="1">
        <v>1200000</v>
      </c>
    </row>
    <row r="11" spans="1:6" x14ac:dyDescent="0.3">
      <c r="A11">
        <v>90005</v>
      </c>
      <c r="B11" t="s">
        <v>10</v>
      </c>
      <c r="C11" t="s">
        <v>25</v>
      </c>
      <c r="D11" t="s">
        <v>31</v>
      </c>
      <c r="E11">
        <v>9</v>
      </c>
      <c r="F11" s="1">
        <v>1500000</v>
      </c>
    </row>
    <row r="12" spans="1:6" x14ac:dyDescent="0.3">
      <c r="A12">
        <v>90003</v>
      </c>
      <c r="B12" t="s">
        <v>8</v>
      </c>
      <c r="C12" t="s">
        <v>23</v>
      </c>
      <c r="D12" t="s">
        <v>31</v>
      </c>
      <c r="E12">
        <v>8</v>
      </c>
      <c r="F12" s="1">
        <v>1500000</v>
      </c>
    </row>
    <row r="13" spans="1:6" x14ac:dyDescent="0.3">
      <c r="A13">
        <v>90011</v>
      </c>
      <c r="B13" t="s">
        <v>16</v>
      </c>
      <c r="C13" t="s">
        <v>22</v>
      </c>
      <c r="D13" t="s">
        <v>31</v>
      </c>
      <c r="E13">
        <v>8</v>
      </c>
      <c r="F13" s="1">
        <v>1500000</v>
      </c>
    </row>
    <row r="14" spans="1:6" x14ac:dyDescent="0.3">
      <c r="A14">
        <v>90013</v>
      </c>
      <c r="B14" t="s">
        <v>18</v>
      </c>
      <c r="C14" t="s">
        <v>24</v>
      </c>
      <c r="D14" t="s">
        <v>28</v>
      </c>
      <c r="E14">
        <v>10</v>
      </c>
      <c r="F14" s="1">
        <v>1800000</v>
      </c>
    </row>
    <row r="15" spans="1:6" x14ac:dyDescent="0.3">
      <c r="A15">
        <v>90008</v>
      </c>
      <c r="B15" t="s">
        <v>13</v>
      </c>
      <c r="C15" t="s">
        <v>24</v>
      </c>
      <c r="D15" t="s">
        <v>33</v>
      </c>
      <c r="E15">
        <v>11</v>
      </c>
      <c r="F15" s="1">
        <v>2000000</v>
      </c>
    </row>
    <row r="16" spans="1:6" x14ac:dyDescent="0.3">
      <c r="A16">
        <v>90012</v>
      </c>
      <c r="B16" t="s">
        <v>17</v>
      </c>
      <c r="C16" t="s">
        <v>26</v>
      </c>
      <c r="D16" t="s">
        <v>29</v>
      </c>
      <c r="E16">
        <v>12</v>
      </c>
      <c r="F16" s="1">
        <v>2000000</v>
      </c>
    </row>
  </sheetData>
  <sortState ref="A2:F16">
    <sortCondition ref="D2:D16" customList="사원,대리,과장,차장,부장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6" sqref="H6:J7"/>
    </sheetView>
  </sheetViews>
  <sheetFormatPr defaultRowHeight="16.5" x14ac:dyDescent="0.3"/>
  <cols>
    <col min="4" max="4" width="14.125" bestFit="1" customWidth="1"/>
    <col min="5" max="5" width="9.25" bestFit="1" customWidth="1"/>
    <col min="6" max="6" width="11.625" bestFit="1" customWidth="1"/>
  </cols>
  <sheetData>
    <row r="1" spans="1:6" x14ac:dyDescent="0.3">
      <c r="A1" s="3" t="s">
        <v>34</v>
      </c>
      <c r="B1" s="3"/>
      <c r="C1" s="3"/>
      <c r="D1" s="3"/>
      <c r="E1" s="3"/>
      <c r="F1" s="3"/>
    </row>
    <row r="2" spans="1:6" x14ac:dyDescent="0.3">
      <c r="E2" t="s">
        <v>35</v>
      </c>
      <c r="F2" t="s">
        <v>36</v>
      </c>
    </row>
    <row r="3" spans="1:6" x14ac:dyDescent="0.3">
      <c r="E3">
        <f>SUBTOTAL(3,A6:A9)</f>
        <v>4</v>
      </c>
      <c r="F3">
        <f>SUBTOTAL(1,E6:E9)</f>
        <v>1942500</v>
      </c>
    </row>
    <row r="5" spans="1:6" x14ac:dyDescent="0.3">
      <c r="A5" t="s">
        <v>37</v>
      </c>
      <c r="B5" t="s">
        <v>38</v>
      </c>
      <c r="C5" t="s">
        <v>3</v>
      </c>
      <c r="D5" t="s">
        <v>39</v>
      </c>
      <c r="E5" t="s">
        <v>5</v>
      </c>
      <c r="F5" t="s">
        <v>40</v>
      </c>
    </row>
    <row r="6" spans="1:6" x14ac:dyDescent="0.3">
      <c r="A6" t="s">
        <v>41</v>
      </c>
      <c r="B6" t="s">
        <v>45</v>
      </c>
      <c r="C6" t="s">
        <v>31</v>
      </c>
      <c r="D6" t="s">
        <v>48</v>
      </c>
      <c r="E6" s="1">
        <v>1340000</v>
      </c>
      <c r="F6" s="4">
        <v>34770</v>
      </c>
    </row>
    <row r="7" spans="1:6" x14ac:dyDescent="0.3">
      <c r="A7" t="s">
        <v>42</v>
      </c>
      <c r="B7" t="s">
        <v>23</v>
      </c>
      <c r="C7" t="s">
        <v>27</v>
      </c>
      <c r="D7" t="s">
        <v>49</v>
      </c>
      <c r="E7" s="1">
        <v>1810000</v>
      </c>
      <c r="F7" s="5">
        <v>35494</v>
      </c>
    </row>
    <row r="8" spans="1:6" x14ac:dyDescent="0.3">
      <c r="A8" t="s">
        <v>43</v>
      </c>
      <c r="B8" t="s">
        <v>45</v>
      </c>
      <c r="C8" t="s">
        <v>31</v>
      </c>
      <c r="D8" t="s">
        <v>50</v>
      </c>
      <c r="E8" s="1">
        <v>2160000</v>
      </c>
      <c r="F8" s="4">
        <v>36229</v>
      </c>
    </row>
    <row r="9" spans="1:6" x14ac:dyDescent="0.3">
      <c r="A9" t="s">
        <v>44</v>
      </c>
      <c r="B9" t="s">
        <v>46</v>
      </c>
      <c r="C9" t="s">
        <v>31</v>
      </c>
      <c r="D9" t="s">
        <v>47</v>
      </c>
      <c r="E9" s="1">
        <v>2460000</v>
      </c>
      <c r="F9" s="4">
        <v>35859</v>
      </c>
    </row>
    <row r="10" spans="1:6" x14ac:dyDescent="0.3">
      <c r="A10" t="s">
        <v>51</v>
      </c>
      <c r="B10" t="s">
        <v>61</v>
      </c>
      <c r="C10" t="s">
        <v>65</v>
      </c>
      <c r="D10" t="s">
        <v>69</v>
      </c>
      <c r="E10" s="1">
        <v>2500000</v>
      </c>
      <c r="F10" s="4">
        <v>37104</v>
      </c>
    </row>
    <row r="11" spans="1:6" x14ac:dyDescent="0.3">
      <c r="A11" t="s">
        <v>52</v>
      </c>
      <c r="B11" t="s">
        <v>64</v>
      </c>
      <c r="C11" t="s">
        <v>66</v>
      </c>
      <c r="D11" t="s">
        <v>70</v>
      </c>
      <c r="E11" s="1">
        <v>2030000</v>
      </c>
      <c r="F11" s="4">
        <v>37334</v>
      </c>
    </row>
    <row r="12" spans="1:6" x14ac:dyDescent="0.3">
      <c r="A12" t="s">
        <v>53</v>
      </c>
      <c r="B12" t="s">
        <v>62</v>
      </c>
      <c r="C12" t="s">
        <v>66</v>
      </c>
      <c r="D12" t="s">
        <v>71</v>
      </c>
      <c r="E12" s="1">
        <v>2390000</v>
      </c>
      <c r="F12" s="4">
        <v>36617</v>
      </c>
    </row>
    <row r="13" spans="1:6" x14ac:dyDescent="0.3">
      <c r="A13" t="s">
        <v>54</v>
      </c>
      <c r="B13" t="s">
        <v>63</v>
      </c>
      <c r="C13" t="s">
        <v>67</v>
      </c>
      <c r="D13" t="s">
        <v>72</v>
      </c>
      <c r="E13" s="1">
        <v>1750000</v>
      </c>
      <c r="F13" s="4">
        <v>38483</v>
      </c>
    </row>
    <row r="14" spans="1:6" x14ac:dyDescent="0.3">
      <c r="A14" t="s">
        <v>55</v>
      </c>
      <c r="B14" t="s">
        <v>61</v>
      </c>
      <c r="C14" t="s">
        <v>68</v>
      </c>
      <c r="D14" t="s">
        <v>78</v>
      </c>
      <c r="E14" s="1">
        <v>2150000</v>
      </c>
      <c r="F14" s="4">
        <v>38048</v>
      </c>
    </row>
    <row r="15" spans="1:6" x14ac:dyDescent="0.3">
      <c r="A15" t="s">
        <v>56</v>
      </c>
      <c r="B15" t="s">
        <v>62</v>
      </c>
      <c r="C15" t="s">
        <v>66</v>
      </c>
      <c r="D15" t="s">
        <v>77</v>
      </c>
      <c r="E15" s="1">
        <v>1960000</v>
      </c>
      <c r="F15" s="4">
        <v>35491</v>
      </c>
    </row>
    <row r="16" spans="1:6" x14ac:dyDescent="0.3">
      <c r="A16" t="s">
        <v>57</v>
      </c>
      <c r="B16" t="s">
        <v>61</v>
      </c>
      <c r="C16" t="s">
        <v>65</v>
      </c>
      <c r="D16" t="s">
        <v>76</v>
      </c>
      <c r="E16" s="1">
        <v>1770000</v>
      </c>
      <c r="F16" s="4">
        <v>37327</v>
      </c>
    </row>
    <row r="17" spans="1:6" x14ac:dyDescent="0.3">
      <c r="A17" t="s">
        <v>58</v>
      </c>
      <c r="B17" t="s">
        <v>61</v>
      </c>
      <c r="C17" t="s">
        <v>68</v>
      </c>
      <c r="D17" t="s">
        <v>75</v>
      </c>
      <c r="E17" s="1">
        <v>2250000</v>
      </c>
      <c r="F17" s="4">
        <v>37682</v>
      </c>
    </row>
    <row r="18" spans="1:6" x14ac:dyDescent="0.3">
      <c r="A18" t="s">
        <v>59</v>
      </c>
      <c r="B18" t="s">
        <v>62</v>
      </c>
      <c r="C18" t="s">
        <v>66</v>
      </c>
      <c r="D18" t="s">
        <v>74</v>
      </c>
      <c r="E18" s="1">
        <v>1260000</v>
      </c>
      <c r="F18" s="4">
        <v>38413</v>
      </c>
    </row>
    <row r="19" spans="1:6" x14ac:dyDescent="0.3">
      <c r="A19" t="s">
        <v>60</v>
      </c>
      <c r="B19" t="s">
        <v>61</v>
      </c>
      <c r="C19" t="s">
        <v>65</v>
      </c>
      <c r="D19" t="s">
        <v>73</v>
      </c>
      <c r="E19" s="1">
        <v>1550000</v>
      </c>
      <c r="F19" s="4">
        <v>37327</v>
      </c>
    </row>
  </sheetData>
  <autoFilter ref="A5:F19"/>
  <mergeCells count="1">
    <mergeCell ref="A1:F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H6" sqref="H6"/>
    </sheetView>
  </sheetViews>
  <sheetFormatPr defaultRowHeight="16.5" x14ac:dyDescent="0.3"/>
  <cols>
    <col min="4" max="4" width="15" bestFit="1" customWidth="1"/>
    <col min="6" max="6" width="11.125" bestFit="1" customWidth="1"/>
    <col min="8" max="8" width="12.625" bestFit="1" customWidth="1"/>
  </cols>
  <sheetData>
    <row r="1" spans="1:10" x14ac:dyDescent="0.3">
      <c r="A1" s="3" t="s">
        <v>34</v>
      </c>
      <c r="B1" s="3"/>
      <c r="C1" s="3"/>
      <c r="D1" s="3"/>
      <c r="E1" s="3"/>
      <c r="F1" s="3"/>
    </row>
    <row r="3" spans="1:10" x14ac:dyDescent="0.3">
      <c r="A3" t="s">
        <v>37</v>
      </c>
      <c r="B3" t="s">
        <v>38</v>
      </c>
      <c r="C3" t="s">
        <v>3</v>
      </c>
      <c r="D3" t="s">
        <v>39</v>
      </c>
      <c r="E3" t="s">
        <v>5</v>
      </c>
      <c r="F3" t="s">
        <v>40</v>
      </c>
    </row>
    <row r="4" spans="1:10" x14ac:dyDescent="0.3">
      <c r="A4" t="s">
        <v>41</v>
      </c>
      <c r="B4" t="s">
        <v>45</v>
      </c>
      <c r="C4" t="s">
        <v>31</v>
      </c>
      <c r="D4" t="s">
        <v>48</v>
      </c>
      <c r="E4" s="1">
        <v>1340000</v>
      </c>
      <c r="F4" s="4">
        <v>34770</v>
      </c>
      <c r="H4" s="2" t="s">
        <v>79</v>
      </c>
      <c r="I4" s="2"/>
      <c r="J4" s="2"/>
    </row>
    <row r="5" spans="1:10" x14ac:dyDescent="0.3">
      <c r="A5" t="s">
        <v>42</v>
      </c>
      <c r="B5" t="s">
        <v>23</v>
      </c>
      <c r="C5" t="s">
        <v>27</v>
      </c>
      <c r="D5" t="s">
        <v>49</v>
      </c>
      <c r="E5" s="1">
        <v>1810000</v>
      </c>
      <c r="F5" s="5">
        <v>35494</v>
      </c>
    </row>
    <row r="6" spans="1:10" x14ac:dyDescent="0.3">
      <c r="A6" t="s">
        <v>43</v>
      </c>
      <c r="B6" t="s">
        <v>45</v>
      </c>
      <c r="C6" t="s">
        <v>31</v>
      </c>
      <c r="D6" t="s">
        <v>50</v>
      </c>
      <c r="E6" s="1">
        <v>2160000</v>
      </c>
      <c r="F6" s="4">
        <v>36229</v>
      </c>
      <c r="H6" t="b">
        <f ca="1">MONTH(TODAY())=VALUE(MID($D6,3,2))</f>
        <v>0</v>
      </c>
    </row>
    <row r="7" spans="1:10" x14ac:dyDescent="0.3">
      <c r="A7" t="s">
        <v>44</v>
      </c>
      <c r="B7" t="s">
        <v>46</v>
      </c>
      <c r="C7" t="s">
        <v>31</v>
      </c>
      <c r="D7" t="s">
        <v>47</v>
      </c>
      <c r="E7" s="1">
        <v>2460000</v>
      </c>
      <c r="F7" s="4">
        <v>35859</v>
      </c>
    </row>
    <row r="8" spans="1:10" x14ac:dyDescent="0.3">
      <c r="A8" t="s">
        <v>51</v>
      </c>
      <c r="B8" t="s">
        <v>61</v>
      </c>
      <c r="C8" t="s">
        <v>65</v>
      </c>
      <c r="D8" t="s">
        <v>69</v>
      </c>
      <c r="E8" s="1">
        <v>2500000</v>
      </c>
      <c r="F8" s="4">
        <v>37104</v>
      </c>
    </row>
    <row r="9" spans="1:10" x14ac:dyDescent="0.3">
      <c r="A9" t="s">
        <v>52</v>
      </c>
      <c r="B9" t="s">
        <v>64</v>
      </c>
      <c r="C9" t="s">
        <v>66</v>
      </c>
      <c r="D9" t="s">
        <v>70</v>
      </c>
      <c r="E9" s="1">
        <v>2030000</v>
      </c>
      <c r="F9" s="4">
        <v>37334</v>
      </c>
    </row>
    <row r="10" spans="1:10" x14ac:dyDescent="0.3">
      <c r="A10" t="s">
        <v>53</v>
      </c>
      <c r="B10" t="s">
        <v>62</v>
      </c>
      <c r="C10" t="s">
        <v>66</v>
      </c>
      <c r="D10" t="s">
        <v>71</v>
      </c>
      <c r="E10" s="1">
        <v>2390000</v>
      </c>
      <c r="F10" s="4">
        <v>36617</v>
      </c>
    </row>
    <row r="11" spans="1:10" x14ac:dyDescent="0.3">
      <c r="A11" t="s">
        <v>54</v>
      </c>
      <c r="B11" t="s">
        <v>63</v>
      </c>
      <c r="C11" t="s">
        <v>67</v>
      </c>
      <c r="D11" t="s">
        <v>72</v>
      </c>
      <c r="E11" s="1">
        <v>1750000</v>
      </c>
      <c r="F11" s="4">
        <v>38483</v>
      </c>
    </row>
    <row r="12" spans="1:10" x14ac:dyDescent="0.3">
      <c r="A12" t="s">
        <v>55</v>
      </c>
      <c r="B12" t="s">
        <v>61</v>
      </c>
      <c r="C12" t="s">
        <v>68</v>
      </c>
      <c r="D12" t="s">
        <v>78</v>
      </c>
      <c r="E12" s="1">
        <v>2150000</v>
      </c>
      <c r="F12" s="4">
        <v>38048</v>
      </c>
    </row>
    <row r="13" spans="1:10" x14ac:dyDescent="0.3">
      <c r="A13" t="s">
        <v>56</v>
      </c>
      <c r="B13" t="s">
        <v>62</v>
      </c>
      <c r="C13" t="s">
        <v>66</v>
      </c>
      <c r="D13" t="s">
        <v>77</v>
      </c>
      <c r="E13" s="1">
        <v>1960000</v>
      </c>
      <c r="F13" s="4">
        <v>35491</v>
      </c>
    </row>
    <row r="14" spans="1:10" x14ac:dyDescent="0.3">
      <c r="A14" t="s">
        <v>57</v>
      </c>
      <c r="B14" t="s">
        <v>61</v>
      </c>
      <c r="C14" t="s">
        <v>65</v>
      </c>
      <c r="D14" t="s">
        <v>76</v>
      </c>
      <c r="E14" s="1">
        <v>1770000</v>
      </c>
      <c r="F14" s="4">
        <v>37327</v>
      </c>
    </row>
    <row r="15" spans="1:10" x14ac:dyDescent="0.3">
      <c r="A15" t="s">
        <v>58</v>
      </c>
      <c r="B15" t="s">
        <v>61</v>
      </c>
      <c r="C15" t="s">
        <v>68</v>
      </c>
      <c r="D15" t="s">
        <v>75</v>
      </c>
      <c r="E15" s="1">
        <v>2250000</v>
      </c>
      <c r="F15" s="4">
        <v>37682</v>
      </c>
    </row>
    <row r="16" spans="1:10" x14ac:dyDescent="0.3">
      <c r="A16" t="s">
        <v>59</v>
      </c>
      <c r="B16" t="s">
        <v>62</v>
      </c>
      <c r="C16" t="s">
        <v>66</v>
      </c>
      <c r="D16" t="s">
        <v>74</v>
      </c>
      <c r="E16" s="1">
        <v>1260000</v>
      </c>
      <c r="F16" s="4">
        <v>38413</v>
      </c>
    </row>
    <row r="17" spans="1:6" x14ac:dyDescent="0.3">
      <c r="A17" t="s">
        <v>60</v>
      </c>
      <c r="B17" t="s">
        <v>61</v>
      </c>
      <c r="C17" t="s">
        <v>65</v>
      </c>
      <c r="D17" t="s">
        <v>73</v>
      </c>
      <c r="E17" s="1">
        <v>1550000</v>
      </c>
      <c r="F17" s="4">
        <v>37327</v>
      </c>
    </row>
    <row r="20" spans="1:6" x14ac:dyDescent="0.3">
      <c r="A20" t="s">
        <v>37</v>
      </c>
      <c r="B20" t="s">
        <v>38</v>
      </c>
      <c r="C20" t="s">
        <v>3</v>
      </c>
      <c r="D20" t="s">
        <v>39</v>
      </c>
      <c r="E20" t="s">
        <v>5</v>
      </c>
      <c r="F20" t="s">
        <v>40</v>
      </c>
    </row>
    <row r="21" spans="1:6" x14ac:dyDescent="0.3">
      <c r="A21" t="s">
        <v>41</v>
      </c>
      <c r="B21" t="s">
        <v>45</v>
      </c>
      <c r="C21" t="s">
        <v>31</v>
      </c>
      <c r="D21" t="s">
        <v>48</v>
      </c>
      <c r="E21" s="1">
        <v>1340000</v>
      </c>
      <c r="F21" s="4">
        <v>34770</v>
      </c>
    </row>
    <row r="22" spans="1:6" x14ac:dyDescent="0.3">
      <c r="A22" t="s">
        <v>42</v>
      </c>
      <c r="B22" t="s">
        <v>23</v>
      </c>
      <c r="C22" t="s">
        <v>27</v>
      </c>
      <c r="D22" t="s">
        <v>49</v>
      </c>
      <c r="E22" s="1">
        <v>1810000</v>
      </c>
      <c r="F22" s="5">
        <v>35494</v>
      </c>
    </row>
    <row r="23" spans="1:6" x14ac:dyDescent="0.3">
      <c r="A23" t="s">
        <v>43</v>
      </c>
      <c r="B23" t="s">
        <v>45</v>
      </c>
      <c r="C23" t="s">
        <v>31</v>
      </c>
      <c r="D23" t="s">
        <v>50</v>
      </c>
      <c r="E23" s="1">
        <v>2160000</v>
      </c>
      <c r="F23" s="4">
        <v>36229</v>
      </c>
    </row>
    <row r="24" spans="1:6" x14ac:dyDescent="0.3">
      <c r="A24" t="s">
        <v>44</v>
      </c>
      <c r="B24" t="s">
        <v>46</v>
      </c>
      <c r="C24" t="s">
        <v>31</v>
      </c>
      <c r="D24" t="s">
        <v>47</v>
      </c>
      <c r="E24" s="1">
        <v>2460000</v>
      </c>
      <c r="F24" s="4">
        <v>35859</v>
      </c>
    </row>
    <row r="25" spans="1:6" x14ac:dyDescent="0.3">
      <c r="A25" t="s">
        <v>51</v>
      </c>
      <c r="B25" t="s">
        <v>61</v>
      </c>
      <c r="C25" t="s">
        <v>65</v>
      </c>
      <c r="D25" t="s">
        <v>69</v>
      </c>
      <c r="E25" s="1">
        <v>2500000</v>
      </c>
      <c r="F25" s="4">
        <v>37104</v>
      </c>
    </row>
    <row r="26" spans="1:6" x14ac:dyDescent="0.3">
      <c r="A26" t="s">
        <v>52</v>
      </c>
      <c r="B26" t="s">
        <v>64</v>
      </c>
      <c r="C26" t="s">
        <v>66</v>
      </c>
      <c r="D26" t="s">
        <v>70</v>
      </c>
      <c r="E26" s="1">
        <v>2030000</v>
      </c>
      <c r="F26" s="4">
        <v>37334</v>
      </c>
    </row>
    <row r="27" spans="1:6" x14ac:dyDescent="0.3">
      <c r="A27" t="s">
        <v>53</v>
      </c>
      <c r="B27" t="s">
        <v>62</v>
      </c>
      <c r="C27" t="s">
        <v>66</v>
      </c>
      <c r="D27" t="s">
        <v>71</v>
      </c>
      <c r="E27" s="1">
        <v>2390000</v>
      </c>
      <c r="F27" s="4">
        <v>36617</v>
      </c>
    </row>
    <row r="28" spans="1:6" x14ac:dyDescent="0.3">
      <c r="A28" t="s">
        <v>54</v>
      </c>
      <c r="B28" t="s">
        <v>63</v>
      </c>
      <c r="C28" t="s">
        <v>67</v>
      </c>
      <c r="D28" t="s">
        <v>72</v>
      </c>
      <c r="E28" s="1">
        <v>1750000</v>
      </c>
      <c r="F28" s="4">
        <v>38483</v>
      </c>
    </row>
    <row r="29" spans="1:6" x14ac:dyDescent="0.3">
      <c r="A29" t="s">
        <v>55</v>
      </c>
      <c r="B29" t="s">
        <v>61</v>
      </c>
      <c r="C29" t="s">
        <v>68</v>
      </c>
      <c r="D29" t="s">
        <v>78</v>
      </c>
      <c r="E29" s="1">
        <v>2150000</v>
      </c>
      <c r="F29" s="4">
        <v>38048</v>
      </c>
    </row>
    <row r="30" spans="1:6" x14ac:dyDescent="0.3">
      <c r="A30" t="s">
        <v>56</v>
      </c>
      <c r="B30" t="s">
        <v>62</v>
      </c>
      <c r="C30" t="s">
        <v>66</v>
      </c>
      <c r="D30" t="s">
        <v>77</v>
      </c>
      <c r="E30" s="1">
        <v>1960000</v>
      </c>
      <c r="F30" s="4">
        <v>35491</v>
      </c>
    </row>
    <row r="31" spans="1:6" x14ac:dyDescent="0.3">
      <c r="A31" t="s">
        <v>57</v>
      </c>
      <c r="B31" t="s">
        <v>61</v>
      </c>
      <c r="C31" t="s">
        <v>65</v>
      </c>
      <c r="D31" t="s">
        <v>76</v>
      </c>
      <c r="E31" s="1">
        <v>1770000</v>
      </c>
      <c r="F31" s="4">
        <v>37327</v>
      </c>
    </row>
    <row r="32" spans="1:6" x14ac:dyDescent="0.3">
      <c r="A32" t="s">
        <v>58</v>
      </c>
      <c r="B32" t="s">
        <v>61</v>
      </c>
      <c r="C32" t="s">
        <v>68</v>
      </c>
      <c r="D32" t="s">
        <v>75</v>
      </c>
      <c r="E32" s="1">
        <v>2250000</v>
      </c>
      <c r="F32" s="4">
        <v>37682</v>
      </c>
    </row>
    <row r="33" spans="1:6" x14ac:dyDescent="0.3">
      <c r="A33" t="s">
        <v>59</v>
      </c>
      <c r="B33" t="s">
        <v>62</v>
      </c>
      <c r="C33" t="s">
        <v>66</v>
      </c>
      <c r="D33" t="s">
        <v>74</v>
      </c>
      <c r="E33" s="1">
        <v>1260000</v>
      </c>
      <c r="F33" s="4">
        <v>38413</v>
      </c>
    </row>
    <row r="34" spans="1:6" x14ac:dyDescent="0.3">
      <c r="A34" t="s">
        <v>60</v>
      </c>
      <c r="B34" t="s">
        <v>61</v>
      </c>
      <c r="C34" t="s">
        <v>65</v>
      </c>
      <c r="D34" t="s">
        <v>73</v>
      </c>
      <c r="E34" s="1">
        <v>1550000</v>
      </c>
      <c r="F34" s="4">
        <v>37327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2" sqref="G12"/>
    </sheetView>
  </sheetViews>
  <sheetFormatPr defaultRowHeight="16.5" outlineLevelRow="4" x14ac:dyDescent="0.3"/>
  <cols>
    <col min="1" max="1" width="11.125" bestFit="1" customWidth="1"/>
    <col min="2" max="2" width="13" bestFit="1" customWidth="1"/>
    <col min="5" max="5" width="10.25" bestFit="1" customWidth="1"/>
  </cols>
  <sheetData>
    <row r="1" spans="1:5" x14ac:dyDescent="0.3">
      <c r="A1" s="3" t="s">
        <v>80</v>
      </c>
      <c r="B1" s="3"/>
      <c r="C1" s="3"/>
      <c r="D1" s="3"/>
      <c r="E1" s="3"/>
    </row>
    <row r="2" spans="1:5" x14ac:dyDescent="0.3">
      <c r="A2" t="s">
        <v>81</v>
      </c>
      <c r="B2" t="s">
        <v>83</v>
      </c>
      <c r="C2" t="s">
        <v>84</v>
      </c>
      <c r="D2" t="s">
        <v>85</v>
      </c>
      <c r="E2" t="s">
        <v>86</v>
      </c>
    </row>
    <row r="3" spans="1:5" outlineLevel="4" x14ac:dyDescent="0.3">
      <c r="A3" s="4">
        <v>40214</v>
      </c>
      <c r="B3" t="s">
        <v>88</v>
      </c>
      <c r="C3">
        <v>10</v>
      </c>
      <c r="D3" s="1">
        <v>326000</v>
      </c>
      <c r="E3" s="1">
        <v>3260000</v>
      </c>
    </row>
    <row r="4" spans="1:5" outlineLevel="4" x14ac:dyDescent="0.3">
      <c r="A4" s="4">
        <v>40214</v>
      </c>
      <c r="B4" t="s">
        <v>89</v>
      </c>
      <c r="C4">
        <v>10</v>
      </c>
      <c r="D4" s="1">
        <v>620000</v>
      </c>
      <c r="E4" s="1">
        <v>6200000</v>
      </c>
    </row>
    <row r="5" spans="1:5" outlineLevel="4" x14ac:dyDescent="0.3">
      <c r="A5" s="4">
        <v>40214</v>
      </c>
      <c r="B5" t="s">
        <v>91</v>
      </c>
      <c r="C5">
        <v>50</v>
      </c>
      <c r="D5" s="1">
        <v>125000</v>
      </c>
      <c r="E5" s="1">
        <v>6250000</v>
      </c>
    </row>
    <row r="6" spans="1:5" outlineLevel="4" x14ac:dyDescent="0.3">
      <c r="A6" s="4">
        <v>40214</v>
      </c>
      <c r="B6" t="s">
        <v>92</v>
      </c>
      <c r="C6">
        <v>45</v>
      </c>
      <c r="D6" s="1">
        <v>510000</v>
      </c>
      <c r="E6" s="1">
        <v>22950000</v>
      </c>
    </row>
    <row r="7" spans="1:5" outlineLevel="3" x14ac:dyDescent="0.3">
      <c r="A7" s="7" t="s">
        <v>94</v>
      </c>
      <c r="C7">
        <f>SUBTOTAL(9,C3:C6)</f>
        <v>115</v>
      </c>
      <c r="D7" s="1"/>
      <c r="E7" s="1">
        <f>SUBTOTAL(9,E3:E6)</f>
        <v>38660000</v>
      </c>
    </row>
    <row r="8" spans="1:5" outlineLevel="2" x14ac:dyDescent="0.3">
      <c r="A8" s="8" t="s">
        <v>94</v>
      </c>
      <c r="D8" s="1"/>
      <c r="E8" s="1">
        <f>SUBTOTAL(9,E3:E6)</f>
        <v>38660000</v>
      </c>
    </row>
    <row r="9" spans="1:5" outlineLevel="1" x14ac:dyDescent="0.3">
      <c r="A9" s="4">
        <v>40215</v>
      </c>
      <c r="B9" t="s">
        <v>91</v>
      </c>
      <c r="C9">
        <v>20</v>
      </c>
      <c r="D9" s="1">
        <v>125000</v>
      </c>
      <c r="E9" s="1">
        <v>2500000</v>
      </c>
    </row>
    <row r="10" spans="1:5" outlineLevel="4" x14ac:dyDescent="0.3">
      <c r="A10" s="4">
        <v>40215</v>
      </c>
      <c r="B10" t="s">
        <v>93</v>
      </c>
      <c r="C10">
        <v>25</v>
      </c>
      <c r="D10" s="1">
        <v>326000</v>
      </c>
      <c r="E10" s="1">
        <v>8150000</v>
      </c>
    </row>
    <row r="11" spans="1:5" outlineLevel="4" x14ac:dyDescent="0.3">
      <c r="A11" s="8" t="s">
        <v>95</v>
      </c>
      <c r="C11">
        <f>SUBTOTAL(9,C9:C10)</f>
        <v>45</v>
      </c>
      <c r="D11" s="1"/>
      <c r="E11" s="1">
        <f>SUBTOTAL(9,E9:E10)</f>
        <v>10650000</v>
      </c>
    </row>
    <row r="12" spans="1:5" outlineLevel="3" x14ac:dyDescent="0.3">
      <c r="A12" s="8" t="s">
        <v>95</v>
      </c>
      <c r="D12" s="1"/>
      <c r="E12" s="1">
        <f>SUBTOTAL(9,E9:E10)</f>
        <v>10650000</v>
      </c>
    </row>
    <row r="13" spans="1:5" outlineLevel="2" x14ac:dyDescent="0.3">
      <c r="A13" s="8" t="s">
        <v>95</v>
      </c>
      <c r="D13" s="1"/>
      <c r="E13" s="1">
        <f>SUBTOTAL(9,E9:E10)</f>
        <v>10650000</v>
      </c>
    </row>
    <row r="14" spans="1:5" outlineLevel="1" x14ac:dyDescent="0.3">
      <c r="A14" s="8" t="s">
        <v>96</v>
      </c>
      <c r="C14">
        <f>SUBTOTAL(9,C3:C10)</f>
        <v>160</v>
      </c>
      <c r="D14" s="1"/>
      <c r="E14" s="1"/>
    </row>
    <row r="15" spans="1:5" x14ac:dyDescent="0.3">
      <c r="A15" s="8" t="s">
        <v>96</v>
      </c>
      <c r="D15" s="1"/>
      <c r="E15" s="1">
        <f>SUBTOTAL(9,E3:E10)</f>
        <v>49310000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9" sqref="F9"/>
    </sheetView>
  </sheetViews>
  <sheetFormatPr defaultRowHeight="16.5" outlineLevelRow="3" x14ac:dyDescent="0.3"/>
  <cols>
    <col min="1" max="1" width="11.125" bestFit="1" customWidth="1"/>
    <col min="3" max="3" width="11" bestFit="1" customWidth="1"/>
  </cols>
  <sheetData>
    <row r="1" spans="1:4" x14ac:dyDescent="0.3">
      <c r="A1" s="3" t="s">
        <v>97</v>
      </c>
      <c r="B1" s="3"/>
      <c r="C1" s="3"/>
      <c r="D1" s="3"/>
    </row>
    <row r="3" spans="1:4" x14ac:dyDescent="0.3">
      <c r="A3" t="s">
        <v>98</v>
      </c>
      <c r="B3" t="s">
        <v>38</v>
      </c>
      <c r="C3" t="s">
        <v>99</v>
      </c>
      <c r="D3" t="s">
        <v>100</v>
      </c>
    </row>
    <row r="4" spans="1:4" outlineLevel="3" x14ac:dyDescent="0.3">
      <c r="A4" s="4">
        <v>40214</v>
      </c>
      <c r="B4" t="s">
        <v>25</v>
      </c>
      <c r="C4" t="s">
        <v>115</v>
      </c>
    </row>
    <row r="5" spans="1:4" outlineLevel="2" x14ac:dyDescent="0.3">
      <c r="A5" s="8" t="s">
        <v>94</v>
      </c>
      <c r="C5">
        <f>SUBTOTAL(9,C4:C4)</f>
        <v>0</v>
      </c>
    </row>
    <row r="6" spans="1:4" outlineLevel="1" x14ac:dyDescent="0.3">
      <c r="A6" s="7" t="s">
        <v>94</v>
      </c>
      <c r="D6">
        <f>SUBTOTAL(9,D4:D4)</f>
        <v>0</v>
      </c>
    </row>
    <row r="7" spans="1:4" outlineLevel="3" x14ac:dyDescent="0.3">
      <c r="A7" s="4">
        <v>40180</v>
      </c>
      <c r="B7" t="s">
        <v>25</v>
      </c>
      <c r="C7" t="s">
        <v>107</v>
      </c>
      <c r="D7" s="1">
        <v>154000</v>
      </c>
    </row>
    <row r="8" spans="1:4" outlineLevel="3" x14ac:dyDescent="0.3">
      <c r="A8" s="4">
        <v>40180</v>
      </c>
      <c r="B8" t="s">
        <v>25</v>
      </c>
      <c r="C8" t="s">
        <v>108</v>
      </c>
      <c r="D8" s="1">
        <v>45000</v>
      </c>
    </row>
    <row r="9" spans="1:4" outlineLevel="2" x14ac:dyDescent="0.3">
      <c r="A9" s="8" t="s">
        <v>120</v>
      </c>
      <c r="C9">
        <f>SUBTOTAL(9,C7:C8)</f>
        <v>0</v>
      </c>
      <c r="D9" s="1"/>
    </row>
    <row r="10" spans="1:4" outlineLevel="1" x14ac:dyDescent="0.3">
      <c r="A10" s="8" t="s">
        <v>120</v>
      </c>
      <c r="D10" s="1">
        <f>SUBTOTAL(9,D7:D8)</f>
        <v>199000</v>
      </c>
    </row>
    <row r="11" spans="1:4" outlineLevel="3" x14ac:dyDescent="0.3">
      <c r="A11" s="4">
        <v>40193</v>
      </c>
      <c r="B11" t="s">
        <v>25</v>
      </c>
      <c r="C11" t="s">
        <v>111</v>
      </c>
    </row>
    <row r="12" spans="1:4" outlineLevel="2" x14ac:dyDescent="0.3">
      <c r="A12" s="8" t="s">
        <v>121</v>
      </c>
      <c r="C12">
        <f>SUBTOTAL(9,C11:C11)</f>
        <v>0</v>
      </c>
    </row>
    <row r="13" spans="1:4" outlineLevel="1" x14ac:dyDescent="0.3">
      <c r="A13" s="8" t="s">
        <v>121</v>
      </c>
      <c r="D13">
        <f>SUBTOTAL(9,D11:D11)</f>
        <v>0</v>
      </c>
    </row>
    <row r="14" spans="1:4" outlineLevel="3" x14ac:dyDescent="0.3">
      <c r="A14" s="4">
        <v>40203</v>
      </c>
      <c r="B14" t="s">
        <v>106</v>
      </c>
      <c r="C14" t="s">
        <v>114</v>
      </c>
    </row>
    <row r="15" spans="1:4" outlineLevel="2" x14ac:dyDescent="0.3">
      <c r="A15" s="8" t="s">
        <v>122</v>
      </c>
      <c r="C15">
        <f>SUBTOTAL(9,C14:C14)</f>
        <v>0</v>
      </c>
    </row>
    <row r="16" spans="1:4" outlineLevel="1" x14ac:dyDescent="0.3">
      <c r="A16" s="8" t="s">
        <v>122</v>
      </c>
      <c r="D16">
        <f>SUBTOTAL(9,D14:D14)</f>
        <v>0</v>
      </c>
    </row>
    <row r="17" spans="1:4" outlineLevel="3" x14ac:dyDescent="0.3">
      <c r="A17" s="4">
        <v>40229</v>
      </c>
      <c r="B17" t="s">
        <v>25</v>
      </c>
      <c r="C17" t="s">
        <v>119</v>
      </c>
    </row>
    <row r="18" spans="1:4" outlineLevel="2" x14ac:dyDescent="0.3">
      <c r="A18" s="8" t="s">
        <v>123</v>
      </c>
      <c r="C18">
        <f>SUBTOTAL(9,C17:C17)</f>
        <v>0</v>
      </c>
    </row>
    <row r="19" spans="1:4" outlineLevel="1" x14ac:dyDescent="0.3">
      <c r="A19" s="8" t="s">
        <v>123</v>
      </c>
      <c r="D19">
        <f>SUBTOTAL(9,D17:D17)</f>
        <v>0</v>
      </c>
    </row>
    <row r="20" spans="1:4" outlineLevel="3" x14ac:dyDescent="0.3">
      <c r="A20" s="4">
        <v>40184</v>
      </c>
      <c r="B20" t="s">
        <v>101</v>
      </c>
      <c r="C20" t="s">
        <v>109</v>
      </c>
      <c r="D20" s="1">
        <v>45000</v>
      </c>
    </row>
    <row r="21" spans="1:4" outlineLevel="2" x14ac:dyDescent="0.3">
      <c r="A21" s="8" t="s">
        <v>124</v>
      </c>
      <c r="C21">
        <f>SUBTOTAL(9,C20:C20)</f>
        <v>0</v>
      </c>
      <c r="D21" s="1"/>
    </row>
    <row r="22" spans="1:4" outlineLevel="1" x14ac:dyDescent="0.3">
      <c r="A22" s="8" t="s">
        <v>124</v>
      </c>
      <c r="D22" s="1">
        <f>SUBTOTAL(9,D20:D20)</f>
        <v>45000</v>
      </c>
    </row>
    <row r="23" spans="1:4" outlineLevel="3" x14ac:dyDescent="0.3">
      <c r="A23" s="4">
        <v>40200</v>
      </c>
      <c r="B23" t="s">
        <v>105</v>
      </c>
      <c r="C23" t="s">
        <v>112</v>
      </c>
    </row>
    <row r="24" spans="1:4" outlineLevel="2" x14ac:dyDescent="0.3">
      <c r="A24" s="8" t="s">
        <v>125</v>
      </c>
      <c r="C24">
        <f>SUBTOTAL(9,C23:C23)</f>
        <v>0</v>
      </c>
    </row>
    <row r="25" spans="1:4" outlineLevel="1" x14ac:dyDescent="0.3">
      <c r="A25" s="8" t="s">
        <v>125</v>
      </c>
      <c r="D25">
        <f>SUBTOTAL(9,D23:D23)</f>
        <v>0</v>
      </c>
    </row>
    <row r="26" spans="1:4" outlineLevel="3" x14ac:dyDescent="0.3">
      <c r="A26" s="4">
        <v>40222</v>
      </c>
      <c r="B26" t="s">
        <v>105</v>
      </c>
      <c r="C26" t="s">
        <v>112</v>
      </c>
    </row>
    <row r="27" spans="1:4" outlineLevel="2" x14ac:dyDescent="0.3">
      <c r="A27" s="8" t="s">
        <v>126</v>
      </c>
      <c r="C27">
        <f>SUBTOTAL(9,C26:C26)</f>
        <v>0</v>
      </c>
    </row>
    <row r="28" spans="1:4" outlineLevel="1" x14ac:dyDescent="0.3">
      <c r="A28" s="8" t="s">
        <v>126</v>
      </c>
      <c r="D28">
        <f>SUBTOTAL(9,D26:D26)</f>
        <v>0</v>
      </c>
    </row>
    <row r="29" spans="1:4" outlineLevel="3" x14ac:dyDescent="0.3">
      <c r="A29" s="4">
        <v>40188</v>
      </c>
      <c r="B29" t="s">
        <v>102</v>
      </c>
      <c r="C29" t="s">
        <v>110</v>
      </c>
    </row>
    <row r="30" spans="1:4" outlineLevel="2" x14ac:dyDescent="0.3">
      <c r="A30" s="8" t="s">
        <v>127</v>
      </c>
      <c r="C30">
        <f>SUBTOTAL(9,C29:C29)</f>
        <v>0</v>
      </c>
    </row>
    <row r="31" spans="1:4" outlineLevel="1" x14ac:dyDescent="0.3">
      <c r="A31" s="8" t="s">
        <v>127</v>
      </c>
      <c r="D31">
        <f>SUBTOTAL(9,D29:D29)</f>
        <v>0</v>
      </c>
    </row>
    <row r="32" spans="1:4" outlineLevel="3" x14ac:dyDescent="0.3">
      <c r="A32" s="4">
        <v>40219</v>
      </c>
      <c r="B32" t="s">
        <v>104</v>
      </c>
      <c r="C32" t="s">
        <v>117</v>
      </c>
    </row>
    <row r="33" spans="1:4" outlineLevel="2" x14ac:dyDescent="0.3">
      <c r="A33" s="8" t="s">
        <v>128</v>
      </c>
      <c r="C33">
        <f>SUBTOTAL(9,C32:C32)</f>
        <v>0</v>
      </c>
    </row>
    <row r="34" spans="1:4" outlineLevel="1" x14ac:dyDescent="0.3">
      <c r="A34" s="8" t="s">
        <v>128</v>
      </c>
      <c r="D34">
        <f>SUBTOTAL(9,D32:D32)</f>
        <v>0</v>
      </c>
    </row>
    <row r="35" spans="1:4" outlineLevel="3" x14ac:dyDescent="0.3">
      <c r="A35" s="4">
        <v>40194</v>
      </c>
      <c r="B35" t="s">
        <v>103</v>
      </c>
      <c r="C35" t="s">
        <v>111</v>
      </c>
    </row>
    <row r="36" spans="1:4" outlineLevel="2" x14ac:dyDescent="0.3">
      <c r="A36" s="8" t="s">
        <v>129</v>
      </c>
      <c r="C36">
        <f>SUBTOTAL(9,C35:C35)</f>
        <v>0</v>
      </c>
    </row>
    <row r="37" spans="1:4" outlineLevel="1" x14ac:dyDescent="0.3">
      <c r="A37" s="8" t="s">
        <v>129</v>
      </c>
      <c r="D37">
        <f>SUBTOTAL(9,D35:D35)</f>
        <v>0</v>
      </c>
    </row>
    <row r="38" spans="1:4" outlineLevel="3" x14ac:dyDescent="0.3">
      <c r="A38" s="4">
        <v>40198</v>
      </c>
      <c r="B38" t="s">
        <v>104</v>
      </c>
      <c r="C38" t="s">
        <v>111</v>
      </c>
    </row>
    <row r="39" spans="1:4" outlineLevel="2" x14ac:dyDescent="0.3">
      <c r="A39" s="8" t="s">
        <v>130</v>
      </c>
      <c r="C39">
        <f>SUBTOTAL(9,C38:C38)</f>
        <v>0</v>
      </c>
    </row>
    <row r="40" spans="1:4" outlineLevel="1" x14ac:dyDescent="0.3">
      <c r="A40" s="8" t="s">
        <v>130</v>
      </c>
      <c r="D40">
        <f>SUBTOTAL(9,D38:D38)</f>
        <v>0</v>
      </c>
    </row>
    <row r="41" spans="1:4" outlineLevel="3" x14ac:dyDescent="0.3">
      <c r="A41" s="4">
        <v>40216</v>
      </c>
      <c r="B41" t="s">
        <v>22</v>
      </c>
      <c r="C41" t="s">
        <v>116</v>
      </c>
    </row>
    <row r="42" spans="1:4" outlineLevel="2" x14ac:dyDescent="0.3">
      <c r="A42" s="8" t="s">
        <v>131</v>
      </c>
      <c r="C42">
        <f>SUBTOTAL(9,C41:C41)</f>
        <v>0</v>
      </c>
    </row>
    <row r="43" spans="1:4" outlineLevel="1" x14ac:dyDescent="0.3">
      <c r="A43" s="8" t="s">
        <v>131</v>
      </c>
      <c r="D43">
        <f>SUBTOTAL(9,D41:D41)</f>
        <v>0</v>
      </c>
    </row>
    <row r="44" spans="1:4" outlineLevel="3" x14ac:dyDescent="0.3">
      <c r="A44" s="4">
        <v>40220</v>
      </c>
      <c r="B44" t="s">
        <v>22</v>
      </c>
      <c r="C44" t="s">
        <v>118</v>
      </c>
    </row>
    <row r="45" spans="1:4" outlineLevel="2" x14ac:dyDescent="0.3">
      <c r="A45" s="8" t="s">
        <v>132</v>
      </c>
      <c r="C45">
        <f>SUBTOTAL(9,C44:C44)</f>
        <v>0</v>
      </c>
    </row>
    <row r="46" spans="1:4" outlineLevel="1" x14ac:dyDescent="0.3">
      <c r="A46" s="8" t="s">
        <v>132</v>
      </c>
      <c r="D46">
        <f>SUBTOTAL(9,D44:D44)</f>
        <v>0</v>
      </c>
    </row>
    <row r="47" spans="1:4" outlineLevel="3" x14ac:dyDescent="0.3">
      <c r="A47" s="4">
        <v>40201</v>
      </c>
      <c r="B47" t="s">
        <v>22</v>
      </c>
      <c r="C47" t="s">
        <v>113</v>
      </c>
    </row>
    <row r="48" spans="1:4" outlineLevel="2" x14ac:dyDescent="0.3">
      <c r="A48" s="8" t="s">
        <v>133</v>
      </c>
      <c r="C48">
        <f>SUBTOTAL(9,C47:C47)</f>
        <v>0</v>
      </c>
    </row>
    <row r="49" spans="1:4" outlineLevel="1" x14ac:dyDescent="0.3">
      <c r="A49" s="8" t="s">
        <v>133</v>
      </c>
      <c r="D49">
        <f>SUBTOTAL(9,D47:D47)</f>
        <v>0</v>
      </c>
    </row>
    <row r="50" spans="1:4" x14ac:dyDescent="0.3">
      <c r="A50" s="8" t="s">
        <v>96</v>
      </c>
      <c r="C50">
        <f>SUBTOTAL(9,C4:C47)</f>
        <v>0</v>
      </c>
    </row>
    <row r="51" spans="1:4" x14ac:dyDescent="0.3">
      <c r="A51" s="8" t="s">
        <v>96</v>
      </c>
      <c r="D51">
        <f>SUBTOTAL(9,D4:D47)</f>
        <v>244000</v>
      </c>
    </row>
  </sheetData>
  <sortState ref="A4:D19">
    <sortCondition ref="B4:B19"/>
    <sortCondition ref="C4:C19" customList="교육훈련비,기타경비,소모품비,접대비,통신비,회식비"/>
  </sortState>
  <mergeCells count="1">
    <mergeCell ref="A1: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tabSelected="1" topLeftCell="E1" workbookViewId="0">
      <selection activeCell="F26" sqref="F26"/>
    </sheetView>
  </sheetViews>
  <sheetFormatPr defaultRowHeight="16.5" x14ac:dyDescent="0.3"/>
  <cols>
    <col min="1" max="1" width="16.125" customWidth="1"/>
    <col min="2" max="2" width="9.375" customWidth="1"/>
    <col min="3" max="3" width="8.375" customWidth="1"/>
    <col min="4" max="5" width="11.875" customWidth="1"/>
    <col min="6" max="6" width="13.25" customWidth="1"/>
    <col min="7" max="7" width="14" customWidth="1"/>
    <col min="8" max="8" width="11.375" customWidth="1"/>
    <col min="9" max="9" width="5.75" customWidth="1"/>
    <col min="10" max="10" width="14" customWidth="1"/>
    <col min="11" max="11" width="11.375" customWidth="1"/>
    <col min="12" max="12" width="14" bestFit="1" customWidth="1"/>
    <col min="13" max="13" width="11.375" bestFit="1" customWidth="1"/>
    <col min="14" max="14" width="13.25" bestFit="1" customWidth="1"/>
    <col min="15" max="15" width="14" bestFit="1" customWidth="1"/>
    <col min="16" max="16" width="11.375" bestFit="1" customWidth="1"/>
    <col min="17" max="17" width="8.5" customWidth="1"/>
    <col min="18" max="18" width="14" bestFit="1" customWidth="1"/>
    <col min="19" max="19" width="11.375" bestFit="1" customWidth="1"/>
    <col min="20" max="20" width="14" customWidth="1"/>
    <col min="21" max="21" width="15.25" customWidth="1"/>
    <col min="22" max="22" width="13.25" customWidth="1"/>
    <col min="23" max="23" width="14" customWidth="1"/>
    <col min="24" max="24" width="11.375" customWidth="1"/>
    <col min="25" max="25" width="9.625" bestFit="1" customWidth="1"/>
    <col min="26" max="26" width="14" bestFit="1" customWidth="1"/>
    <col min="27" max="27" width="11.375" bestFit="1" customWidth="1"/>
    <col min="28" max="28" width="14" bestFit="1" customWidth="1"/>
    <col min="29" max="29" width="13.125" bestFit="1" customWidth="1"/>
    <col min="30" max="30" width="13.25" bestFit="1" customWidth="1"/>
    <col min="31" max="31" width="14" bestFit="1" customWidth="1"/>
    <col min="32" max="32" width="11.375" bestFit="1" customWidth="1"/>
    <col min="33" max="33" width="8.5" customWidth="1"/>
    <col min="34" max="34" width="14" bestFit="1" customWidth="1"/>
    <col min="35" max="35" width="11.375" bestFit="1" customWidth="1"/>
    <col min="36" max="36" width="14" bestFit="1" customWidth="1"/>
    <col min="37" max="37" width="11.375" bestFit="1" customWidth="1"/>
    <col min="38" max="38" width="13.25" bestFit="1" customWidth="1"/>
    <col min="39" max="39" width="14" bestFit="1" customWidth="1"/>
    <col min="40" max="40" width="11.375" bestFit="1" customWidth="1"/>
    <col min="41" max="41" width="9.625" bestFit="1" customWidth="1"/>
    <col min="42" max="42" width="14" bestFit="1" customWidth="1"/>
    <col min="43" max="43" width="11.375" bestFit="1" customWidth="1"/>
    <col min="44" max="44" width="14" bestFit="1" customWidth="1"/>
    <col min="45" max="46" width="15.875" bestFit="1" customWidth="1"/>
    <col min="47" max="47" width="20.125" bestFit="1" customWidth="1"/>
    <col min="48" max="48" width="18" bestFit="1" customWidth="1"/>
    <col min="49" max="49" width="15.875" bestFit="1" customWidth="1"/>
  </cols>
  <sheetData>
    <row r="1" spans="1:6" x14ac:dyDescent="0.3">
      <c r="A1" s="9" t="s">
        <v>134</v>
      </c>
      <c r="B1" t="s">
        <v>146</v>
      </c>
    </row>
    <row r="3" spans="1:6" x14ac:dyDescent="0.3">
      <c r="B3" s="9" t="s">
        <v>82</v>
      </c>
    </row>
    <row r="4" spans="1:6" x14ac:dyDescent="0.3">
      <c r="A4" s="9" t="s">
        <v>135</v>
      </c>
      <c r="B4" t="s">
        <v>90</v>
      </c>
      <c r="C4" t="s">
        <v>139</v>
      </c>
      <c r="D4" t="s">
        <v>140</v>
      </c>
      <c r="E4" t="s">
        <v>87</v>
      </c>
      <c r="F4" t="s">
        <v>96</v>
      </c>
    </row>
    <row r="5" spans="1:6" x14ac:dyDescent="0.3">
      <c r="A5" s="12" t="s">
        <v>137</v>
      </c>
      <c r="B5" s="13"/>
      <c r="C5" s="13"/>
      <c r="D5" s="13"/>
      <c r="E5" s="13"/>
      <c r="F5" s="13"/>
    </row>
    <row r="6" spans="1:6" x14ac:dyDescent="0.3">
      <c r="A6" s="11" t="s">
        <v>149</v>
      </c>
      <c r="B6" s="13"/>
      <c r="C6" s="13">
        <v>10</v>
      </c>
      <c r="D6" s="13"/>
      <c r="E6" s="13">
        <v>25</v>
      </c>
      <c r="F6" s="13">
        <v>35</v>
      </c>
    </row>
    <row r="7" spans="1:6" x14ac:dyDescent="0.3">
      <c r="A7" s="11" t="s">
        <v>151</v>
      </c>
      <c r="B7" s="6"/>
      <c r="C7" s="6">
        <v>1</v>
      </c>
      <c r="D7" s="6"/>
      <c r="E7" s="6">
        <v>1</v>
      </c>
      <c r="F7" s="6">
        <v>2</v>
      </c>
    </row>
    <row r="8" spans="1:6" x14ac:dyDescent="0.3">
      <c r="A8" s="12" t="s">
        <v>136</v>
      </c>
      <c r="B8" s="13"/>
      <c r="C8" s="13"/>
      <c r="D8" s="13"/>
      <c r="E8" s="13"/>
      <c r="F8" s="13"/>
    </row>
    <row r="9" spans="1:6" x14ac:dyDescent="0.3">
      <c r="A9" s="11" t="s">
        <v>149</v>
      </c>
      <c r="B9" s="13">
        <v>65</v>
      </c>
      <c r="C9" s="13"/>
      <c r="D9" s="13">
        <v>15</v>
      </c>
      <c r="E9" s="13"/>
      <c r="F9" s="13">
        <v>80</v>
      </c>
    </row>
    <row r="10" spans="1:6" x14ac:dyDescent="0.3">
      <c r="A10" s="11" t="s">
        <v>151</v>
      </c>
      <c r="B10" s="6">
        <v>2</v>
      </c>
      <c r="C10" s="6"/>
      <c r="D10" s="6">
        <v>1</v>
      </c>
      <c r="E10" s="6"/>
      <c r="F10" s="6">
        <v>3</v>
      </c>
    </row>
    <row r="11" spans="1:6" x14ac:dyDescent="0.3">
      <c r="A11" s="12" t="s">
        <v>142</v>
      </c>
      <c r="B11" s="13"/>
      <c r="C11" s="13"/>
      <c r="D11" s="13"/>
      <c r="E11" s="13"/>
      <c r="F11" s="13"/>
    </row>
    <row r="12" spans="1:6" x14ac:dyDescent="0.3">
      <c r="A12" s="11" t="s">
        <v>149</v>
      </c>
      <c r="B12" s="13"/>
      <c r="C12" s="13"/>
      <c r="D12" s="13">
        <v>30</v>
      </c>
      <c r="E12" s="13"/>
      <c r="F12" s="13">
        <v>30</v>
      </c>
    </row>
    <row r="13" spans="1:6" x14ac:dyDescent="0.3">
      <c r="A13" s="11" t="s">
        <v>151</v>
      </c>
      <c r="B13" s="6"/>
      <c r="C13" s="6"/>
      <c r="D13" s="6">
        <v>1</v>
      </c>
      <c r="E13" s="6"/>
      <c r="F13" s="6">
        <v>1</v>
      </c>
    </row>
    <row r="14" spans="1:6" x14ac:dyDescent="0.3">
      <c r="A14" s="12" t="s">
        <v>148</v>
      </c>
      <c r="B14" s="13">
        <v>65</v>
      </c>
      <c r="C14" s="13">
        <v>10</v>
      </c>
      <c r="D14" s="13">
        <v>45</v>
      </c>
      <c r="E14" s="13">
        <v>25</v>
      </c>
      <c r="F14" s="13">
        <v>145</v>
      </c>
    </row>
    <row r="15" spans="1:6" x14ac:dyDescent="0.3">
      <c r="A15" s="12" t="s">
        <v>150</v>
      </c>
      <c r="B15" s="6">
        <v>2</v>
      </c>
      <c r="C15" s="6">
        <v>1</v>
      </c>
      <c r="D15" s="6">
        <v>2</v>
      </c>
      <c r="E15" s="6">
        <v>1</v>
      </c>
      <c r="F15" s="6">
        <v>6</v>
      </c>
    </row>
    <row r="19" spans="4:49" x14ac:dyDescent="0.3">
      <c r="E19" s="9" t="s">
        <v>145</v>
      </c>
    </row>
    <row r="20" spans="4:49" x14ac:dyDescent="0.3">
      <c r="E20" t="s">
        <v>144</v>
      </c>
      <c r="M20" t="s">
        <v>152</v>
      </c>
      <c r="U20" t="s">
        <v>153</v>
      </c>
      <c r="AC20" t="s">
        <v>154</v>
      </c>
      <c r="AK20" t="s">
        <v>155</v>
      </c>
      <c r="AS20" t="s">
        <v>147</v>
      </c>
      <c r="AT20" t="s">
        <v>174</v>
      </c>
      <c r="AU20" t="s">
        <v>175</v>
      </c>
      <c r="AV20" t="s">
        <v>176</v>
      </c>
      <c r="AW20" t="s">
        <v>177</v>
      </c>
    </row>
    <row r="21" spans="4:49" x14ac:dyDescent="0.3">
      <c r="E21" t="s">
        <v>137</v>
      </c>
      <c r="G21" t="s">
        <v>178</v>
      </c>
      <c r="H21" t="s">
        <v>136</v>
      </c>
      <c r="J21" t="s">
        <v>179</v>
      </c>
      <c r="K21" t="s">
        <v>142</v>
      </c>
      <c r="L21" t="s">
        <v>180</v>
      </c>
      <c r="M21" t="s">
        <v>137</v>
      </c>
      <c r="O21" t="s">
        <v>178</v>
      </c>
      <c r="P21" t="s">
        <v>136</v>
      </c>
      <c r="R21" t="s">
        <v>179</v>
      </c>
      <c r="S21" t="s">
        <v>142</v>
      </c>
      <c r="T21" t="s">
        <v>180</v>
      </c>
      <c r="U21" t="s">
        <v>137</v>
      </c>
      <c r="W21" t="s">
        <v>178</v>
      </c>
      <c r="X21" t="s">
        <v>136</v>
      </c>
      <c r="Z21" t="s">
        <v>179</v>
      </c>
      <c r="AA21" t="s">
        <v>142</v>
      </c>
      <c r="AB21" t="s">
        <v>180</v>
      </c>
      <c r="AC21" t="s">
        <v>137</v>
      </c>
      <c r="AE21" t="s">
        <v>178</v>
      </c>
      <c r="AF21" t="s">
        <v>136</v>
      </c>
      <c r="AH21" t="s">
        <v>179</v>
      </c>
      <c r="AI21" t="s">
        <v>142</v>
      </c>
      <c r="AJ21" t="s">
        <v>180</v>
      </c>
      <c r="AK21" t="s">
        <v>137</v>
      </c>
      <c r="AM21" t="s">
        <v>178</v>
      </c>
      <c r="AN21" t="s">
        <v>136</v>
      </c>
      <c r="AP21" t="s">
        <v>179</v>
      </c>
      <c r="AQ21" t="s">
        <v>142</v>
      </c>
      <c r="AR21" t="s">
        <v>180</v>
      </c>
    </row>
    <row r="22" spans="4:49" x14ac:dyDescent="0.3">
      <c r="D22" s="9" t="s">
        <v>143</v>
      </c>
      <c r="E22" t="s">
        <v>139</v>
      </c>
      <c r="F22" t="s">
        <v>87</v>
      </c>
      <c r="H22" t="s">
        <v>90</v>
      </c>
      <c r="I22" t="s">
        <v>140</v>
      </c>
      <c r="K22" t="s">
        <v>140</v>
      </c>
      <c r="M22" t="s">
        <v>139</v>
      </c>
      <c r="N22" t="s">
        <v>87</v>
      </c>
      <c r="P22" t="s">
        <v>90</v>
      </c>
      <c r="Q22" t="s">
        <v>140</v>
      </c>
      <c r="S22" t="s">
        <v>140</v>
      </c>
      <c r="U22" t="s">
        <v>139</v>
      </c>
      <c r="V22" t="s">
        <v>87</v>
      </c>
      <c r="X22" t="s">
        <v>90</v>
      </c>
      <c r="Y22" t="s">
        <v>140</v>
      </c>
      <c r="AA22" t="s">
        <v>140</v>
      </c>
      <c r="AC22" t="s">
        <v>139</v>
      </c>
      <c r="AD22" t="s">
        <v>87</v>
      </c>
      <c r="AF22" t="s">
        <v>90</v>
      </c>
      <c r="AG22" t="s">
        <v>140</v>
      </c>
      <c r="AI22" t="s">
        <v>140</v>
      </c>
      <c r="AK22" t="s">
        <v>139</v>
      </c>
      <c r="AL22" t="s">
        <v>87</v>
      </c>
      <c r="AN22" t="s">
        <v>90</v>
      </c>
      <c r="AO22" t="s">
        <v>140</v>
      </c>
      <c r="AQ22" t="s">
        <v>140</v>
      </c>
    </row>
    <row r="23" spans="4:49" x14ac:dyDescent="0.3">
      <c r="D23" s="10">
        <v>40180</v>
      </c>
      <c r="E23" s="6">
        <v>10</v>
      </c>
      <c r="F23" s="6"/>
      <c r="G23" s="6">
        <v>10</v>
      </c>
      <c r="H23" s="6"/>
      <c r="I23" s="6"/>
      <c r="J23" s="6"/>
      <c r="K23" s="6"/>
      <c r="L23" s="6"/>
      <c r="M23" s="6">
        <v>1830000</v>
      </c>
      <c r="N23" s="6"/>
      <c r="O23" s="6">
        <v>1830000</v>
      </c>
      <c r="P23" s="6"/>
      <c r="Q23" s="6"/>
      <c r="R23" s="6"/>
      <c r="S23" s="6"/>
      <c r="T23" s="6"/>
      <c r="U23" s="6">
        <v>18300000</v>
      </c>
      <c r="V23" s="6"/>
      <c r="W23" s="6">
        <v>18300000</v>
      </c>
      <c r="X23" s="6"/>
      <c r="Y23" s="6"/>
      <c r="Z23" s="6"/>
      <c r="AA23" s="6"/>
      <c r="AB23" s="6"/>
      <c r="AC23" s="6">
        <v>1830000</v>
      </c>
      <c r="AD23" s="6"/>
      <c r="AE23" s="6">
        <v>1830000</v>
      </c>
      <c r="AF23" s="6"/>
      <c r="AG23" s="6"/>
      <c r="AH23" s="6"/>
      <c r="AI23" s="6"/>
      <c r="AJ23" s="6"/>
      <c r="AK23" s="6">
        <v>20130000</v>
      </c>
      <c r="AL23" s="6"/>
      <c r="AM23" s="6">
        <v>20130000</v>
      </c>
      <c r="AN23" s="6"/>
      <c r="AO23" s="6"/>
      <c r="AP23" s="6"/>
      <c r="AQ23" s="6"/>
      <c r="AR23" s="6"/>
      <c r="AS23" s="6">
        <v>10</v>
      </c>
      <c r="AT23" s="6">
        <v>1830000</v>
      </c>
      <c r="AU23" s="6">
        <v>18300000</v>
      </c>
      <c r="AV23" s="6">
        <v>1830000</v>
      </c>
      <c r="AW23" s="6">
        <v>20130000</v>
      </c>
    </row>
    <row r="24" spans="4:49" x14ac:dyDescent="0.3">
      <c r="D24" s="10">
        <v>40183</v>
      </c>
      <c r="E24" s="6"/>
      <c r="F24" s="6"/>
      <c r="G24" s="6"/>
      <c r="H24" s="6"/>
      <c r="I24" s="6">
        <v>15</v>
      </c>
      <c r="J24" s="6">
        <v>15</v>
      </c>
      <c r="K24" s="6"/>
      <c r="L24" s="6"/>
      <c r="M24" s="6"/>
      <c r="N24" s="6"/>
      <c r="O24" s="6"/>
      <c r="P24" s="6"/>
      <c r="Q24" s="6">
        <v>369000</v>
      </c>
      <c r="R24" s="6">
        <v>369000</v>
      </c>
      <c r="S24" s="6"/>
      <c r="T24" s="6"/>
      <c r="U24" s="6"/>
      <c r="V24" s="6"/>
      <c r="W24" s="6"/>
      <c r="X24" s="6"/>
      <c r="Y24" s="6">
        <v>5535000</v>
      </c>
      <c r="Z24" s="6">
        <v>5535000</v>
      </c>
      <c r="AA24" s="6"/>
      <c r="AB24" s="6"/>
      <c r="AC24" s="6"/>
      <c r="AD24" s="6"/>
      <c r="AE24" s="6"/>
      <c r="AF24" s="6"/>
      <c r="AG24" s="6">
        <v>553500</v>
      </c>
      <c r="AH24" s="6">
        <v>553500</v>
      </c>
      <c r="AI24" s="6"/>
      <c r="AJ24" s="6"/>
      <c r="AK24" s="6"/>
      <c r="AL24" s="6"/>
      <c r="AM24" s="6"/>
      <c r="AN24" s="6"/>
      <c r="AO24" s="6">
        <v>6088500</v>
      </c>
      <c r="AP24" s="6">
        <v>6088500</v>
      </c>
      <c r="AQ24" s="6"/>
      <c r="AR24" s="6"/>
      <c r="AS24" s="6">
        <v>15</v>
      </c>
      <c r="AT24" s="6">
        <v>369000</v>
      </c>
      <c r="AU24" s="6">
        <v>5535000</v>
      </c>
      <c r="AV24" s="6">
        <v>553500</v>
      </c>
      <c r="AW24" s="6">
        <v>6088500</v>
      </c>
    </row>
    <row r="25" spans="4:49" x14ac:dyDescent="0.3">
      <c r="D25" s="10">
        <v>40190</v>
      </c>
      <c r="E25" s="6"/>
      <c r="F25" s="6"/>
      <c r="G25" s="6"/>
      <c r="H25" s="6">
        <v>20</v>
      </c>
      <c r="I25" s="6"/>
      <c r="J25" s="6">
        <v>20</v>
      </c>
      <c r="K25" s="6"/>
      <c r="L25" s="6"/>
      <c r="M25" s="6"/>
      <c r="N25" s="6"/>
      <c r="O25" s="6"/>
      <c r="P25" s="6">
        <v>95000</v>
      </c>
      <c r="Q25" s="6"/>
      <c r="R25" s="6">
        <v>95000</v>
      </c>
      <c r="S25" s="6"/>
      <c r="T25" s="6"/>
      <c r="U25" s="6"/>
      <c r="V25" s="6"/>
      <c r="W25" s="6"/>
      <c r="X25" s="6">
        <v>1900000</v>
      </c>
      <c r="Y25" s="6"/>
      <c r="Z25" s="6">
        <v>1900000</v>
      </c>
      <c r="AA25" s="6"/>
      <c r="AB25" s="6"/>
      <c r="AC25" s="6"/>
      <c r="AD25" s="6"/>
      <c r="AE25" s="6"/>
      <c r="AF25" s="6">
        <v>190000</v>
      </c>
      <c r="AG25" s="6"/>
      <c r="AH25" s="6">
        <v>190000</v>
      </c>
      <c r="AI25" s="6"/>
      <c r="AJ25" s="6"/>
      <c r="AK25" s="6"/>
      <c r="AL25" s="6"/>
      <c r="AM25" s="6"/>
      <c r="AN25" s="6">
        <v>2090000</v>
      </c>
      <c r="AO25" s="6"/>
      <c r="AP25" s="6">
        <v>2090000</v>
      </c>
      <c r="AQ25" s="6"/>
      <c r="AR25" s="6"/>
      <c r="AS25" s="6">
        <v>20</v>
      </c>
      <c r="AT25" s="6">
        <v>95000</v>
      </c>
      <c r="AU25" s="6">
        <v>1900000</v>
      </c>
      <c r="AV25" s="6">
        <v>190000</v>
      </c>
      <c r="AW25" s="6">
        <v>2090000</v>
      </c>
    </row>
    <row r="26" spans="4:49" x14ac:dyDescent="0.3">
      <c r="D26" s="10">
        <v>40212</v>
      </c>
      <c r="E26" s="6"/>
      <c r="F26" s="6"/>
      <c r="G26" s="6"/>
      <c r="H26" s="6"/>
      <c r="I26" s="6"/>
      <c r="J26" s="6"/>
      <c r="K26" s="6">
        <v>30</v>
      </c>
      <c r="L26" s="6">
        <v>30</v>
      </c>
      <c r="M26" s="6"/>
      <c r="N26" s="6"/>
      <c r="O26" s="6"/>
      <c r="P26" s="6"/>
      <c r="Q26" s="6"/>
      <c r="R26" s="6"/>
      <c r="S26" s="6">
        <v>369000</v>
      </c>
      <c r="T26" s="6">
        <v>369000</v>
      </c>
      <c r="U26" s="6"/>
      <c r="V26" s="6"/>
      <c r="W26" s="6"/>
      <c r="X26" s="6"/>
      <c r="Y26" s="6"/>
      <c r="Z26" s="6"/>
      <c r="AA26" s="6">
        <v>11070000</v>
      </c>
      <c r="AB26" s="6">
        <v>11070000</v>
      </c>
      <c r="AC26" s="6"/>
      <c r="AD26" s="6"/>
      <c r="AE26" s="6"/>
      <c r="AF26" s="6"/>
      <c r="AG26" s="6"/>
      <c r="AH26" s="6"/>
      <c r="AI26" s="6">
        <v>1107000</v>
      </c>
      <c r="AJ26" s="6">
        <v>1107000</v>
      </c>
      <c r="AK26" s="6"/>
      <c r="AL26" s="6"/>
      <c r="AM26" s="6"/>
      <c r="AN26" s="6"/>
      <c r="AO26" s="6"/>
      <c r="AP26" s="6"/>
      <c r="AQ26" s="6">
        <v>12177000</v>
      </c>
      <c r="AR26" s="6">
        <v>12177000</v>
      </c>
      <c r="AS26" s="6">
        <v>30</v>
      </c>
      <c r="AT26" s="6">
        <v>369000</v>
      </c>
      <c r="AU26" s="6">
        <v>11070000</v>
      </c>
      <c r="AV26" s="6">
        <v>1107000</v>
      </c>
      <c r="AW26" s="6">
        <v>12177000</v>
      </c>
    </row>
    <row r="27" spans="4:49" x14ac:dyDescent="0.3">
      <c r="D27" s="10">
        <v>40215</v>
      </c>
      <c r="E27" s="6"/>
      <c r="F27" s="6">
        <v>25</v>
      </c>
      <c r="G27" s="6">
        <v>25</v>
      </c>
      <c r="H27" s="6"/>
      <c r="I27" s="6"/>
      <c r="J27" s="6"/>
      <c r="K27" s="6"/>
      <c r="L27" s="6"/>
      <c r="M27" s="6"/>
      <c r="N27" s="6">
        <v>265000</v>
      </c>
      <c r="O27" s="6">
        <v>265000</v>
      </c>
      <c r="P27" s="6"/>
      <c r="Q27" s="6"/>
      <c r="R27" s="6"/>
      <c r="S27" s="6"/>
      <c r="T27" s="6"/>
      <c r="U27" s="6"/>
      <c r="V27" s="6">
        <v>6625000</v>
      </c>
      <c r="W27" s="6">
        <v>6625000</v>
      </c>
      <c r="X27" s="6"/>
      <c r="Y27" s="6"/>
      <c r="Z27" s="6"/>
      <c r="AA27" s="6"/>
      <c r="AB27" s="6"/>
      <c r="AC27" s="6"/>
      <c r="AD27" s="6">
        <v>662500</v>
      </c>
      <c r="AE27" s="6">
        <v>662500</v>
      </c>
      <c r="AF27" s="6"/>
      <c r="AG27" s="6"/>
      <c r="AH27" s="6"/>
      <c r="AI27" s="6"/>
      <c r="AJ27" s="6"/>
      <c r="AK27" s="6"/>
      <c r="AL27" s="6">
        <v>7287500</v>
      </c>
      <c r="AM27" s="6">
        <v>7287500</v>
      </c>
      <c r="AN27" s="6"/>
      <c r="AO27" s="6"/>
      <c r="AP27" s="6"/>
      <c r="AQ27" s="6"/>
      <c r="AR27" s="6"/>
      <c r="AS27" s="6">
        <v>25</v>
      </c>
      <c r="AT27" s="6">
        <v>265000</v>
      </c>
      <c r="AU27" s="6">
        <v>6625000</v>
      </c>
      <c r="AV27" s="6">
        <v>662500</v>
      </c>
      <c r="AW27" s="6">
        <v>7287500</v>
      </c>
    </row>
    <row r="28" spans="4:49" x14ac:dyDescent="0.3">
      <c r="D28" s="10">
        <v>40221</v>
      </c>
      <c r="E28" s="6"/>
      <c r="F28" s="6"/>
      <c r="G28" s="6"/>
      <c r="H28" s="6">
        <v>45</v>
      </c>
      <c r="I28" s="6"/>
      <c r="J28" s="6">
        <v>45</v>
      </c>
      <c r="K28" s="6"/>
      <c r="L28" s="6"/>
      <c r="M28" s="6"/>
      <c r="N28" s="6"/>
      <c r="O28" s="6"/>
      <c r="P28" s="6">
        <v>95000</v>
      </c>
      <c r="Q28" s="6"/>
      <c r="R28" s="6">
        <v>95000</v>
      </c>
      <c r="S28" s="6"/>
      <c r="T28" s="6"/>
      <c r="U28" s="6"/>
      <c r="V28" s="6"/>
      <c r="W28" s="6"/>
      <c r="X28" s="6">
        <v>4275000</v>
      </c>
      <c r="Y28" s="6"/>
      <c r="Z28" s="6">
        <v>4275000</v>
      </c>
      <c r="AA28" s="6"/>
      <c r="AB28" s="6"/>
      <c r="AC28" s="6"/>
      <c r="AD28" s="6"/>
      <c r="AE28" s="6"/>
      <c r="AF28" s="6">
        <v>427500</v>
      </c>
      <c r="AG28" s="6"/>
      <c r="AH28" s="6">
        <v>427500</v>
      </c>
      <c r="AI28" s="6"/>
      <c r="AJ28" s="6"/>
      <c r="AK28" s="6"/>
      <c r="AL28" s="6"/>
      <c r="AM28" s="6"/>
      <c r="AN28" s="6">
        <v>4702500</v>
      </c>
      <c r="AO28" s="6"/>
      <c r="AP28" s="6">
        <v>4702500</v>
      </c>
      <c r="AQ28" s="6"/>
      <c r="AR28" s="6"/>
      <c r="AS28" s="6">
        <v>45</v>
      </c>
      <c r="AT28" s="6">
        <v>95000</v>
      </c>
      <c r="AU28" s="6">
        <v>4275000</v>
      </c>
      <c r="AV28" s="6">
        <v>427500</v>
      </c>
      <c r="AW28" s="6">
        <v>4702500</v>
      </c>
    </row>
    <row r="29" spans="4:49" x14ac:dyDescent="0.3">
      <c r="D29" s="10" t="s">
        <v>96</v>
      </c>
      <c r="E29" s="6">
        <v>10</v>
      </c>
      <c r="F29" s="6">
        <v>25</v>
      </c>
      <c r="G29" s="6">
        <v>35</v>
      </c>
      <c r="H29" s="6">
        <v>65</v>
      </c>
      <c r="I29" s="6">
        <v>15</v>
      </c>
      <c r="J29" s="6">
        <v>80</v>
      </c>
      <c r="K29" s="6">
        <v>30</v>
      </c>
      <c r="L29" s="6">
        <v>30</v>
      </c>
      <c r="M29" s="6">
        <v>1830000</v>
      </c>
      <c r="N29" s="6">
        <v>265000</v>
      </c>
      <c r="O29" s="6">
        <v>2095000</v>
      </c>
      <c r="P29" s="6">
        <v>190000</v>
      </c>
      <c r="Q29" s="6">
        <v>369000</v>
      </c>
      <c r="R29" s="6">
        <v>559000</v>
      </c>
      <c r="S29" s="6">
        <v>369000</v>
      </c>
      <c r="T29" s="6">
        <v>369000</v>
      </c>
      <c r="U29" s="6">
        <v>18300000</v>
      </c>
      <c r="V29" s="6">
        <v>6625000</v>
      </c>
      <c r="W29" s="6">
        <v>24925000</v>
      </c>
      <c r="X29" s="6">
        <v>6175000</v>
      </c>
      <c r="Y29" s="6">
        <v>5535000</v>
      </c>
      <c r="Z29" s="6">
        <v>11710000</v>
      </c>
      <c r="AA29" s="6">
        <v>11070000</v>
      </c>
      <c r="AB29" s="6">
        <v>11070000</v>
      </c>
      <c r="AC29" s="6">
        <v>1830000</v>
      </c>
      <c r="AD29" s="6">
        <v>662500</v>
      </c>
      <c r="AE29" s="6">
        <v>2492500</v>
      </c>
      <c r="AF29" s="6">
        <v>617500</v>
      </c>
      <c r="AG29" s="6">
        <v>553500</v>
      </c>
      <c r="AH29" s="6">
        <v>1171000</v>
      </c>
      <c r="AI29" s="6">
        <v>1107000</v>
      </c>
      <c r="AJ29" s="6">
        <v>1107000</v>
      </c>
      <c r="AK29" s="6">
        <v>20130000</v>
      </c>
      <c r="AL29" s="6">
        <v>7287500</v>
      </c>
      <c r="AM29" s="6">
        <v>27417500</v>
      </c>
      <c r="AN29" s="6">
        <v>6792500</v>
      </c>
      <c r="AO29" s="6">
        <v>6088500</v>
      </c>
      <c r="AP29" s="6">
        <v>12881000</v>
      </c>
      <c r="AQ29" s="6">
        <v>12177000</v>
      </c>
      <c r="AR29" s="6">
        <v>12177000</v>
      </c>
      <c r="AS29" s="6">
        <v>145</v>
      </c>
      <c r="AT29" s="6">
        <v>3023000</v>
      </c>
      <c r="AU29" s="6">
        <v>47705000</v>
      </c>
      <c r="AV29" s="6">
        <v>4770500</v>
      </c>
      <c r="AW29" s="6">
        <v>52475500</v>
      </c>
    </row>
  </sheetData>
  <phoneticPr fontId="2" type="noConversion"/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:H9"/>
    </sheetView>
  </sheetViews>
  <sheetFormatPr defaultRowHeight="16.5" x14ac:dyDescent="0.3"/>
  <cols>
    <col min="1" max="1" width="11.125" bestFit="1" customWidth="1"/>
    <col min="5" max="5" width="9.25" bestFit="1" customWidth="1"/>
    <col min="6" max="6" width="10.25" bestFit="1" customWidth="1"/>
    <col min="7" max="7" width="9.25" bestFit="1" customWidth="1"/>
    <col min="8" max="8" width="10.25" bestFit="1" customWidth="1"/>
  </cols>
  <sheetData>
    <row r="1" spans="1:8" x14ac:dyDescent="0.3">
      <c r="A1" s="3" t="s">
        <v>156</v>
      </c>
      <c r="B1" s="3"/>
      <c r="C1" s="3"/>
      <c r="D1" s="3"/>
      <c r="E1" s="3"/>
      <c r="F1" s="3"/>
      <c r="G1" s="3"/>
      <c r="H1" s="3"/>
    </row>
    <row r="3" spans="1:8" x14ac:dyDescent="0.3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</row>
    <row r="4" spans="1:8" x14ac:dyDescent="0.3">
      <c r="A4" s="4">
        <v>40180</v>
      </c>
      <c r="B4" t="s">
        <v>138</v>
      </c>
      <c r="C4" t="s">
        <v>167</v>
      </c>
      <c r="D4">
        <v>10</v>
      </c>
      <c r="E4" s="1">
        <v>1830000</v>
      </c>
      <c r="F4" s="1">
        <v>18300000</v>
      </c>
      <c r="G4" s="1">
        <v>1830000</v>
      </c>
      <c r="H4" s="1">
        <v>20130000</v>
      </c>
    </row>
    <row r="5" spans="1:8" x14ac:dyDescent="0.3">
      <c r="A5" s="4">
        <v>40183</v>
      </c>
      <c r="B5" t="s">
        <v>166</v>
      </c>
      <c r="C5" t="s">
        <v>141</v>
      </c>
      <c r="D5">
        <v>15</v>
      </c>
      <c r="E5" s="1">
        <v>369000</v>
      </c>
      <c r="F5" s="1">
        <v>5535000</v>
      </c>
      <c r="G5" s="1">
        <v>553500</v>
      </c>
      <c r="H5" s="1">
        <v>6088500</v>
      </c>
    </row>
    <row r="6" spans="1:8" x14ac:dyDescent="0.3">
      <c r="A6" s="4">
        <v>40190</v>
      </c>
      <c r="B6" t="s">
        <v>165</v>
      </c>
      <c r="C6" t="s">
        <v>168</v>
      </c>
      <c r="D6">
        <v>20</v>
      </c>
      <c r="E6" s="1">
        <v>95000</v>
      </c>
      <c r="F6" s="1">
        <v>1900000</v>
      </c>
      <c r="G6" s="1">
        <v>190000</v>
      </c>
      <c r="H6" s="1">
        <v>2090000</v>
      </c>
    </row>
    <row r="7" spans="1:8" x14ac:dyDescent="0.3">
      <c r="A7" s="4">
        <v>40212</v>
      </c>
      <c r="B7" t="s">
        <v>171</v>
      </c>
      <c r="C7" t="s">
        <v>172</v>
      </c>
      <c r="D7">
        <v>30</v>
      </c>
      <c r="E7" s="1">
        <v>369000</v>
      </c>
      <c r="F7" s="1">
        <v>11070000</v>
      </c>
      <c r="G7" s="1">
        <v>1107000</v>
      </c>
      <c r="H7" s="1">
        <v>12177000</v>
      </c>
    </row>
    <row r="8" spans="1:8" x14ac:dyDescent="0.3">
      <c r="A8" s="4">
        <v>40215</v>
      </c>
      <c r="B8" t="s">
        <v>170</v>
      </c>
      <c r="C8" t="s">
        <v>173</v>
      </c>
      <c r="D8">
        <v>25</v>
      </c>
      <c r="E8" s="1">
        <v>265000</v>
      </c>
      <c r="F8" s="1">
        <v>6625000</v>
      </c>
      <c r="G8" s="1">
        <v>662500</v>
      </c>
      <c r="H8" s="1">
        <v>7287500</v>
      </c>
    </row>
    <row r="9" spans="1:8" x14ac:dyDescent="0.3">
      <c r="A9" s="4">
        <v>40221</v>
      </c>
      <c r="B9" t="s">
        <v>169</v>
      </c>
      <c r="C9" t="s">
        <v>168</v>
      </c>
      <c r="D9">
        <v>45</v>
      </c>
      <c r="E9" s="1">
        <v>95000</v>
      </c>
      <c r="F9" s="1">
        <v>4275000</v>
      </c>
      <c r="G9" s="1">
        <v>427500</v>
      </c>
      <c r="H9" s="1">
        <v>4702500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2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Sheet10</vt:lpstr>
      <vt:lpstr>Sheet9</vt:lpstr>
      <vt:lpstr>Sheet3!Criteria</vt:lpstr>
      <vt:lpstr>Sheet3!Extract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2015-11-17T05:12:18Z</dcterms:created>
  <dcterms:modified xsi:type="dcterms:W3CDTF">2015-11-17T07:05:51Z</dcterms:modified>
</cp:coreProperties>
</file>