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bbbie/Documents/Manuscripts/"/>
    </mc:Choice>
  </mc:AlternateContent>
  <xr:revisionPtr revIDLastSave="0" documentId="13_ncr:1_{6F6FABB9-D74B-1D40-B355-83CEAEC3308C}" xr6:coauthVersionLast="47" xr6:coauthVersionMax="47" xr10:uidLastSave="{00000000-0000-0000-0000-000000000000}"/>
  <bookViews>
    <workbookView xWindow="2080" yWindow="500" windowWidth="24080" windowHeight="13200" activeTab="1" xr2:uid="{CB355B93-EC17-8445-A02E-7C8863C2F3E5}"/>
  </bookViews>
  <sheets>
    <sheet name="All Species" sheetId="1" r:id="rId1"/>
    <sheet name="Rodentia" sheetId="2" r:id="rId2"/>
    <sheet name="Afrosoricida" sheetId="13" r:id="rId3"/>
    <sheet name="Artiodactyla" sheetId="7" r:id="rId4"/>
    <sheet name="Carnivora" sheetId="3" r:id="rId5"/>
    <sheet name="Chiroptera" sheetId="5" r:id="rId6"/>
    <sheet name="Diprotodontia" sheetId="11" r:id="rId7"/>
    <sheet name="Didelphimorphia" sheetId="12" r:id="rId8"/>
    <sheet name="Eulipotyphla" sheetId="6" r:id="rId9"/>
    <sheet name="Hyracoidea" sheetId="14" r:id="rId10"/>
    <sheet name="Lagomorpha" sheetId="10" r:id="rId11"/>
    <sheet name="Monotremata" sheetId="16" r:id="rId12"/>
    <sheet name="Perissodactyla" sheetId="9" r:id="rId13"/>
    <sheet name="Pilosa" sheetId="8" r:id="rId14"/>
    <sheet name="Primates" sheetId="4" r:id="rId15"/>
    <sheet name="Scandentia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2" i="1"/>
  <c r="B1" i="1"/>
  <c r="G541" i="1"/>
  <c r="G539" i="1"/>
  <c r="H541" i="1"/>
  <c r="H539" i="1"/>
  <c r="C10" i="15"/>
  <c r="B10" i="15"/>
  <c r="A10" i="15"/>
  <c r="D8" i="15"/>
  <c r="C8" i="15"/>
  <c r="B8" i="15"/>
  <c r="A8" i="15"/>
  <c r="D76" i="4"/>
  <c r="C78" i="4"/>
  <c r="B78" i="4"/>
  <c r="C76" i="4"/>
  <c r="B76" i="4"/>
  <c r="A78" i="4"/>
  <c r="A76" i="4"/>
  <c r="D12" i="8"/>
  <c r="C14" i="8"/>
  <c r="C12" i="8"/>
  <c r="B14" i="8"/>
  <c r="B12" i="8"/>
  <c r="A14" i="8"/>
  <c r="A12" i="8"/>
  <c r="C10" i="9"/>
  <c r="B10" i="9"/>
  <c r="A10" i="9"/>
  <c r="D8" i="9"/>
  <c r="C8" i="9"/>
  <c r="B8" i="9"/>
  <c r="A8" i="9"/>
  <c r="C10" i="16"/>
  <c r="B10" i="16"/>
  <c r="A10" i="16"/>
  <c r="D8" i="16"/>
  <c r="C8" i="16"/>
  <c r="B8" i="16"/>
  <c r="A8" i="16"/>
  <c r="D12" i="10"/>
  <c r="C14" i="10"/>
  <c r="C12" i="10"/>
  <c r="B14" i="10"/>
  <c r="B12" i="10"/>
  <c r="A14" i="10"/>
  <c r="A12" i="10"/>
  <c r="C10" i="14"/>
  <c r="B10" i="14"/>
  <c r="A10" i="14"/>
  <c r="D8" i="14"/>
  <c r="C8" i="14"/>
  <c r="B8" i="14"/>
  <c r="A8" i="14"/>
  <c r="D38" i="6"/>
  <c r="C40" i="6"/>
  <c r="C38" i="6"/>
  <c r="B40" i="6"/>
  <c r="B38" i="6"/>
  <c r="A40" i="6"/>
  <c r="A38" i="6"/>
  <c r="D11" i="12"/>
  <c r="C13" i="12"/>
  <c r="C11" i="12"/>
  <c r="B13" i="12"/>
  <c r="B11" i="12"/>
  <c r="A13" i="12"/>
  <c r="A11" i="12"/>
  <c r="C10" i="11"/>
  <c r="B10" i="11"/>
  <c r="A10" i="11"/>
  <c r="D8" i="11"/>
  <c r="C8" i="11"/>
  <c r="B8" i="11"/>
  <c r="A8" i="11"/>
  <c r="D90" i="5"/>
  <c r="C92" i="5"/>
  <c r="C90" i="5"/>
  <c r="A90" i="5"/>
  <c r="A92" i="5"/>
  <c r="B92" i="5"/>
  <c r="B90" i="5"/>
  <c r="D41" i="3"/>
  <c r="D26" i="7"/>
  <c r="C28" i="7"/>
  <c r="C26" i="7"/>
  <c r="B28" i="7"/>
  <c r="B26" i="7"/>
  <c r="D8" i="13"/>
  <c r="C8" i="13"/>
  <c r="C10" i="13"/>
  <c r="B8" i="13"/>
  <c r="B10" i="13"/>
  <c r="A8" i="13"/>
  <c r="A10" i="13"/>
  <c r="A245" i="2"/>
  <c r="D245" i="2"/>
  <c r="C245" i="2"/>
  <c r="C247" i="2"/>
  <c r="B245" i="2"/>
  <c r="B247" i="2"/>
  <c r="B535" i="1"/>
  <c r="H537" i="1"/>
  <c r="G537" i="1"/>
  <c r="G535" i="1"/>
  <c r="H535" i="1"/>
  <c r="C43" i="3"/>
  <c r="C41" i="3"/>
  <c r="B43" i="3"/>
  <c r="B41" i="3"/>
  <c r="D535" i="1"/>
  <c r="C535" i="1"/>
  <c r="A537" i="1"/>
  <c r="A535" i="1"/>
  <c r="A41" i="3"/>
  <c r="A43" i="3"/>
  <c r="C537" i="1"/>
  <c r="B537" i="1"/>
  <c r="A28" i="7"/>
  <c r="A26" i="7"/>
  <c r="A247" i="2"/>
</calcChain>
</file>

<file path=xl/sharedStrings.xml><?xml version="1.0" encoding="utf-8"?>
<sst xmlns="http://schemas.openxmlformats.org/spreadsheetml/2006/main" count="3451" uniqueCount="583">
  <si>
    <t>Positive</t>
  </si>
  <si>
    <t>Yes</t>
  </si>
  <si>
    <t>No</t>
  </si>
  <si>
    <t>Sequence</t>
  </si>
  <si>
    <t>Rodentia (Rodents)</t>
  </si>
  <si>
    <t>Carnivora (Carnivores)</t>
  </si>
  <si>
    <t>Primates</t>
  </si>
  <si>
    <t>Chiroptera (Bats)</t>
  </si>
  <si>
    <t>Eulipotyphla (Shrews, moles, etc.)</t>
  </si>
  <si>
    <t>Artiodactyla (Even-toed Ungulates)</t>
  </si>
  <si>
    <t>Pilosa (Anteaters and Sloths)</t>
  </si>
  <si>
    <t>Perissodactyla (Odd-toed Ungulates)</t>
  </si>
  <si>
    <t>Lagomorpha (Rabbits and Allies)</t>
  </si>
  <si>
    <t>Diprotodontia (Kangaroos, Koalas, etc.)</t>
  </si>
  <si>
    <t>Didelphimorphia (Possums)</t>
  </si>
  <si>
    <t>Afrosoricida (Tenrecs and Allies)</t>
  </si>
  <si>
    <t>Hyracoidea (Hyraxes)</t>
  </si>
  <si>
    <t>Scandentia (Tree Shrews)</t>
  </si>
  <si>
    <t>Total Species Sampled</t>
  </si>
  <si>
    <t>Total Orders Sampled</t>
  </si>
  <si>
    <t>Total Genera Sampled</t>
  </si>
  <si>
    <t>Species With Pneumocystis Genetic Data</t>
  </si>
  <si>
    <t>Species With Microscopy ID Only</t>
  </si>
  <si>
    <t>Negative Screening Results</t>
  </si>
  <si>
    <t>Microscopy ID Only</t>
  </si>
  <si>
    <t>Mitogenome</t>
  </si>
  <si>
    <t>Sequences Collected</t>
  </si>
  <si>
    <t>Reference</t>
  </si>
  <si>
    <t>Ma et al. In Prep</t>
  </si>
  <si>
    <t>mtLSU, mtSSU</t>
  </si>
  <si>
    <t>Babb-Biernacki et al. in prep</t>
  </si>
  <si>
    <t>NA</t>
  </si>
  <si>
    <t>mtLSU, mtSSU, ITS</t>
  </si>
  <si>
    <t>Co-Infection</t>
  </si>
  <si>
    <t>5.8S, ITS, 18S, mtLSU</t>
  </si>
  <si>
    <t>Li et al. 2008 (doi: 10.1007/s11427-008-0057-1), Feng et al. 2010 (doi: oi: 10.1007/s11427-010-4074-5)</t>
  </si>
  <si>
    <t>COB, mtLSU</t>
  </si>
  <si>
    <t>DHFR, COB, mtLSU</t>
  </si>
  <si>
    <t>Petruzela et al. 2019 (https://doi.org/10.1016/j.meegid.2019.103934)</t>
  </si>
  <si>
    <t>mtLSU</t>
  </si>
  <si>
    <t>DHFR, mtLSU, COB</t>
  </si>
  <si>
    <t>mtLSU, COB</t>
  </si>
  <si>
    <t>Laakonen et al. 2005 (doi:10.1017/S003118200500931)</t>
  </si>
  <si>
    <t>Poelma 1975 (Pneumocystis carinii infections in zoo animals)</t>
  </si>
  <si>
    <t>Guillot et al. 2001 (Parallel Phylogenies of Pneumocystis Species and their Mammalian Hosts)</t>
  </si>
  <si>
    <t>mtLSU, DHPS</t>
  </si>
  <si>
    <t>Demanche et al. 2001 (DOI: 10.1128/JCM.39.6.2126–2133.2001), Hugot et al. 2003 (DOI: 10.1080/10635150390250893)</t>
  </si>
  <si>
    <t>Chandler et al. 1976 (Pulmonary Pneumocystosis in Nonhuman primates)</t>
  </si>
  <si>
    <t>Chagas 1909</t>
  </si>
  <si>
    <t>Guillot et al. 2004 (Phylogenetic relationships amongPneumocystis from Asian macaques inferred from mitochondrial rRNA sequences)</t>
  </si>
  <si>
    <t>DHPS, DHFR</t>
  </si>
  <si>
    <t>Ma et al. 2001 (Genetic Divergence of the Dihydrofolate Reductase and DihydropteroateSynthase Genes inPneumocystis cariniifrom 7 Different Host Species),</t>
  </si>
  <si>
    <t>SODA</t>
  </si>
  <si>
    <t xml:space="preserve">Denis et al. 2000 (Genetic divergence at the SODA locus of six different formae  speciales of Pneumocystis carinii),   </t>
  </si>
  <si>
    <t>Genome</t>
  </si>
  <si>
    <t>Shiota et al. 1986 (Prevalence of Pneumocystis  carinii in Wild  Rodents  in japan)</t>
  </si>
  <si>
    <t>Sukura et al. 1992 (Pneumocystis carinii in coricosteroid-treated voles…)</t>
  </si>
  <si>
    <t>Mazars et al. 1997 (Detection of Pneumocystis in European wild animals)</t>
  </si>
  <si>
    <t>Mazars et al. 1997 (Detection of Pneumocystis in European wild animals), Demanche et al. 2015 ( doi: 10.1371/journal.pone.0120839)</t>
  </si>
  <si>
    <t>Laakonen et al. 2005 (doi:10.1017/S003118200500931), Danesi et al. 2016 (http://dx.doi.org/10.1016/j.funbio.2015.08.019)</t>
  </si>
  <si>
    <t>Amplified mtLSU but not sequenced</t>
  </si>
  <si>
    <t>Sanches et al. 2009 (http://dx.doi.org/10.1590/S0100-736X2009000600005)</t>
  </si>
  <si>
    <t>Akbar et al. 2012 (DOI: 10.1128/AEM.01791-12)</t>
  </si>
  <si>
    <t>Goyot et al. 1986 (Arvicola terrestris, Linnaeus 1758, a reservour of Pneumocystis sp.)</t>
  </si>
  <si>
    <t>Latinne et al. 2018 (https://doi.org/10.1017/ S0031182017001883)</t>
  </si>
  <si>
    <t>Laakonen et al. 1997 (Lung parasites of shrews from Pennsylvania)</t>
  </si>
  <si>
    <t>Sebek and Rosicky 1967 (The finding of Pneumocystis carinii in shrews), Mazars et al. 1997 (Detection of Pneumocystis in European wild animals), Laakonen et al. 2005 (doi:10.1017/S003118200500931)</t>
  </si>
  <si>
    <t>Sebek and Rosicky 1967 (The finding of Pneumocystis carinii in shrews)</t>
  </si>
  <si>
    <t>Settnes and Henrickson 1989 (Pneumocystis carinii in large domestic animals in Denmark)</t>
  </si>
  <si>
    <t>Lainson and Shaw 1975 (Pneumocystis and Histpolasma infections in wild animals from the amazon region of brazil)</t>
  </si>
  <si>
    <t>Poelma 1975 (Pneumocystis carinii infections in zoo animals), Lainson and Shaw 1975 (Pneumocystis and Histpolasma infections in wild animals from the amazon region of brazil)</t>
  </si>
  <si>
    <t>Yonushonis et al. 1986 (Infection of a three-toed sloth by a Pneumocystis-like organism in Panama)</t>
  </si>
  <si>
    <t>Richter et al. 1978 (Endemic Pneumocystis carinii in a marmoset colony)</t>
  </si>
  <si>
    <t>mtLSU, mtSSU, DHPS</t>
  </si>
  <si>
    <t>Danesi et al. 2018 (DOI: 10.1177/1040638718797379)</t>
  </si>
  <si>
    <t>Genome (P. carinii and P. wakefieldiae)</t>
  </si>
  <si>
    <t>McConnell et al. 1971 (Pneumocystosis in a domestic goat), Sakakibara et al. 2012 (doi: 10.1292/jv ms.12- 0465)</t>
  </si>
  <si>
    <t>Settnes et al. 1986 (Pneumocystis carinii found in lungs of freeliving animals in denmark)</t>
  </si>
  <si>
    <t>Settnes et al. 1986 (Pneumocystis carinii found in lungs of freeliving animals in denmark), Danesi et al. 2015 (http://dx.doi.org/10.1016/j.funbio.2015.08.019)</t>
  </si>
  <si>
    <t>Akbar et al. 2012 (doi: 10.1128/AEM.01791-12)</t>
  </si>
  <si>
    <t>Laakonen et al. 2001 (https://doi.org/10.7589/0090-3558-37.2.408)</t>
  </si>
  <si>
    <t>Babb-Biernacki unpublished results</t>
  </si>
  <si>
    <t>Peters et al. 1994 (Pneumocystis caninii Pneumonia in Thoroughbred Foals:
Identification of a Genetically Distinct Organism by
DNA Amplification)</t>
  </si>
  <si>
    <t>Danesi et al. 2018 (doi: 10.1093/mmy/myy139)</t>
  </si>
  <si>
    <t>mtLSU, DHFR, COB</t>
  </si>
  <si>
    <t>mtSSU</t>
  </si>
  <si>
    <t>Wilson et al. 1974 (Observations on mortality rates and disease in roan and sable antelope on nature reserves in the transvaal)</t>
  </si>
  <si>
    <t>Various. Genome: Cisse et al. 2013 (doi: 10.1128/mBio.00428-12)</t>
  </si>
  <si>
    <t>COB, DHFR</t>
  </si>
  <si>
    <t>Laakonen et al. 1995 (Pneumocystis in arvicoline rodents…)</t>
  </si>
  <si>
    <t>COB</t>
  </si>
  <si>
    <t>Matsumoto et al. 197 (Pneumocystis infection in macaque monkeys)</t>
  </si>
  <si>
    <t>Letvin et al. 1983 (Acquired immunodeficiency syndrome in a colony of macaque monkeys)</t>
  </si>
  <si>
    <t>Genome: Kovacs group in prep.</t>
  </si>
  <si>
    <t>mtLSU, mtSSU (not on GenBank)</t>
  </si>
  <si>
    <t>Guillot et al. 2003 (doi:10.1016/j.ympev.2003.10.022), Demanche et al. 2001 (DOI: 10.1128/JCM.39.6.2126–2133.2001), Hugot et al. 2003 (DOI: 10.1080/10635150390250893)</t>
  </si>
  <si>
    <t>mtLSU,mtSSU, DHPS</t>
  </si>
  <si>
    <t>mtLSU (not on genbank), mtSSU (not on genbank)</t>
  </si>
  <si>
    <t>mtLSU, COB, DHFR</t>
  </si>
  <si>
    <t>Cross and Hung 1975 (Latent Pneumocystis carinii infections in some mammals from taipei hsien, taiwan)</t>
  </si>
  <si>
    <t>Cho et al. 1999 (Karyotypes of Pneumocystis carinii derived
from several mammals)</t>
  </si>
  <si>
    <t>Laakonen 1998 (Pneumocystis carinii in wildlife)</t>
  </si>
  <si>
    <t>Genome: Ma et al. 2015 (doi: https://doi.org/10.1038/ncomms10740)</t>
  </si>
  <si>
    <t>mtLSU, mtSSU, nucRNA,TS, MSG, AROM,DHPS, DHFR</t>
  </si>
  <si>
    <t>Aliouat-Denis et al. 2008 (https://doi.org/10.1016/j.meegid.2008.05.001)</t>
  </si>
  <si>
    <t>Laakkonen et al. 1995 (Pneumocystis in arvicoline rodents…)</t>
  </si>
  <si>
    <t>Laakkonen et al. 1998 (Lung parasites of least weasels in Finland)</t>
  </si>
  <si>
    <t>Yoshida and Ikai 1978 (Pneumocystis carinii pneumonia: epidemiology in Japan)</t>
  </si>
  <si>
    <t>P. carinii genome: Ma et al. 2015 (doi: https://doi.org/10.1038/ncomms10740), P. wakefieldiae genome: Kovacs group in prep</t>
  </si>
  <si>
    <t>Undescribed locus amplified but not sequenced</t>
  </si>
  <si>
    <t>Rothenburger et al. 2015 (DOI: 10.1177/0300985815593123)</t>
  </si>
  <si>
    <t>Laakkonen et al. 1993 (DOI: 10.7589/0090-3558-29.2.27)</t>
  </si>
  <si>
    <t>Laakkonen et al. 1997 (Lung parasites of shrews from Pennsylvania)</t>
  </si>
  <si>
    <t>Laakkonen et al. 2001 (https://doi.org/10.7589/0090-3558-37.2.408)</t>
  </si>
  <si>
    <t>Streptococcus, Salmonella typhi-murium</t>
  </si>
  <si>
    <t>Babb-Biernacki in prep</t>
  </si>
  <si>
    <t>Babb-Biernacki unpublished</t>
  </si>
  <si>
    <t>Monotremata (Monotremes)</t>
  </si>
  <si>
    <t>Genome in prep</t>
  </si>
  <si>
    <t>Kovacs group in prep</t>
  </si>
  <si>
    <t>Laakkonen et al. 2006 (DOI: 10.7589/0090-3558-42.4.780)</t>
  </si>
  <si>
    <t>Genome in Prep</t>
  </si>
  <si>
    <t>Unpublished, GenBank: KT020896, Martin-Alonso,A., Chabe,M. and Hugot,J.P.</t>
  </si>
  <si>
    <t>Unpublished, GenBank: KT020896, Martin-Alonso,A., Chabe,M. and Hugot,J.P.	NA</t>
  </si>
  <si>
    <t>DHPS</t>
  </si>
  <si>
    <t>Settnes et al. 1986 (Pneumocystis carinii found in lungs of freeliving animals in denmark), Laakkonen et al. 2006 (DOI:,  10.7589/0090-3558-42.4.780), Akbar et al. 2012 (doi: 10.1128/AEM.01791-12)</t>
  </si>
  <si>
    <t>Ubpublished on Genbank; Zhao KU843553.1</t>
  </si>
  <si>
    <t>mtLSU, mtSSU, UCS</t>
  </si>
  <si>
    <t>Settnes et al. 1986 (Pneumocystis carinii found in lungs of freeliving animals in denmark), Riebold et al. 2020 (First molecular detection…)</t>
  </si>
  <si>
    <t>Riebold et al. 2020 (https://doi.org/10.1016/j.cimid.2020.101531)</t>
  </si>
  <si>
    <t>None (screened mtLSU)</t>
  </si>
  <si>
    <t>Bishop et al. 1997 (Detection of Pneumocystis DNA in the Lungs of Several Species of Wild Mammal)</t>
  </si>
  <si>
    <t>Latinne et al. 2021 (https://doi.org/10.1016/j.meegid.2021.104978)</t>
  </si>
  <si>
    <t>Latinn et al. 2021 (https://doi.org/10.1016/j.meegid.2021.104978)</t>
  </si>
  <si>
    <t>NO</t>
  </si>
  <si>
    <t>None (screened mtLSU, mtSSU)</t>
  </si>
  <si>
    <t>Amplified mtLSU but not sequenced, Amplified MSG but not sequenced</t>
  </si>
  <si>
    <t>Amplified MSG but not sequenced</t>
  </si>
  <si>
    <t>Sanches et al. 2009 (http://dx.doi.org/10.1590/S0100-736X2009000600005), Sanches et al. 2013 (http://dx.doi.org/10.1016/j.mycmed.2012.11.002)</t>
  </si>
  <si>
    <t>Amplified MSG but no sequence</t>
  </si>
  <si>
    <t>Sanches et al, 2013 (http://dx.doi.org/10.1016/j.mycmed.2012.11.002)</t>
  </si>
  <si>
    <t>Sanches et al. 2013 (http://dx.doi.org/10.1016/j.mycmed.2012.11.002)</t>
  </si>
  <si>
    <t>Akbar et al. 2012 (doi: 10.1128/AEM.01791-12), Sanches et al, 2013 (http://dx.doi.org/10.1016/j.mycmed.2012.11.002)</t>
  </si>
  <si>
    <t>Species Sampled in Genus</t>
  </si>
  <si>
    <t>Total Species in Genus</t>
  </si>
  <si>
    <t>Species Sampled</t>
  </si>
  <si>
    <t>Genera Sampled</t>
  </si>
  <si>
    <t>^Tachyoryctes splendens</t>
  </si>
  <si>
    <t>^Acomys ngurui</t>
  </si>
  <si>
    <t>^Acomys muzei</t>
  </si>
  <si>
    <t>^Acomys ignitus</t>
  </si>
  <si>
    <t>^Acomys wilsoni</t>
  </si>
  <si>
    <t>^Aethomys hindei</t>
  </si>
  <si>
    <t>^Aethomys chrysophilus</t>
  </si>
  <si>
    <t>^Aethomys kaiseri</t>
  </si>
  <si>
    <r>
      <rPr>
        <b/>
        <sz val="12"/>
        <color theme="1"/>
        <rFont val="Calibri"/>
        <family val="2"/>
        <scheme val="minor"/>
      </rPr>
      <t xml:space="preserve">$Allactaga </t>
    </r>
    <r>
      <rPr>
        <sz val="12"/>
        <color theme="1"/>
        <rFont val="Calibri"/>
        <family val="2"/>
        <scheme val="minor"/>
      </rPr>
      <t>(Four and five-toed jerboas)</t>
    </r>
  </si>
  <si>
    <t>^Allactaga balikunica</t>
  </si>
  <si>
    <r>
      <t xml:space="preserve">$Allocricetulus </t>
    </r>
    <r>
      <rPr>
        <sz val="12"/>
        <color theme="1"/>
        <rFont val="Calibri"/>
        <family val="2"/>
        <scheme val="minor"/>
      </rPr>
      <t>(Asian hamsters)</t>
    </r>
  </si>
  <si>
    <t>^Allocricetulus curtatus</t>
  </si>
  <si>
    <t>^Apodemus agrarius</t>
  </si>
  <si>
    <t>^Apodemus argenteus</t>
  </si>
  <si>
    <t>^Apodemus flavicollis</t>
  </si>
  <si>
    <t>^Apodemus speciosus</t>
  </si>
  <si>
    <t>^Apodemus sylvaticus</t>
  </si>
  <si>
    <t>^Apomys banahao</t>
  </si>
  <si>
    <t>^Arvicola terrestris</t>
  </si>
  <si>
    <r>
      <t xml:space="preserve">$Atlantoxerus </t>
    </r>
    <r>
      <rPr>
        <sz val="12"/>
        <color rgb="FF000000"/>
        <rFont val="Calibri"/>
        <family val="2"/>
        <scheme val="minor"/>
      </rPr>
      <t>(Barbary ground squirrel)</t>
    </r>
  </si>
  <si>
    <t>^Atlantoxerus getulus</t>
  </si>
  <si>
    <t>^Bandicota indica</t>
  </si>
  <si>
    <t>^Bandicota savilei</t>
  </si>
  <si>
    <t>^Berylmys berdmorei</t>
  </si>
  <si>
    <t>^Berylmys bowersi</t>
  </si>
  <si>
    <r>
      <t xml:space="preserve">$Callosciurus </t>
    </r>
    <r>
      <rPr>
        <sz val="12"/>
        <color theme="1"/>
        <rFont val="Calibri"/>
        <family val="2"/>
        <scheme val="minor"/>
      </rPr>
      <t>(Beautiful squirrels)</t>
    </r>
  </si>
  <si>
    <t>^Callosciurus finlaysonii</t>
  </si>
  <si>
    <r>
      <t xml:space="preserve">$Cannomys </t>
    </r>
    <r>
      <rPr>
        <sz val="12"/>
        <color theme="1"/>
        <rFont val="Calibri"/>
        <family val="2"/>
        <scheme val="minor"/>
      </rPr>
      <t>(Lesser bamboo rat)</t>
    </r>
  </si>
  <si>
    <t>^Cannomys badius</t>
  </si>
  <si>
    <t>^Cavia porcellus</t>
  </si>
  <si>
    <t>^Chaetodipus californicus</t>
  </si>
  <si>
    <t>^Clethrionomys glareolus</t>
  </si>
  <si>
    <t>^Clethrionomys rufocanus</t>
  </si>
  <si>
    <r>
      <t xml:space="preserve">$Cricetulus </t>
    </r>
    <r>
      <rPr>
        <sz val="12"/>
        <color theme="1"/>
        <rFont val="Calibri"/>
        <family val="2"/>
        <scheme val="minor"/>
      </rPr>
      <t>(Ratlike Hamsters)</t>
    </r>
  </si>
  <si>
    <t>^Cricetulus longicaudatus</t>
  </si>
  <si>
    <t>^Cricetulus migratorius</t>
  </si>
  <si>
    <t>^Cricetulus sokolovi</t>
  </si>
  <si>
    <t>^Ctenodactylus gundi</t>
  </si>
  <si>
    <t>^Cuniculus paca</t>
  </si>
  <si>
    <r>
      <t xml:space="preserve">$Cynomys </t>
    </r>
    <r>
      <rPr>
        <sz val="12"/>
        <color theme="1"/>
        <rFont val="Calibri"/>
        <family val="2"/>
        <scheme val="minor"/>
      </rPr>
      <t>(Prairie dogs)</t>
    </r>
  </si>
  <si>
    <t>^Cynomys ludovicianus</t>
  </si>
  <si>
    <t>^Eliomys quercinus</t>
  </si>
  <si>
    <t>^Funambulus palmarum</t>
  </si>
  <si>
    <t>^Gerbilliscus vicinus</t>
  </si>
  <si>
    <t>^Grammomys surdaster</t>
  </si>
  <si>
    <t>^Graphiurus murinus</t>
  </si>
  <si>
    <t>^Graphiurus sp. indet.</t>
  </si>
  <si>
    <t>^Heliophobius argenteocinereus</t>
  </si>
  <si>
    <t>^Hylomyscus arcimontensis</t>
  </si>
  <si>
    <t>^Lemmus lemmus</t>
  </si>
  <si>
    <t>^Lemniscomys striatus</t>
  </si>
  <si>
    <t>^Lemniscomys rosalia</t>
  </si>
  <si>
    <t>^Leopoldamys herberti</t>
  </si>
  <si>
    <t>^Leopoldamys neilli</t>
  </si>
  <si>
    <t>^Leopoldamys sabanus</t>
  </si>
  <si>
    <t>^Lophuromys kilonzoi</t>
  </si>
  <si>
    <t>^Lophuromys makundii</t>
  </si>
  <si>
    <t>^Mastomys natalensis</t>
  </si>
  <si>
    <t>^Maxomys surifer</t>
  </si>
  <si>
    <r>
      <t xml:space="preserve">$Meriones </t>
    </r>
    <r>
      <rPr>
        <sz val="12"/>
        <color theme="1"/>
        <rFont val="Calibri"/>
        <family val="2"/>
        <scheme val="minor"/>
      </rPr>
      <t>(Gerbils)</t>
    </r>
  </si>
  <si>
    <t>^Meriones meridianus</t>
  </si>
  <si>
    <t>^Meriones unguiculatus</t>
  </si>
  <si>
    <t>^Mesocricetus auratus</t>
  </si>
  <si>
    <t>^Micromys minutus</t>
  </si>
  <si>
    <t>^Microtus agrestis</t>
  </si>
  <si>
    <t>^Microtus arvalis</t>
  </si>
  <si>
    <t>^Microtus californicus</t>
  </si>
  <si>
    <t>^Microtus gregalis</t>
  </si>
  <si>
    <t>^Microtus montebelli</t>
  </si>
  <si>
    <t>^Microtus multiplex</t>
  </si>
  <si>
    <t>^Microtus oeconomus</t>
  </si>
  <si>
    <t>^Microtus subterraneus</t>
  </si>
  <si>
    <t>^Mus caroli</t>
  </si>
  <si>
    <t>^Mus cooki</t>
  </si>
  <si>
    <t>^Mus cervicolor</t>
  </si>
  <si>
    <t>^Mus minutoides</t>
  </si>
  <si>
    <t>^Mus musculus</t>
  </si>
  <si>
    <t>^Mus pahari</t>
  </si>
  <si>
    <t>^Mus triton</t>
  </si>
  <si>
    <r>
      <t xml:space="preserve">$Muscardinus </t>
    </r>
    <r>
      <rPr>
        <sz val="12"/>
        <color theme="1"/>
        <rFont val="Calibri"/>
        <family val="2"/>
        <scheme val="minor"/>
      </rPr>
      <t>(Common dormouse)</t>
    </r>
  </si>
  <si>
    <t>^Muscardinus avellanarius</t>
  </si>
  <si>
    <t>^Myocastor coypus</t>
  </si>
  <si>
    <t>^Myodes glareolus</t>
  </si>
  <si>
    <t>^Myodes smithii</t>
  </si>
  <si>
    <t>^Myomyscus brockmani</t>
  </si>
  <si>
    <t>^Myopus schisticolor</t>
  </si>
  <si>
    <t>^Neotoma floridana</t>
  </si>
  <si>
    <t>^Neotoma fuscipes</t>
  </si>
  <si>
    <r>
      <t xml:space="preserve">$Niviventer fulvescens </t>
    </r>
    <r>
      <rPr>
        <sz val="12"/>
        <color theme="1"/>
        <rFont val="Calibri"/>
        <family val="2"/>
        <scheme val="minor"/>
      </rPr>
      <t>(White-bellied rats)</t>
    </r>
  </si>
  <si>
    <t>^Niviventer fulvescens</t>
  </si>
  <si>
    <t>^Niviventer niviventer</t>
  </si>
  <si>
    <t>^Ochrotomys nuttali</t>
  </si>
  <si>
    <t>^Oryzomys capito</t>
  </si>
  <si>
    <t>^Otomys angoniensis</t>
  </si>
  <si>
    <t>^Peromyscus attwateri</t>
  </si>
  <si>
    <t>^Peromyscus boylii</t>
  </si>
  <si>
    <t>^Peromyscus californicus</t>
  </si>
  <si>
    <t>^Peromyscus gossypinus</t>
  </si>
  <si>
    <t>^Peromyscus leucopus</t>
  </si>
  <si>
    <t>^Peromyscus maniculatus</t>
  </si>
  <si>
    <r>
      <t xml:space="preserve">$Phodopus </t>
    </r>
    <r>
      <rPr>
        <sz val="12"/>
        <color theme="1"/>
        <rFont val="Calibri"/>
        <family val="2"/>
        <scheme val="minor"/>
      </rPr>
      <t>(Desert hamsters)</t>
    </r>
  </si>
  <si>
    <t>^Phodopus campbelli</t>
  </si>
  <si>
    <t>^Phodopus roborovskii</t>
  </si>
  <si>
    <t>^Praomys delectorum</t>
  </si>
  <si>
    <t>^Proechimys guyanensis</t>
  </si>
  <si>
    <t>^Rattus andamenensis</t>
  </si>
  <si>
    <t>^Rattus norvegicus</t>
  </si>
  <si>
    <t>^Rattus nitidus</t>
  </si>
  <si>
    <t>^Rattus tanezumi</t>
  </si>
  <si>
    <t>^Rattus exulans</t>
  </si>
  <si>
    <t>^Rattus sakeratensis</t>
  </si>
  <si>
    <t>^Rattus argentiventer</t>
  </si>
  <si>
    <t>^Rattus rattus</t>
  </si>
  <si>
    <t>^Rattus tiomanicus</t>
  </si>
  <si>
    <t>^Rattus everetti</t>
  </si>
  <si>
    <t>^Reithrodontomys fulvescens</t>
  </si>
  <si>
    <t>^Reithrodontomys megalotis</t>
  </si>
  <si>
    <t>^Rhabdomys dilectus</t>
  </si>
  <si>
    <t>^Rhizomys pruinosus</t>
  </si>
  <si>
    <t>^Saccostomus umbriventer</t>
  </si>
  <si>
    <t>^Sciurus aestuans</t>
  </si>
  <si>
    <t>^Sciurus carolinensis</t>
  </si>
  <si>
    <r>
      <t xml:space="preserve">$Spermophilus </t>
    </r>
    <r>
      <rPr>
        <sz val="12"/>
        <color theme="1"/>
        <rFont val="Calibri"/>
        <family val="2"/>
        <scheme val="minor"/>
      </rPr>
      <t>(Ground squirrels)</t>
    </r>
  </si>
  <si>
    <t>^Spermophilus erythrogenys</t>
  </si>
  <si>
    <t>^Steatomys sp. ind.</t>
  </si>
  <si>
    <r>
      <t xml:space="preserve">$Stylodipus </t>
    </r>
    <r>
      <rPr>
        <sz val="12"/>
        <color theme="1"/>
        <rFont val="Calibri"/>
        <family val="2"/>
        <scheme val="minor"/>
      </rPr>
      <t>(Three-toed jerboas)</t>
    </r>
  </si>
  <si>
    <t>^Stylodipus sungorus</t>
  </si>
  <si>
    <t>^Sundamys muelleri</t>
  </si>
  <si>
    <t>62/529</t>
  </si>
  <si>
    <r>
      <t xml:space="preserve">$Acomys </t>
    </r>
    <r>
      <rPr>
        <sz val="12"/>
        <color theme="1"/>
        <rFont val="Calibri"/>
        <family val="2"/>
        <scheme val="minor"/>
      </rPr>
      <t>(Spiny mice)</t>
    </r>
  </si>
  <si>
    <r>
      <t xml:space="preserve">$Acomys </t>
    </r>
    <r>
      <rPr>
        <sz val="12"/>
        <color theme="1"/>
        <rFont val="Calibri"/>
        <family val="2"/>
        <scheme val="minor"/>
      </rPr>
      <t>(Spiny Mice)</t>
    </r>
  </si>
  <si>
    <r>
      <t xml:space="preserve">$Aethomys </t>
    </r>
    <r>
      <rPr>
        <sz val="12"/>
        <color theme="1"/>
        <rFont val="Calibri"/>
        <family val="2"/>
        <scheme val="minor"/>
      </rPr>
      <t>(Rock Mice)</t>
    </r>
  </si>
  <si>
    <r>
      <t xml:space="preserve">$Apodemus </t>
    </r>
    <r>
      <rPr>
        <sz val="12"/>
        <color theme="1"/>
        <rFont val="Calibri"/>
        <family val="2"/>
        <scheme val="minor"/>
      </rPr>
      <t>(Eurasian field mice)</t>
    </r>
  </si>
  <si>
    <r>
      <t xml:space="preserve">$Apomys </t>
    </r>
    <r>
      <rPr>
        <sz val="12"/>
        <color theme="1"/>
        <rFont val="Calibri"/>
        <family val="2"/>
        <scheme val="minor"/>
      </rPr>
      <t>(Earthworm mice)</t>
    </r>
  </si>
  <si>
    <r>
      <t xml:space="preserve">$Arvicola </t>
    </r>
    <r>
      <rPr>
        <sz val="12"/>
        <color theme="1"/>
        <rFont val="Calibri"/>
        <family val="2"/>
        <scheme val="minor"/>
      </rPr>
      <t>(Water voles)</t>
    </r>
  </si>
  <si>
    <r>
      <t xml:space="preserve">$Bandicota </t>
    </r>
    <r>
      <rPr>
        <sz val="12"/>
        <color theme="1"/>
        <rFont val="Calibri"/>
        <family val="2"/>
        <scheme val="minor"/>
      </rPr>
      <t>(Bandicoot rats)</t>
    </r>
  </si>
  <si>
    <r>
      <t xml:space="preserve">$Berylmys </t>
    </r>
    <r>
      <rPr>
        <sz val="12"/>
        <color theme="1"/>
        <rFont val="Calibri"/>
        <family val="2"/>
        <scheme val="minor"/>
      </rPr>
      <t>(White-toothed rats)</t>
    </r>
  </si>
  <si>
    <r>
      <t xml:space="preserve">$Cavia </t>
    </r>
    <r>
      <rPr>
        <sz val="12"/>
        <color theme="1"/>
        <rFont val="Calibri"/>
        <family val="2"/>
        <scheme val="minor"/>
      </rPr>
      <t>(Guinea pigs)</t>
    </r>
  </si>
  <si>
    <r>
      <t xml:space="preserve">$Chaetodipus </t>
    </r>
    <r>
      <rPr>
        <sz val="12"/>
        <color theme="1"/>
        <rFont val="Calibri"/>
        <family val="2"/>
        <scheme val="minor"/>
      </rPr>
      <t>(Pocket mice)</t>
    </r>
  </si>
  <si>
    <r>
      <t xml:space="preserve">$Clethrionomys </t>
    </r>
    <r>
      <rPr>
        <sz val="12"/>
        <color theme="1"/>
        <rFont val="Calibri"/>
        <family val="2"/>
        <scheme val="minor"/>
      </rPr>
      <t>(Red-backed voles)</t>
    </r>
  </si>
  <si>
    <r>
      <t xml:space="preserve">$Ctenodactylus </t>
    </r>
    <r>
      <rPr>
        <sz val="12"/>
        <color theme="1"/>
        <rFont val="Calibri"/>
        <family val="2"/>
        <scheme val="minor"/>
      </rPr>
      <t>(gundis)</t>
    </r>
  </si>
  <si>
    <r>
      <t xml:space="preserve">$Cuniculus </t>
    </r>
    <r>
      <rPr>
        <sz val="12"/>
        <color theme="1"/>
        <rFont val="Calibri"/>
        <family val="2"/>
        <scheme val="minor"/>
      </rPr>
      <t>(Paca)</t>
    </r>
  </si>
  <si>
    <r>
      <t xml:space="preserve">$Eliomys </t>
    </r>
    <r>
      <rPr>
        <sz val="12"/>
        <color theme="1"/>
        <rFont val="Calibri"/>
        <family val="2"/>
        <scheme val="minor"/>
      </rPr>
      <t>(Garden dormice)</t>
    </r>
  </si>
  <si>
    <r>
      <t xml:space="preserve">$Funambulus </t>
    </r>
    <r>
      <rPr>
        <sz val="12"/>
        <color theme="1"/>
        <rFont val="Calibri"/>
        <family val="2"/>
        <scheme val="minor"/>
      </rPr>
      <t>(Palm squirrels)</t>
    </r>
  </si>
  <si>
    <r>
      <t xml:space="preserve">$Gerbilliscus </t>
    </r>
    <r>
      <rPr>
        <sz val="12"/>
        <color theme="1"/>
        <rFont val="Calibri"/>
        <family val="2"/>
        <scheme val="minor"/>
      </rPr>
      <t>(Gerbils)</t>
    </r>
  </si>
  <si>
    <r>
      <t xml:space="preserve">$Grammomys </t>
    </r>
    <r>
      <rPr>
        <sz val="12"/>
        <color theme="1"/>
        <rFont val="Calibri"/>
        <family val="2"/>
        <scheme val="minor"/>
      </rPr>
      <t>(Thicket rats)</t>
    </r>
  </si>
  <si>
    <r>
      <t xml:space="preserve">$Graphiurus </t>
    </r>
    <r>
      <rPr>
        <sz val="12"/>
        <color theme="1"/>
        <rFont val="Calibri"/>
        <family val="2"/>
        <scheme val="minor"/>
      </rPr>
      <t>(African dormice)</t>
    </r>
  </si>
  <si>
    <r>
      <t xml:space="preserve">$Heliophobius </t>
    </r>
    <r>
      <rPr>
        <sz val="12"/>
        <color theme="1"/>
        <rFont val="Calibri"/>
        <family val="2"/>
        <scheme val="minor"/>
      </rPr>
      <t>(Silvery mole rat)</t>
    </r>
  </si>
  <si>
    <r>
      <t xml:space="preserve">$Hylomyscus </t>
    </r>
    <r>
      <rPr>
        <sz val="12"/>
        <color theme="1"/>
        <rFont val="Calibri"/>
        <family val="2"/>
        <scheme val="minor"/>
      </rPr>
      <t>(African wood mice)</t>
    </r>
  </si>
  <si>
    <r>
      <t xml:space="preserve">$Lemmus </t>
    </r>
    <r>
      <rPr>
        <sz val="12"/>
        <color theme="1"/>
        <rFont val="Calibri"/>
        <family val="2"/>
        <scheme val="minor"/>
      </rPr>
      <t>(True lemmings)</t>
    </r>
  </si>
  <si>
    <r>
      <t xml:space="preserve">$Lemniscomys </t>
    </r>
    <r>
      <rPr>
        <sz val="12"/>
        <color theme="1"/>
        <rFont val="Calibri"/>
        <family val="2"/>
        <scheme val="minor"/>
      </rPr>
      <t>(Zebra mice)</t>
    </r>
  </si>
  <si>
    <r>
      <t xml:space="preserve">$Leopoldamys </t>
    </r>
    <r>
      <rPr>
        <sz val="12"/>
        <color theme="1"/>
        <rFont val="Calibri"/>
        <family val="2"/>
        <scheme val="minor"/>
      </rPr>
      <t>(Long-tailed giant rats)</t>
    </r>
  </si>
  <si>
    <r>
      <t xml:space="preserve">$Lophuromys </t>
    </r>
    <r>
      <rPr>
        <sz val="12"/>
        <color theme="1"/>
        <rFont val="Calibri"/>
        <family val="2"/>
        <scheme val="minor"/>
      </rPr>
      <t>(Brush-furred mice)</t>
    </r>
  </si>
  <si>
    <r>
      <t xml:space="preserve">$Mastomys </t>
    </r>
    <r>
      <rPr>
        <sz val="12"/>
        <color theme="1"/>
        <rFont val="Calibri"/>
        <family val="2"/>
        <scheme val="minor"/>
      </rPr>
      <t>(Multimammate mice)</t>
    </r>
  </si>
  <si>
    <r>
      <t xml:space="preserve">$Maxomys </t>
    </r>
    <r>
      <rPr>
        <sz val="12"/>
        <color theme="1"/>
        <rFont val="Calibri"/>
        <family val="2"/>
        <scheme val="minor"/>
      </rPr>
      <t>(Spiny rats)</t>
    </r>
  </si>
  <si>
    <r>
      <t xml:space="preserve">$Mesocricetus </t>
    </r>
    <r>
      <rPr>
        <sz val="12"/>
        <color theme="1"/>
        <rFont val="Calibri"/>
        <family val="2"/>
        <scheme val="minor"/>
      </rPr>
      <t>(Hamsters)</t>
    </r>
  </si>
  <si>
    <r>
      <t xml:space="preserve">$Micromys </t>
    </r>
    <r>
      <rPr>
        <sz val="12"/>
        <color theme="1"/>
        <rFont val="Calibri"/>
        <family val="2"/>
        <scheme val="minor"/>
      </rPr>
      <t>(Harvest mice)</t>
    </r>
  </si>
  <si>
    <r>
      <t xml:space="preserve">$Microtus </t>
    </r>
    <r>
      <rPr>
        <sz val="12"/>
        <color theme="1"/>
        <rFont val="Calibri"/>
        <family val="2"/>
        <scheme val="minor"/>
      </rPr>
      <t>(Meadow voles)</t>
    </r>
  </si>
  <si>
    <r>
      <t xml:space="preserve">$Mus </t>
    </r>
    <r>
      <rPr>
        <sz val="12"/>
        <color theme="1"/>
        <rFont val="Calibri"/>
        <family val="2"/>
        <scheme val="minor"/>
      </rPr>
      <t>(Mice)</t>
    </r>
  </si>
  <si>
    <r>
      <t xml:space="preserve">$Myocastor </t>
    </r>
    <r>
      <rPr>
        <sz val="12"/>
        <color theme="1"/>
        <rFont val="Calibri"/>
        <family val="2"/>
        <scheme val="minor"/>
      </rPr>
      <t>(Nutria)</t>
    </r>
  </si>
  <si>
    <r>
      <t xml:space="preserve">$Myodes </t>
    </r>
    <r>
      <rPr>
        <sz val="12"/>
        <color theme="1"/>
        <rFont val="Calibri"/>
        <family val="2"/>
        <scheme val="minor"/>
      </rPr>
      <t>(Red-backed voles)</t>
    </r>
  </si>
  <si>
    <r>
      <t xml:space="preserve">$Myomyscus </t>
    </r>
    <r>
      <rPr>
        <sz val="12"/>
        <color theme="1"/>
        <rFont val="Calibri"/>
        <family val="2"/>
        <scheme val="minor"/>
      </rPr>
      <t>(African mice)</t>
    </r>
  </si>
  <si>
    <r>
      <t xml:space="preserve">$Myopus </t>
    </r>
    <r>
      <rPr>
        <sz val="12"/>
        <color theme="1"/>
        <rFont val="Calibri"/>
        <family val="2"/>
        <scheme val="minor"/>
      </rPr>
      <t>(Wood lemmings)</t>
    </r>
  </si>
  <si>
    <r>
      <t xml:space="preserve">$Myopus </t>
    </r>
    <r>
      <rPr>
        <sz val="12"/>
        <color rgb="FF000000"/>
        <rFont val="Calibri"/>
        <family val="2"/>
        <scheme val="minor"/>
      </rPr>
      <t>(Wood lemmings)</t>
    </r>
  </si>
  <si>
    <r>
      <t xml:space="preserve">$Neotoma </t>
    </r>
    <r>
      <rPr>
        <sz val="12"/>
        <color theme="1"/>
        <rFont val="Calibri"/>
        <family val="2"/>
        <scheme val="minor"/>
      </rPr>
      <t>(Packrats)</t>
    </r>
  </si>
  <si>
    <r>
      <t xml:space="preserve">$Ochrotomys </t>
    </r>
    <r>
      <rPr>
        <sz val="12"/>
        <color theme="1"/>
        <rFont val="Calibri"/>
        <family val="2"/>
        <scheme val="minor"/>
      </rPr>
      <t>(Golden mouse)</t>
    </r>
  </si>
  <si>
    <r>
      <t xml:space="preserve">$Oryzomys </t>
    </r>
    <r>
      <rPr>
        <sz val="12"/>
        <color theme="1"/>
        <rFont val="Calibri"/>
        <family val="2"/>
        <scheme val="minor"/>
      </rPr>
      <t>(Rice rats)</t>
    </r>
  </si>
  <si>
    <r>
      <t xml:space="preserve">$Otomys </t>
    </r>
    <r>
      <rPr>
        <sz val="12"/>
        <color theme="1"/>
        <rFont val="Calibri"/>
        <family val="2"/>
        <scheme val="minor"/>
      </rPr>
      <t>(African vlei rats)</t>
    </r>
  </si>
  <si>
    <r>
      <t>$Peromyscus</t>
    </r>
    <r>
      <rPr>
        <sz val="12"/>
        <color theme="1"/>
        <rFont val="Calibri"/>
        <family val="2"/>
        <scheme val="minor"/>
      </rPr>
      <t xml:space="preserve"> (Deer mice)</t>
    </r>
  </si>
  <si>
    <r>
      <t xml:space="preserve">$Praomys </t>
    </r>
    <r>
      <rPr>
        <sz val="12"/>
        <color theme="1"/>
        <rFont val="Calibri"/>
        <family val="2"/>
        <scheme val="minor"/>
      </rPr>
      <t>(Soft-furred mice)</t>
    </r>
  </si>
  <si>
    <r>
      <t xml:space="preserve">$Proechimys </t>
    </r>
    <r>
      <rPr>
        <sz val="12"/>
        <color theme="1"/>
        <rFont val="Calibri"/>
        <family val="2"/>
        <scheme val="minor"/>
      </rPr>
      <t>(Spiny rats)</t>
    </r>
  </si>
  <si>
    <r>
      <t xml:space="preserve">$Rattus </t>
    </r>
    <r>
      <rPr>
        <sz val="12"/>
        <color theme="1"/>
        <rFont val="Calibri"/>
        <family val="2"/>
        <scheme val="minor"/>
      </rPr>
      <t>(Rats)</t>
    </r>
  </si>
  <si>
    <r>
      <t xml:space="preserve">$Reithrodontomys </t>
    </r>
    <r>
      <rPr>
        <sz val="12"/>
        <color theme="1"/>
        <rFont val="Calibri"/>
        <family val="2"/>
        <scheme val="minor"/>
      </rPr>
      <t>(Harvest mice)</t>
    </r>
  </si>
  <si>
    <r>
      <t xml:space="preserve">$Rhabdomys </t>
    </r>
    <r>
      <rPr>
        <sz val="12"/>
        <color theme="1"/>
        <rFont val="Calibri"/>
        <family val="2"/>
        <scheme val="minor"/>
      </rPr>
      <t>(Striped mice)</t>
    </r>
  </si>
  <si>
    <r>
      <t xml:space="preserve">$Rhizomys </t>
    </r>
    <r>
      <rPr>
        <sz val="12"/>
        <color theme="1"/>
        <rFont val="Calibri"/>
        <family val="2"/>
        <scheme val="minor"/>
      </rPr>
      <t>(Bamboo rats)</t>
    </r>
  </si>
  <si>
    <r>
      <t xml:space="preserve">$Saccostomus </t>
    </r>
    <r>
      <rPr>
        <sz val="12"/>
        <color theme="1"/>
        <rFont val="Calibri"/>
        <family val="2"/>
        <scheme val="minor"/>
      </rPr>
      <t>(Pouched mice)</t>
    </r>
  </si>
  <si>
    <r>
      <t xml:space="preserve">$Sciurus </t>
    </r>
    <r>
      <rPr>
        <sz val="12"/>
        <color theme="1"/>
        <rFont val="Calibri"/>
        <family val="2"/>
        <scheme val="minor"/>
      </rPr>
      <t>(Squirrels)</t>
    </r>
  </si>
  <si>
    <r>
      <t xml:space="preserve">$Steatomys </t>
    </r>
    <r>
      <rPr>
        <sz val="12"/>
        <color theme="1"/>
        <rFont val="Calibri"/>
        <family val="2"/>
        <scheme val="minor"/>
      </rPr>
      <t>(Fat mice)</t>
    </r>
  </si>
  <si>
    <r>
      <t xml:space="preserve">$Sundamys </t>
    </r>
    <r>
      <rPr>
        <sz val="12"/>
        <color theme="1"/>
        <rFont val="Calibri"/>
        <family val="2"/>
        <scheme val="minor"/>
      </rPr>
      <t>(Sunda rats)</t>
    </r>
  </si>
  <si>
    <r>
      <t xml:space="preserve">$Tachyoryctes </t>
    </r>
    <r>
      <rPr>
        <sz val="12"/>
        <color theme="1"/>
        <rFont val="Calibri"/>
        <family val="2"/>
        <scheme val="minor"/>
      </rPr>
      <t>(African mole rats)</t>
    </r>
  </si>
  <si>
    <t>^Microgale sp.</t>
  </si>
  <si>
    <r>
      <t xml:space="preserve">$Microgale </t>
    </r>
    <r>
      <rPr>
        <sz val="12"/>
        <color theme="1"/>
        <rFont val="Calibri"/>
        <family val="2"/>
        <scheme val="minor"/>
      </rPr>
      <t>(shrew tenrecs)</t>
    </r>
  </si>
  <si>
    <t>^Bos taurus</t>
  </si>
  <si>
    <r>
      <t xml:space="preserve">$Capra </t>
    </r>
    <r>
      <rPr>
        <sz val="12"/>
        <color theme="1"/>
        <rFont val="Calibri"/>
        <family val="2"/>
        <scheme val="minor"/>
      </rPr>
      <t>(Goats)</t>
    </r>
  </si>
  <si>
    <t>^Capra aegagrus hircus</t>
  </si>
  <si>
    <r>
      <t xml:space="preserve">$Capreolus </t>
    </r>
    <r>
      <rPr>
        <sz val="12"/>
        <color theme="1"/>
        <rFont val="Calibri"/>
        <family val="2"/>
        <scheme val="minor"/>
      </rPr>
      <t>(Roe deer)</t>
    </r>
  </si>
  <si>
    <t>^Capreolus capreolus</t>
  </si>
  <si>
    <t>^Hippotragus niger</t>
  </si>
  <si>
    <t>^Ovis aries</t>
  </si>
  <si>
    <t>^Rangifer tarandus</t>
  </si>
  <si>
    <t>^Sus scrofa domesticus</t>
  </si>
  <si>
    <r>
      <t xml:space="preserve">$Bos </t>
    </r>
    <r>
      <rPr>
        <sz val="12"/>
        <color theme="1"/>
        <rFont val="Calibri"/>
        <family val="2"/>
        <scheme val="minor"/>
      </rPr>
      <t>(Cattle)</t>
    </r>
  </si>
  <si>
    <r>
      <t xml:space="preserve">$Hippotragus </t>
    </r>
    <r>
      <rPr>
        <sz val="12"/>
        <color theme="1"/>
        <rFont val="Calibri"/>
        <family val="2"/>
        <scheme val="minor"/>
      </rPr>
      <t>(Antelopes)</t>
    </r>
  </si>
  <si>
    <r>
      <t xml:space="preserve">$Ovis </t>
    </r>
    <r>
      <rPr>
        <sz val="12"/>
        <color theme="1"/>
        <rFont val="Calibri"/>
        <family val="2"/>
        <scheme val="minor"/>
      </rPr>
      <t>(Sheep)</t>
    </r>
  </si>
  <si>
    <r>
      <t xml:space="preserve">$Rangifer </t>
    </r>
    <r>
      <rPr>
        <sz val="12"/>
        <color theme="1"/>
        <rFont val="Calibri"/>
        <family val="2"/>
        <scheme val="minor"/>
      </rPr>
      <t>(Reindeer)</t>
    </r>
  </si>
  <si>
    <r>
      <t xml:space="preserve">$Sus </t>
    </r>
    <r>
      <rPr>
        <sz val="12"/>
        <color theme="1"/>
        <rFont val="Calibri"/>
        <family val="2"/>
        <scheme val="minor"/>
      </rPr>
      <t>(Pigs)</t>
    </r>
  </si>
  <si>
    <t>^Ailurus fulgens</t>
  </si>
  <si>
    <r>
      <t xml:space="preserve">$Canis </t>
    </r>
    <r>
      <rPr>
        <sz val="12"/>
        <color theme="1"/>
        <rFont val="Calibri"/>
        <family val="2"/>
        <scheme val="minor"/>
      </rPr>
      <t>(Dogs)</t>
    </r>
  </si>
  <si>
    <t>^Canis lupus familiaris</t>
  </si>
  <si>
    <t>^Felis catus</t>
  </si>
  <si>
    <t>^Galictis vittata</t>
  </si>
  <si>
    <t>^Martes foina</t>
  </si>
  <si>
    <t>^Meles meles</t>
  </si>
  <si>
    <t>^Melogale moschata</t>
  </si>
  <si>
    <t>^Mustela putorius furo</t>
  </si>
  <si>
    <t>^Mustela sibirica</t>
  </si>
  <si>
    <t>^Mustela nivalis</t>
  </si>
  <si>
    <t>^Nasua narica</t>
  </si>
  <si>
    <t>^Nyctereutes procyonoides</t>
  </si>
  <si>
    <t>^Vulpes vulpes</t>
  </si>
  <si>
    <t>^Vulpes zerda</t>
  </si>
  <si>
    <r>
      <t xml:space="preserve">$Ailurus </t>
    </r>
    <r>
      <rPr>
        <sz val="12"/>
        <color theme="1"/>
        <rFont val="Calibri"/>
        <family val="2"/>
        <scheme val="minor"/>
      </rPr>
      <t>(Red panda)</t>
    </r>
  </si>
  <si>
    <r>
      <t xml:space="preserve">$Felis </t>
    </r>
    <r>
      <rPr>
        <sz val="12"/>
        <color theme="1"/>
        <rFont val="Calibri"/>
        <family val="2"/>
        <scheme val="minor"/>
      </rPr>
      <t>(Small cats)</t>
    </r>
  </si>
  <si>
    <r>
      <t xml:space="preserve">$Galictis </t>
    </r>
    <r>
      <rPr>
        <sz val="12"/>
        <color theme="1"/>
        <rFont val="Calibri"/>
        <family val="2"/>
        <scheme val="minor"/>
      </rPr>
      <t>(Grisons)</t>
    </r>
  </si>
  <si>
    <r>
      <t xml:space="preserve">$Martes </t>
    </r>
    <r>
      <rPr>
        <sz val="12"/>
        <color theme="1"/>
        <rFont val="Calibri"/>
        <family val="2"/>
        <scheme val="minor"/>
      </rPr>
      <t>(Martens)</t>
    </r>
  </si>
  <si>
    <r>
      <t xml:space="preserve">$Meles </t>
    </r>
    <r>
      <rPr>
        <sz val="12"/>
        <color theme="1"/>
        <rFont val="Calibri"/>
        <family val="2"/>
        <scheme val="minor"/>
      </rPr>
      <t>(Old world badgers)</t>
    </r>
  </si>
  <si>
    <r>
      <t xml:space="preserve">$Melogale </t>
    </r>
    <r>
      <rPr>
        <sz val="12"/>
        <color theme="1"/>
        <rFont val="Calibri"/>
        <family val="2"/>
        <scheme val="minor"/>
      </rPr>
      <t>(Ferret-badgers)</t>
    </r>
  </si>
  <si>
    <r>
      <t xml:space="preserve">$Mustela </t>
    </r>
    <r>
      <rPr>
        <sz val="12"/>
        <color theme="1"/>
        <rFont val="Calibri"/>
        <family val="2"/>
        <scheme val="minor"/>
      </rPr>
      <t>(Weasels)</t>
    </r>
  </si>
  <si>
    <r>
      <t xml:space="preserve">$Nyctereutes </t>
    </r>
    <r>
      <rPr>
        <sz val="12"/>
        <color theme="1"/>
        <rFont val="Calibri"/>
        <family val="2"/>
        <scheme val="minor"/>
      </rPr>
      <t>(Raccoon dogs)</t>
    </r>
  </si>
  <si>
    <r>
      <t xml:space="preserve">$Vulpes </t>
    </r>
    <r>
      <rPr>
        <sz val="12"/>
        <color theme="1"/>
        <rFont val="Calibri"/>
        <family val="2"/>
        <scheme val="minor"/>
      </rPr>
      <t>(Foxes)</t>
    </r>
  </si>
  <si>
    <r>
      <t xml:space="preserve">$Nasua </t>
    </r>
    <r>
      <rPr>
        <sz val="12"/>
        <color theme="1"/>
        <rFont val="Calibri"/>
        <family val="2"/>
        <scheme val="minor"/>
      </rPr>
      <t>(Coatis)</t>
    </r>
  </si>
  <si>
    <t>^Artibeus fimbriatus</t>
  </si>
  <si>
    <t>^Artibeus hirsutus</t>
  </si>
  <si>
    <t>^Artibeus lituratus</t>
  </si>
  <si>
    <t>^Carollia perspicillata</t>
  </si>
  <si>
    <t>^Desmodus rotundus</t>
  </si>
  <si>
    <t>^Diaemus youngii</t>
  </si>
  <si>
    <t>^Diphylla ecaudata</t>
  </si>
  <si>
    <t>^Eptesicus furinalis</t>
  </si>
  <si>
    <t>^Eptesicus serotinus</t>
  </si>
  <si>
    <t>^Eumops glaucinus</t>
  </si>
  <si>
    <t>^Glossophaga soricina</t>
  </si>
  <si>
    <t>^Histiotus velatus</t>
  </si>
  <si>
    <t>^Lasiurus blossevillii</t>
  </si>
  <si>
    <t>^Molossus molossus</t>
  </si>
  <si>
    <t>^Molossus rufus</t>
  </si>
  <si>
    <t>^Molossus currentium</t>
  </si>
  <si>
    <t>^Mormoops megalophylla</t>
  </si>
  <si>
    <t>^Myotis californicus</t>
  </si>
  <si>
    <t>^Myotis daubentoni</t>
  </si>
  <si>
    <t>^Myotis levis</t>
  </si>
  <si>
    <t>^Myotis myotis</t>
  </si>
  <si>
    <t>^Myotis nigricans</t>
  </si>
  <si>
    <t>^Natalus stramineus</t>
  </si>
  <si>
    <t>^Nyctalus leisleri</t>
  </si>
  <si>
    <t>^Nyctalus noctula</t>
  </si>
  <si>
    <t>^Nyctinomops laticaudatus</t>
  </si>
  <si>
    <t>^Nyctinomops macrotis</t>
  </si>
  <si>
    <t>^Pipistrellus pipistrellus</t>
  </si>
  <si>
    <t>^Plecotus auritus</t>
  </si>
  <si>
    <t>^Plecotus austriacus</t>
  </si>
  <si>
    <t>^Promops nasutus</t>
  </si>
  <si>
    <t>^Pteronotus parnellii</t>
  </si>
  <si>
    <t>^Pteronotus davyi</t>
  </si>
  <si>
    <t>^Pteropus rodricensus</t>
  </si>
  <si>
    <t>^Rousettus aegyptiacus</t>
  </si>
  <si>
    <t>^Sturnira lilium</t>
  </si>
  <si>
    <t>^Tadarida brasiliensis</t>
  </si>
  <si>
    <r>
      <t xml:space="preserve">$Artibeus </t>
    </r>
    <r>
      <rPr>
        <sz val="12"/>
        <color theme="1"/>
        <rFont val="Calibri"/>
        <family val="2"/>
        <scheme val="minor"/>
      </rPr>
      <t>(Neotropical fruit bats)</t>
    </r>
  </si>
  <si>
    <r>
      <t xml:space="preserve">$Carollia </t>
    </r>
    <r>
      <rPr>
        <sz val="12"/>
        <color theme="1"/>
        <rFont val="Calibri"/>
        <family val="2"/>
        <scheme val="minor"/>
      </rPr>
      <t>(Short-tailed fruit bats)</t>
    </r>
  </si>
  <si>
    <r>
      <t xml:space="preserve">$Desmodus </t>
    </r>
    <r>
      <rPr>
        <sz val="12"/>
        <color theme="1"/>
        <rFont val="Calibri"/>
        <family val="2"/>
        <scheme val="minor"/>
      </rPr>
      <t>(Vampire bats)</t>
    </r>
  </si>
  <si>
    <r>
      <t xml:space="preserve">$Diaemus </t>
    </r>
    <r>
      <rPr>
        <sz val="12"/>
        <color theme="1"/>
        <rFont val="Calibri"/>
        <family val="2"/>
        <scheme val="minor"/>
      </rPr>
      <t>(White-winged vampire bat)</t>
    </r>
  </si>
  <si>
    <r>
      <t xml:space="preserve">$Diphylla </t>
    </r>
    <r>
      <rPr>
        <sz val="12"/>
        <color theme="1"/>
        <rFont val="Calibri"/>
        <family val="2"/>
        <scheme val="minor"/>
      </rPr>
      <t>(Hairy-legged vampire bats)</t>
    </r>
  </si>
  <si>
    <r>
      <t xml:space="preserve">$Eptesicus </t>
    </r>
    <r>
      <rPr>
        <sz val="12"/>
        <color theme="1"/>
        <rFont val="Calibri"/>
        <family val="2"/>
        <scheme val="minor"/>
      </rPr>
      <t>(House bats)</t>
    </r>
  </si>
  <si>
    <r>
      <t xml:space="preserve">$Eumops </t>
    </r>
    <r>
      <rPr>
        <sz val="12"/>
        <color theme="1"/>
        <rFont val="Calibri"/>
        <family val="2"/>
        <scheme val="minor"/>
      </rPr>
      <t>(Mastiff bats)</t>
    </r>
  </si>
  <si>
    <r>
      <t xml:space="preserve">$Glossophaga </t>
    </r>
    <r>
      <rPr>
        <sz val="12"/>
        <color theme="1"/>
        <rFont val="Calibri"/>
        <family val="2"/>
        <scheme val="minor"/>
      </rPr>
      <t>(Long-tongued bats)</t>
    </r>
  </si>
  <si>
    <r>
      <t xml:space="preserve">$Histiotus </t>
    </r>
    <r>
      <rPr>
        <sz val="12"/>
        <color theme="1"/>
        <rFont val="Calibri"/>
        <family val="2"/>
        <scheme val="minor"/>
      </rPr>
      <t>(Big-eared brown bats)</t>
    </r>
  </si>
  <si>
    <r>
      <t xml:space="preserve">$Lasiurus </t>
    </r>
    <r>
      <rPr>
        <sz val="12"/>
        <color theme="1"/>
        <rFont val="Calibri"/>
        <family val="2"/>
        <scheme val="minor"/>
      </rPr>
      <t>(Hairy-tailed bats)</t>
    </r>
  </si>
  <si>
    <r>
      <t xml:space="preserve">$Molossus </t>
    </r>
    <r>
      <rPr>
        <sz val="12"/>
        <color theme="1"/>
        <rFont val="Calibri"/>
        <family val="2"/>
        <scheme val="minor"/>
      </rPr>
      <t>(Free-tailed bats)</t>
    </r>
  </si>
  <si>
    <r>
      <t xml:space="preserve">$Mormoops </t>
    </r>
    <r>
      <rPr>
        <sz val="12"/>
        <color theme="1"/>
        <rFont val="Calibri"/>
        <family val="2"/>
        <scheme val="minor"/>
      </rPr>
      <t>(Ghost-faced bats)</t>
    </r>
  </si>
  <si>
    <r>
      <t xml:space="preserve">$Myotis </t>
    </r>
    <r>
      <rPr>
        <sz val="12"/>
        <color theme="1"/>
        <rFont val="Calibri"/>
        <family val="2"/>
        <scheme val="minor"/>
      </rPr>
      <t>(Mouse-eared bats)</t>
    </r>
  </si>
  <si>
    <r>
      <t xml:space="preserve">$Natalus </t>
    </r>
    <r>
      <rPr>
        <sz val="12"/>
        <color theme="1"/>
        <rFont val="Calibri"/>
        <family val="2"/>
        <scheme val="minor"/>
      </rPr>
      <t>(Funnel-eared bats)</t>
    </r>
  </si>
  <si>
    <r>
      <t xml:space="preserve">$Nyctalus </t>
    </r>
    <r>
      <rPr>
        <sz val="12"/>
        <color theme="1"/>
        <rFont val="Calibri"/>
        <family val="2"/>
        <scheme val="minor"/>
      </rPr>
      <t>(Noctule bats)</t>
    </r>
  </si>
  <si>
    <r>
      <t xml:space="preserve">$Nyctinomops </t>
    </r>
    <r>
      <rPr>
        <sz val="12"/>
        <color theme="1"/>
        <rFont val="Calibri"/>
        <family val="2"/>
        <scheme val="minor"/>
      </rPr>
      <t>(Free-tailed bats)</t>
    </r>
  </si>
  <si>
    <r>
      <t xml:space="preserve">$Pipistrellus </t>
    </r>
    <r>
      <rPr>
        <sz val="12"/>
        <color theme="1"/>
        <rFont val="Calibri"/>
        <family val="2"/>
        <scheme val="minor"/>
      </rPr>
      <t>(Pipistrelle bats)</t>
    </r>
  </si>
  <si>
    <r>
      <t xml:space="preserve">$Plecotus </t>
    </r>
    <r>
      <rPr>
        <sz val="12"/>
        <color theme="1"/>
        <rFont val="Calibri"/>
        <family val="2"/>
        <scheme val="minor"/>
      </rPr>
      <t>(Long-eared bats)</t>
    </r>
  </si>
  <si>
    <r>
      <t>$Promops</t>
    </r>
    <r>
      <rPr>
        <sz val="12"/>
        <color theme="1"/>
        <rFont val="Calibri"/>
        <family val="2"/>
        <scheme val="minor"/>
      </rPr>
      <t xml:space="preserve"> (Free-tailed bats)</t>
    </r>
  </si>
  <si>
    <r>
      <t xml:space="preserve">$Pteronotus </t>
    </r>
    <r>
      <rPr>
        <sz val="12"/>
        <color theme="1"/>
        <rFont val="Calibri"/>
        <family val="2"/>
        <scheme val="minor"/>
      </rPr>
      <t>(Naked-backed bats)</t>
    </r>
  </si>
  <si>
    <r>
      <t xml:space="preserve">$Pteropus </t>
    </r>
    <r>
      <rPr>
        <sz val="12"/>
        <color theme="1"/>
        <rFont val="Calibri"/>
        <family val="2"/>
        <scheme val="minor"/>
      </rPr>
      <t>(Fruit bats)</t>
    </r>
  </si>
  <si>
    <r>
      <t xml:space="preserve">$Rousettus </t>
    </r>
    <r>
      <rPr>
        <sz val="12"/>
        <color theme="1"/>
        <rFont val="Calibri"/>
        <family val="2"/>
        <scheme val="minor"/>
      </rPr>
      <t>(Rousette bats)</t>
    </r>
  </si>
  <si>
    <r>
      <t xml:space="preserve">$Sturnira </t>
    </r>
    <r>
      <rPr>
        <sz val="12"/>
        <color theme="1"/>
        <rFont val="Calibri"/>
        <family val="2"/>
        <scheme val="minor"/>
      </rPr>
      <t>(Yellow-shouldered bats)</t>
    </r>
  </si>
  <si>
    <r>
      <t xml:space="preserve">$Tadarida </t>
    </r>
    <r>
      <rPr>
        <sz val="12"/>
        <color theme="1"/>
        <rFont val="Calibri"/>
        <family val="2"/>
        <scheme val="minor"/>
      </rPr>
      <t>(Frree-tailed bats)</t>
    </r>
  </si>
  <si>
    <r>
      <t xml:space="preserve">$Macropus </t>
    </r>
    <r>
      <rPr>
        <sz val="12"/>
        <color theme="1"/>
        <rFont val="Calibri"/>
        <family val="2"/>
        <scheme val="minor"/>
      </rPr>
      <t>(Kangaroos)</t>
    </r>
  </si>
  <si>
    <t>^Macropus rufus</t>
  </si>
  <si>
    <r>
      <t xml:space="preserve">$Didelphis </t>
    </r>
    <r>
      <rPr>
        <sz val="12"/>
        <color theme="1"/>
        <rFont val="Calibri"/>
        <family val="2"/>
        <scheme val="minor"/>
      </rPr>
      <t>(American opossums)</t>
    </r>
  </si>
  <si>
    <t>^Didelphis virginianus</t>
  </si>
  <si>
    <t>^Marmosa murina</t>
  </si>
  <si>
    <r>
      <t xml:space="preserve">$Marmosa </t>
    </r>
    <r>
      <rPr>
        <sz val="12"/>
        <color theme="1"/>
        <rFont val="Calibri"/>
        <family val="2"/>
        <scheme val="minor"/>
      </rPr>
      <t>(Mouse opossums)</t>
    </r>
  </si>
  <si>
    <t>^Blarina brevicauda</t>
  </si>
  <si>
    <t>^Crocidura sualveolens</t>
  </si>
  <si>
    <t>^Neomys fodiens</t>
  </si>
  <si>
    <t>^Erinaceus europaeus</t>
  </si>
  <si>
    <t>^Notiosorex crawfordi</t>
  </si>
  <si>
    <t>^Sorex alpinus</t>
  </si>
  <si>
    <t>^Sorex antinorii</t>
  </si>
  <si>
    <t>^Sorex araneus</t>
  </si>
  <si>
    <t>^Sorex caecutiens</t>
  </si>
  <si>
    <t>^Sorex cinereus</t>
  </si>
  <si>
    <t>^Sorex fumeus</t>
  </si>
  <si>
    <t>^Sorex isodon</t>
  </si>
  <si>
    <t>^Sorex minutus</t>
  </si>
  <si>
    <t>^Sorex minutissimus</t>
  </si>
  <si>
    <t>^Sorex ornatus</t>
  </si>
  <si>
    <t>^Suncus murinus</t>
  </si>
  <si>
    <t>^Talpa europaea</t>
  </si>
  <si>
    <r>
      <t xml:space="preserve">$Blarina </t>
    </r>
    <r>
      <rPr>
        <sz val="12"/>
        <color theme="1"/>
        <rFont val="Calibri"/>
        <family val="2"/>
        <scheme val="minor"/>
      </rPr>
      <t>(Short-tailed shrews)</t>
    </r>
  </si>
  <si>
    <r>
      <t xml:space="preserve">$Crocidura </t>
    </r>
    <r>
      <rPr>
        <sz val="12"/>
        <color theme="1"/>
        <rFont val="Calibri"/>
        <family val="2"/>
        <scheme val="minor"/>
      </rPr>
      <t>(White-toothed shrews)</t>
    </r>
  </si>
  <si>
    <r>
      <t xml:space="preserve">$Neomys </t>
    </r>
    <r>
      <rPr>
        <sz val="12"/>
        <color theme="1"/>
        <rFont val="Calibri"/>
        <family val="2"/>
        <scheme val="minor"/>
      </rPr>
      <t>(Eurasian water shrews)</t>
    </r>
  </si>
  <si>
    <r>
      <t xml:space="preserve">$Erinaceus </t>
    </r>
    <r>
      <rPr>
        <sz val="12"/>
        <color theme="1"/>
        <rFont val="Calibri"/>
        <family val="2"/>
        <scheme val="minor"/>
      </rPr>
      <t>(Hedgehogs)</t>
    </r>
  </si>
  <si>
    <r>
      <t xml:space="preserve">$Notiosorex </t>
    </r>
    <r>
      <rPr>
        <sz val="12"/>
        <color theme="1"/>
        <rFont val="Calibri"/>
        <family val="2"/>
        <scheme val="minor"/>
      </rPr>
      <t>(Grey shrews)</t>
    </r>
  </si>
  <si>
    <r>
      <t xml:space="preserve">$Sorex </t>
    </r>
    <r>
      <rPr>
        <sz val="12"/>
        <color theme="1"/>
        <rFont val="Calibri"/>
        <family val="2"/>
        <scheme val="minor"/>
      </rPr>
      <t>(Shrews)</t>
    </r>
  </si>
  <si>
    <r>
      <t xml:space="preserve">$Suncus </t>
    </r>
    <r>
      <rPr>
        <sz val="12"/>
        <color theme="1"/>
        <rFont val="Calibri"/>
        <family val="2"/>
        <scheme val="minor"/>
      </rPr>
      <t>(Shrews)</t>
    </r>
  </si>
  <si>
    <r>
      <t xml:space="preserve">$Talpa </t>
    </r>
    <r>
      <rPr>
        <sz val="12"/>
        <color theme="1"/>
        <rFont val="Calibri"/>
        <family val="2"/>
        <scheme val="minor"/>
      </rPr>
      <t>(Moles)</t>
    </r>
  </si>
  <si>
    <t>^Procavia ruficeps</t>
  </si>
  <si>
    <r>
      <t xml:space="preserve">$Procavia </t>
    </r>
    <r>
      <rPr>
        <sz val="12"/>
        <color theme="1"/>
        <rFont val="Calibri"/>
        <family val="2"/>
        <scheme val="minor"/>
      </rPr>
      <t>(Rock hyraxes)</t>
    </r>
  </si>
  <si>
    <r>
      <rPr>
        <b/>
        <sz val="12"/>
        <color theme="1"/>
        <rFont val="Calibri"/>
        <family val="2"/>
        <scheme val="minor"/>
      </rPr>
      <t xml:space="preserve">$Ornithorhynchus </t>
    </r>
    <r>
      <rPr>
        <sz val="12"/>
        <color theme="1"/>
        <rFont val="Calibri"/>
        <family val="2"/>
        <scheme val="minor"/>
      </rPr>
      <t>(Platypus)</t>
    </r>
  </si>
  <si>
    <t>^Ornithorhynchus anatinus</t>
  </si>
  <si>
    <r>
      <t xml:space="preserve">$Lepus </t>
    </r>
    <r>
      <rPr>
        <sz val="12"/>
        <color theme="1"/>
        <rFont val="Calibri"/>
        <family val="2"/>
        <scheme val="minor"/>
      </rPr>
      <t>(Jackrabbits)</t>
    </r>
  </si>
  <si>
    <t>^Lepus europaeus</t>
  </si>
  <si>
    <t>^Lepus timidus</t>
  </si>
  <si>
    <t>^Oryctolagus cuniculus</t>
  </si>
  <si>
    <r>
      <t>$Oryctolagus</t>
    </r>
    <r>
      <rPr>
        <sz val="12"/>
        <color theme="1"/>
        <rFont val="Calibri"/>
        <family val="2"/>
        <scheme val="minor"/>
      </rPr>
      <t xml:space="preserve"> (European rabbit)</t>
    </r>
  </si>
  <si>
    <t>^Equus ferus caballus</t>
  </si>
  <si>
    <r>
      <t xml:space="preserve">$Equus </t>
    </r>
    <r>
      <rPr>
        <sz val="12"/>
        <color theme="1"/>
        <rFont val="Calibri"/>
        <family val="2"/>
        <scheme val="minor"/>
      </rPr>
      <t>(Horses)</t>
    </r>
  </si>
  <si>
    <r>
      <t xml:space="preserve">$Bradypus </t>
    </r>
    <r>
      <rPr>
        <sz val="12"/>
        <color theme="1"/>
        <rFont val="Calibri"/>
        <family val="2"/>
        <scheme val="minor"/>
      </rPr>
      <t>(Three-toed sloths)</t>
    </r>
  </si>
  <si>
    <t>^Bradypus tridactylus</t>
  </si>
  <si>
    <t>^Bradypus variegatus</t>
  </si>
  <si>
    <r>
      <t xml:space="preserve">$Choloepus </t>
    </r>
    <r>
      <rPr>
        <sz val="12"/>
        <color theme="1"/>
        <rFont val="Calibri"/>
        <family val="2"/>
        <scheme val="minor"/>
      </rPr>
      <t>(Two-toed sloths)</t>
    </r>
  </si>
  <si>
    <t>^Choloepus didactylus</t>
  </si>
  <si>
    <t>^Allenopithecus nigroviridis</t>
  </si>
  <si>
    <t>^Alouatta fusca</t>
  </si>
  <si>
    <t>^Aotus trivirgatus</t>
  </si>
  <si>
    <t>^Aotus nancymaae</t>
  </si>
  <si>
    <t>^Ateles belzebuth</t>
  </si>
  <si>
    <t>^Callimico goeldii</t>
  </si>
  <si>
    <t>^Callithrix aurita</t>
  </si>
  <si>
    <t>^Callithrix geoffroyi</t>
  </si>
  <si>
    <t>^Callithrix jacchus</t>
  </si>
  <si>
    <t>^Callithrix penicillata</t>
  </si>
  <si>
    <t>^Cercopithecus hamlyni</t>
  </si>
  <si>
    <t>^Cercopithecus lhoesti</t>
  </si>
  <si>
    <t>^Cercopithecus nictitans</t>
  </si>
  <si>
    <t>^Eulemur macaco</t>
  </si>
  <si>
    <t>^Galago senegalensis</t>
  </si>
  <si>
    <t>^Galago demidovii</t>
  </si>
  <si>
    <t>^Hapalemur griseus</t>
  </si>
  <si>
    <t>^Homo sapiens</t>
  </si>
  <si>
    <t>^Lagothrix lagothricha</t>
  </si>
  <si>
    <t>^Macaca arctoides</t>
  </si>
  <si>
    <t>^Macaca cyclopis</t>
  </si>
  <si>
    <t>^Macaca fascicularis</t>
  </si>
  <si>
    <t>^Macaca fuscata</t>
  </si>
  <si>
    <t>^Macaca mulatta</t>
  </si>
  <si>
    <t>^Macaca nemestrina</t>
  </si>
  <si>
    <t>^Macaca radiata</t>
  </si>
  <si>
    <r>
      <t xml:space="preserve">$Microcebus </t>
    </r>
    <r>
      <rPr>
        <sz val="12"/>
        <color theme="1"/>
        <rFont val="Calibri"/>
        <family val="2"/>
        <scheme val="minor"/>
      </rPr>
      <t>(Mouse lemurs)</t>
    </r>
  </si>
  <si>
    <t>^Microcebus murinus</t>
  </si>
  <si>
    <t>^Pan troglodytes</t>
  </si>
  <si>
    <t>^Pithecia pithecia</t>
  </si>
  <si>
    <t>^Saguinus fuscicolis</t>
  </si>
  <si>
    <t>^Saguinus imperator</t>
  </si>
  <si>
    <t>^Saguinus midas</t>
  </si>
  <si>
    <t>^Saguinus nigricollis</t>
  </si>
  <si>
    <t>^Saguinus oedipus</t>
  </si>
  <si>
    <t>^Saimiri sciureus</t>
  </si>
  <si>
    <r>
      <t xml:space="preserve">$Allenopithecus </t>
    </r>
    <r>
      <rPr>
        <sz val="12"/>
        <color theme="1"/>
        <rFont val="Calibri"/>
        <family val="2"/>
        <scheme val="minor"/>
      </rPr>
      <t>(Allen's swamp monkey)</t>
    </r>
  </si>
  <si>
    <r>
      <t xml:space="preserve">$Alouatta </t>
    </r>
    <r>
      <rPr>
        <sz val="12"/>
        <color theme="1"/>
        <rFont val="Calibri"/>
        <family val="2"/>
        <scheme val="minor"/>
      </rPr>
      <t>(Howler monkeys)</t>
    </r>
  </si>
  <si>
    <r>
      <t xml:space="preserve">$Aotus </t>
    </r>
    <r>
      <rPr>
        <sz val="12"/>
        <color theme="1"/>
        <rFont val="Calibri"/>
        <family val="2"/>
        <scheme val="minor"/>
      </rPr>
      <t>(Owl monkeys)</t>
    </r>
  </si>
  <si>
    <r>
      <t xml:space="preserve">$Ateles </t>
    </r>
    <r>
      <rPr>
        <sz val="12"/>
        <color theme="1"/>
        <rFont val="Calibri"/>
        <family val="2"/>
        <scheme val="minor"/>
      </rPr>
      <t>(Spider monkeys)</t>
    </r>
  </si>
  <si>
    <r>
      <t xml:space="preserve">$Callimico </t>
    </r>
    <r>
      <rPr>
        <sz val="12"/>
        <color theme="1"/>
        <rFont val="Calibri"/>
        <family val="2"/>
        <scheme val="minor"/>
      </rPr>
      <t>(Goeldi's marmoset)</t>
    </r>
  </si>
  <si>
    <r>
      <t xml:space="preserve">$Callithrix </t>
    </r>
    <r>
      <rPr>
        <sz val="12"/>
        <color theme="1"/>
        <rFont val="Calibri"/>
        <family val="2"/>
        <scheme val="minor"/>
      </rPr>
      <t>(Marmosets/Tamarins)</t>
    </r>
  </si>
  <si>
    <r>
      <t xml:space="preserve">$Cercopithecus </t>
    </r>
    <r>
      <rPr>
        <sz val="12"/>
        <color theme="1"/>
        <rFont val="Calibri"/>
        <family val="2"/>
        <scheme val="minor"/>
      </rPr>
      <t>(Guenons)</t>
    </r>
  </si>
  <si>
    <r>
      <t xml:space="preserve">$Eulemur </t>
    </r>
    <r>
      <rPr>
        <sz val="12"/>
        <color theme="1"/>
        <rFont val="Calibri"/>
        <family val="2"/>
        <scheme val="minor"/>
      </rPr>
      <t>(True lemurs)</t>
    </r>
  </si>
  <si>
    <r>
      <t xml:space="preserve">$Galago </t>
    </r>
    <r>
      <rPr>
        <sz val="12"/>
        <color theme="1"/>
        <rFont val="Calibri"/>
        <family val="2"/>
        <scheme val="minor"/>
      </rPr>
      <t>(Bush babies)</t>
    </r>
  </si>
  <si>
    <r>
      <t xml:space="preserve">$Hapalemur </t>
    </r>
    <r>
      <rPr>
        <sz val="12"/>
        <color theme="1"/>
        <rFont val="Calibri"/>
        <family val="2"/>
        <scheme val="minor"/>
      </rPr>
      <t>(Gentle lemurs)</t>
    </r>
  </si>
  <si>
    <r>
      <t xml:space="preserve">$Homo </t>
    </r>
    <r>
      <rPr>
        <sz val="12"/>
        <color theme="1"/>
        <rFont val="Calibri"/>
        <family val="2"/>
        <scheme val="minor"/>
      </rPr>
      <t>(Humans)</t>
    </r>
  </si>
  <si>
    <r>
      <t xml:space="preserve">$Lagothrix </t>
    </r>
    <r>
      <rPr>
        <sz val="12"/>
        <color theme="1"/>
        <rFont val="Calibri"/>
        <family val="2"/>
        <scheme val="minor"/>
      </rPr>
      <t>(Woolly monkeys)</t>
    </r>
  </si>
  <si>
    <r>
      <t xml:space="preserve">$Macaca </t>
    </r>
    <r>
      <rPr>
        <sz val="12"/>
        <color theme="1"/>
        <rFont val="Calibri"/>
        <family val="2"/>
        <scheme val="minor"/>
      </rPr>
      <t>(Macaques)</t>
    </r>
  </si>
  <si>
    <r>
      <t xml:space="preserve">$Pan </t>
    </r>
    <r>
      <rPr>
        <sz val="12"/>
        <color theme="1"/>
        <rFont val="Calibri"/>
        <family val="2"/>
        <scheme val="minor"/>
      </rPr>
      <t>(Chimpanzees)</t>
    </r>
  </si>
  <si>
    <r>
      <t xml:space="preserve">$Pithecia </t>
    </r>
    <r>
      <rPr>
        <sz val="12"/>
        <color theme="1"/>
        <rFont val="Calibri"/>
        <family val="2"/>
        <scheme val="minor"/>
      </rPr>
      <t>(Saki monkeys)</t>
    </r>
  </si>
  <si>
    <r>
      <t xml:space="preserve">$Saguinus </t>
    </r>
    <r>
      <rPr>
        <sz val="12"/>
        <color theme="1"/>
        <rFont val="Calibri"/>
        <family val="2"/>
        <scheme val="minor"/>
      </rPr>
      <t>(Tamarins)</t>
    </r>
  </si>
  <si>
    <r>
      <t xml:space="preserve">$Saimiri </t>
    </r>
    <r>
      <rPr>
        <sz val="12"/>
        <color theme="1"/>
        <rFont val="Calibri"/>
        <family val="2"/>
        <scheme val="minor"/>
      </rPr>
      <t>(Squirrel monkey)</t>
    </r>
  </si>
  <si>
    <t>^Tupaia glis</t>
  </si>
  <si>
    <r>
      <t xml:space="preserve">$Tupaia </t>
    </r>
    <r>
      <rPr>
        <sz val="12"/>
        <color theme="1"/>
        <rFont val="Calibri"/>
        <family val="2"/>
        <scheme val="minor"/>
      </rPr>
      <t>(Tree shrews)</t>
    </r>
  </si>
  <si>
    <t>1/55</t>
  </si>
  <si>
    <t>1/20</t>
  </si>
  <si>
    <t>7/131</t>
  </si>
  <si>
    <t>37/1447</t>
  </si>
  <si>
    <t>1/150</t>
  </si>
  <si>
    <t>1/41</t>
  </si>
  <si>
    <t>2/18</t>
  </si>
  <si>
    <t>1/6</t>
  </si>
  <si>
    <t>1/3</t>
  </si>
  <si>
    <t>1/5</t>
  </si>
  <si>
    <t>1/18</t>
  </si>
  <si>
    <t>1/16</t>
  </si>
  <si>
    <t>1/23</t>
  </si>
  <si>
    <t>1/4</t>
  </si>
  <si>
    <t>^Myomyscus brockmani (Ochromyscus)</t>
  </si>
  <si>
    <t>Species Sampled:</t>
  </si>
  <si>
    <t>Genera Sampled:</t>
  </si>
  <si>
    <t>Genetic Sequence Available</t>
  </si>
  <si>
    <r>
      <t xml:space="preserve">Positive for </t>
    </r>
    <r>
      <rPr>
        <b/>
        <i/>
        <sz val="12"/>
        <color theme="1"/>
        <rFont val="Calibri"/>
        <family val="2"/>
        <scheme val="minor"/>
      </rPr>
      <t>Pneumocystis</t>
    </r>
  </si>
  <si>
    <t>Mammal Species Sampled</t>
  </si>
  <si>
    <t xml:space="preserve">116/2623	</t>
  </si>
  <si>
    <t>7/359</t>
  </si>
  <si>
    <t>14/307</t>
  </si>
  <si>
    <t>10/130</t>
  </si>
  <si>
    <t>24/237</t>
  </si>
  <si>
    <t>2/129</t>
  </si>
  <si>
    <t>17/564</t>
  </si>
  <si>
    <t>2/12</t>
  </si>
  <si>
    <t>3/106</t>
  </si>
  <si>
    <t>17/84</t>
  </si>
  <si>
    <t>35/516</t>
  </si>
  <si>
    <t>Total Genera Sampled:</t>
  </si>
  <si>
    <t>Total Species Sampled:</t>
  </si>
  <si>
    <r>
      <t xml:space="preserve">Species positive for </t>
    </r>
    <r>
      <rPr>
        <b/>
        <i/>
        <sz val="12"/>
        <color theme="1"/>
        <rFont val="Calibri"/>
        <family val="2"/>
        <scheme val="minor"/>
      </rPr>
      <t>Pneumocystis</t>
    </r>
    <r>
      <rPr>
        <b/>
        <sz val="12"/>
        <color theme="1"/>
        <rFont val="Calibri"/>
        <family val="2"/>
        <scheme val="minor"/>
      </rPr>
      <t>:</t>
    </r>
  </si>
  <si>
    <r>
      <t xml:space="preserve">Species negative for </t>
    </r>
    <r>
      <rPr>
        <b/>
        <i/>
        <sz val="12"/>
        <color theme="1"/>
        <rFont val="Calibri"/>
        <family val="2"/>
        <scheme val="minor"/>
      </rPr>
      <t>Pneumocystis</t>
    </r>
    <r>
      <rPr>
        <b/>
        <sz val="12"/>
        <color theme="1"/>
        <rFont val="Calibri"/>
        <family val="2"/>
        <scheme val="minor"/>
      </rPr>
      <t>:</t>
    </r>
  </si>
  <si>
    <t>Genetic data available:</t>
  </si>
  <si>
    <t>No genetic data:</t>
  </si>
  <si>
    <t>Total microscopy ID only:</t>
  </si>
  <si>
    <r>
      <t xml:space="preserve">Species negative for </t>
    </r>
    <r>
      <rPr>
        <b/>
        <i/>
        <sz val="12"/>
        <color theme="1"/>
        <rFont val="Calibri"/>
        <family val="2"/>
        <scheme val="minor"/>
      </rPr>
      <t>Pneumocystis:</t>
    </r>
  </si>
  <si>
    <t>Genetic data avaialble:</t>
  </si>
  <si>
    <t>Genetic data unavaialble:</t>
  </si>
  <si>
    <t>Average species sampled per genus:</t>
  </si>
  <si>
    <t xml:space="preserve">Genera with only a single species sampled: </t>
  </si>
  <si>
    <t>Number of actually monotypic genera:</t>
  </si>
  <si>
    <t>Average number of species per genus:</t>
  </si>
  <si>
    <t>8/61</t>
  </si>
  <si>
    <t>Standard deviation:</t>
  </si>
  <si>
    <t>Standard error:</t>
  </si>
  <si>
    <t xml:space="preserve">Standard error: </t>
  </si>
  <si>
    <t>/6495</t>
  </si>
  <si>
    <t>/1342</t>
  </si>
  <si>
    <t>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</si>
</sst>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BEFF"/>
        <bgColor indexed="64"/>
      </patternFill>
    </fill>
    <fill>
      <patternFill patternType="solid">
        <fgColor rgb="FFE8E1FD"/>
        <bgColor indexed="64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fill"/>
    </xf>
    <xf numFmtId="0" fontId="0" fillId="0" borderId="0" xfId="0" applyFont="1" applyAlignment="1">
      <alignment horizontal="fill"/>
    </xf>
    <xf numFmtId="0" fontId="3" fillId="0" borderId="0" xfId="0" applyFont="1" applyAlignment="1">
      <alignment horizontal="fill"/>
    </xf>
    <xf numFmtId="0" fontId="0" fillId="0" borderId="0" xfId="0" applyAlignment="1">
      <alignment horizontal="fill" wrapText="1"/>
    </xf>
    <xf numFmtId="0" fontId="0" fillId="0" borderId="0" xfId="0" applyAlignme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ont="1" applyAlignment="1"/>
    <xf numFmtId="0" fontId="1" fillId="0" borderId="0" xfId="0" applyFont="1" applyAlignment="1">
      <alignment horizontal="fill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9" fillId="0" borderId="0" xfId="0" applyFont="1"/>
    <xf numFmtId="0" fontId="1" fillId="0" borderId="0" xfId="0" applyFont="1" applyAlignment="1"/>
    <xf numFmtId="0" fontId="0" fillId="0" borderId="0" xfId="0" applyFont="1" applyFill="1" applyAlignment="1">
      <alignment horizontal="fill"/>
    </xf>
    <xf numFmtId="0" fontId="5" fillId="0" borderId="0" xfId="0" applyFont="1" applyAlignment="1">
      <alignment horizontal="fill"/>
    </xf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49" fontId="0" fillId="3" borderId="0" xfId="0" applyNumberFormat="1" applyFill="1"/>
    <xf numFmtId="49" fontId="0" fillId="2" borderId="0" xfId="0" applyNumberFormat="1" applyFill="1"/>
    <xf numFmtId="0" fontId="6" fillId="3" borderId="0" xfId="0" applyFont="1" applyFill="1"/>
    <xf numFmtId="49" fontId="3" fillId="3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/>
    <xf numFmtId="0" fontId="6" fillId="11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EFF"/>
      <color rgb="FFE8E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6B40-5266-0647-B9F7-12FD34A24624}">
  <dimension ref="A1:H541"/>
  <sheetViews>
    <sheetView topLeftCell="A418" workbookViewId="0">
      <selection activeCell="G10" sqref="G10"/>
    </sheetView>
  </sheetViews>
  <sheetFormatPr baseColWidth="10" defaultRowHeight="16" x14ac:dyDescent="0.2"/>
  <cols>
    <col min="1" max="1" width="35.33203125" customWidth="1"/>
    <col min="2" max="2" width="30.1640625" customWidth="1"/>
    <col min="3" max="3" width="29" customWidth="1"/>
    <col min="4" max="4" width="22.1640625" customWidth="1"/>
    <col min="5" max="6" width="19" customWidth="1"/>
    <col min="7" max="7" width="36.5" customWidth="1"/>
    <col min="8" max="8" width="33.83203125" customWidth="1"/>
    <col min="9" max="9" width="23.6640625" customWidth="1"/>
  </cols>
  <sheetData>
    <row r="1" spans="1:8" x14ac:dyDescent="0.2">
      <c r="A1" s="4" t="s">
        <v>18</v>
      </c>
      <c r="B1">
        <f>A537</f>
        <v>240</v>
      </c>
      <c r="C1" t="s">
        <v>580</v>
      </c>
    </row>
    <row r="2" spans="1:8" x14ac:dyDescent="0.2">
      <c r="A2" s="4" t="s">
        <v>20</v>
      </c>
      <c r="B2">
        <f>A535</f>
        <v>142</v>
      </c>
      <c r="C2" t="s">
        <v>581</v>
      </c>
    </row>
    <row r="3" spans="1:8" x14ac:dyDescent="0.2">
      <c r="A3" s="4" t="s">
        <v>19</v>
      </c>
      <c r="B3" s="45">
        <v>15</v>
      </c>
      <c r="C3" t="s">
        <v>582</v>
      </c>
    </row>
    <row r="4" spans="1:8" x14ac:dyDescent="0.2">
      <c r="A4" s="4" t="s">
        <v>21</v>
      </c>
      <c r="B4" s="45">
        <f>C535</f>
        <v>129</v>
      </c>
      <c r="C4" s="11"/>
    </row>
    <row r="5" spans="1:8" x14ac:dyDescent="0.2">
      <c r="A5" s="4" t="s">
        <v>22</v>
      </c>
      <c r="B5" s="45">
        <f>D535</f>
        <v>73</v>
      </c>
      <c r="C5" s="11"/>
    </row>
    <row r="6" spans="1:8" x14ac:dyDescent="0.2">
      <c r="A6" s="4" t="s">
        <v>23</v>
      </c>
      <c r="B6" s="45">
        <f>B537</f>
        <v>43</v>
      </c>
      <c r="C6" s="11"/>
    </row>
    <row r="7" spans="1:8" x14ac:dyDescent="0.2">
      <c r="A7" s="4"/>
    </row>
    <row r="8" spans="1:8" ht="24" x14ac:dyDescent="0.3">
      <c r="A8" s="21" t="s">
        <v>550</v>
      </c>
      <c r="B8" s="22" t="s">
        <v>549</v>
      </c>
      <c r="C8" s="1" t="s">
        <v>548</v>
      </c>
      <c r="D8" s="1" t="s">
        <v>24</v>
      </c>
      <c r="E8" s="1" t="s">
        <v>26</v>
      </c>
      <c r="F8" s="1" t="s">
        <v>27</v>
      </c>
      <c r="G8" s="1" t="s">
        <v>143</v>
      </c>
      <c r="H8" s="1" t="s">
        <v>144</v>
      </c>
    </row>
    <row r="9" spans="1:8" x14ac:dyDescent="0.2">
      <c r="B9" s="1"/>
      <c r="C9" s="1"/>
      <c r="D9" s="1"/>
    </row>
    <row r="10" spans="1:8" x14ac:dyDescent="0.2">
      <c r="A10" s="1" t="s">
        <v>276</v>
      </c>
      <c r="B10" s="1"/>
      <c r="C10" s="1"/>
      <c r="D10" s="1"/>
      <c r="G10">
        <v>4</v>
      </c>
      <c r="H10">
        <v>21</v>
      </c>
    </row>
    <row r="11" spans="1:8" x14ac:dyDescent="0.2">
      <c r="A11" s="2" t="s">
        <v>148</v>
      </c>
      <c r="B11" s="2" t="s">
        <v>1</v>
      </c>
      <c r="C11" s="2" t="s">
        <v>1</v>
      </c>
      <c r="D11" s="2" t="s">
        <v>2</v>
      </c>
      <c r="E11" s="2" t="s">
        <v>36</v>
      </c>
      <c r="F11" s="6" t="s">
        <v>38</v>
      </c>
    </row>
    <row r="12" spans="1:8" x14ac:dyDescent="0.2">
      <c r="A12" s="2" t="s">
        <v>149</v>
      </c>
      <c r="B12" s="2" t="s">
        <v>1</v>
      </c>
      <c r="C12" s="2" t="s">
        <v>1</v>
      </c>
      <c r="D12" s="2" t="s">
        <v>2</v>
      </c>
      <c r="E12" s="2" t="s">
        <v>37</v>
      </c>
      <c r="F12" s="6" t="s">
        <v>38</v>
      </c>
    </row>
    <row r="13" spans="1:8" x14ac:dyDescent="0.2">
      <c r="A13" s="2" t="s">
        <v>150</v>
      </c>
      <c r="B13" s="2" t="s">
        <v>2</v>
      </c>
      <c r="C13" s="2" t="s">
        <v>2</v>
      </c>
      <c r="D13" s="2" t="s">
        <v>2</v>
      </c>
      <c r="E13" s="2" t="s">
        <v>31</v>
      </c>
      <c r="F13" s="6" t="s">
        <v>38</v>
      </c>
    </row>
    <row r="14" spans="1:8" x14ac:dyDescent="0.2">
      <c r="A14" s="2" t="s">
        <v>151</v>
      </c>
      <c r="B14" s="2" t="s">
        <v>2</v>
      </c>
      <c r="C14" s="2" t="s">
        <v>2</v>
      </c>
      <c r="D14" s="2" t="s">
        <v>2</v>
      </c>
      <c r="E14" s="2" t="s">
        <v>31</v>
      </c>
      <c r="F14" s="6" t="s">
        <v>38</v>
      </c>
    </row>
    <row r="15" spans="1:8" x14ac:dyDescent="0.2">
      <c r="B15" s="2"/>
      <c r="C15" s="2"/>
      <c r="D15" s="2"/>
      <c r="F15" s="5"/>
    </row>
    <row r="16" spans="1:8" x14ac:dyDescent="0.2">
      <c r="A16" s="1" t="s">
        <v>278</v>
      </c>
      <c r="B16" s="2"/>
      <c r="C16" s="2"/>
      <c r="D16" s="2"/>
      <c r="F16" s="5"/>
      <c r="G16">
        <v>3</v>
      </c>
      <c r="H16">
        <v>9</v>
      </c>
    </row>
    <row r="17" spans="1:8" x14ac:dyDescent="0.2">
      <c r="A17" t="s">
        <v>152</v>
      </c>
      <c r="B17" s="2" t="s">
        <v>2</v>
      </c>
      <c r="C17" s="2" t="s">
        <v>2</v>
      </c>
      <c r="D17" s="2" t="s">
        <v>2</v>
      </c>
      <c r="E17" s="2" t="s">
        <v>31</v>
      </c>
      <c r="F17" s="6" t="s">
        <v>38</v>
      </c>
    </row>
    <row r="18" spans="1:8" x14ac:dyDescent="0.2">
      <c r="A18" t="s">
        <v>153</v>
      </c>
      <c r="B18" s="2" t="s">
        <v>1</v>
      </c>
      <c r="C18" s="2" t="s">
        <v>1</v>
      </c>
      <c r="D18" s="2" t="s">
        <v>2</v>
      </c>
      <c r="E18" s="2" t="s">
        <v>40</v>
      </c>
      <c r="F18" s="6" t="s">
        <v>38</v>
      </c>
    </row>
    <row r="19" spans="1:8" x14ac:dyDescent="0.2">
      <c r="A19" t="s">
        <v>154</v>
      </c>
      <c r="B19" s="2" t="s">
        <v>1</v>
      </c>
      <c r="C19" s="2" t="s">
        <v>1</v>
      </c>
      <c r="D19" s="2" t="s">
        <v>2</v>
      </c>
      <c r="E19" s="2" t="s">
        <v>41</v>
      </c>
      <c r="F19" s="6" t="s">
        <v>38</v>
      </c>
    </row>
    <row r="20" spans="1:8" x14ac:dyDescent="0.2">
      <c r="B20" s="2"/>
      <c r="C20" s="2"/>
      <c r="D20" s="2"/>
      <c r="F20" s="5"/>
    </row>
    <row r="21" spans="1:8" x14ac:dyDescent="0.2">
      <c r="A21" s="1" t="s">
        <v>358</v>
      </c>
      <c r="B21" s="1"/>
      <c r="C21" s="1"/>
      <c r="F21" s="5"/>
      <c r="G21">
        <v>1</v>
      </c>
      <c r="H21">
        <v>2</v>
      </c>
    </row>
    <row r="22" spans="1:8" x14ac:dyDescent="0.2">
      <c r="A22" t="s">
        <v>343</v>
      </c>
      <c r="B22" s="2" t="s">
        <v>1</v>
      </c>
      <c r="C22" s="2" t="s">
        <v>2</v>
      </c>
      <c r="D22" s="2" t="s">
        <v>1</v>
      </c>
      <c r="E22" s="2" t="s">
        <v>31</v>
      </c>
      <c r="F22" s="6" t="s">
        <v>43</v>
      </c>
    </row>
    <row r="23" spans="1:8" x14ac:dyDescent="0.2">
      <c r="B23" s="2"/>
      <c r="C23" s="2"/>
      <c r="D23" s="2"/>
      <c r="E23" s="2"/>
      <c r="F23" s="6"/>
    </row>
    <row r="24" spans="1:8" x14ac:dyDescent="0.2">
      <c r="A24" t="s">
        <v>155</v>
      </c>
      <c r="B24" s="2"/>
      <c r="C24" s="2"/>
      <c r="D24" s="2"/>
      <c r="E24" s="2"/>
      <c r="F24" s="6"/>
      <c r="G24">
        <v>1</v>
      </c>
      <c r="H24">
        <v>2</v>
      </c>
    </row>
    <row r="25" spans="1:8" x14ac:dyDescent="0.2">
      <c r="A25" t="s">
        <v>156</v>
      </c>
      <c r="B25" s="2" t="s">
        <v>1</v>
      </c>
      <c r="C25" s="2" t="s">
        <v>1</v>
      </c>
      <c r="D25" s="2" t="s">
        <v>2</v>
      </c>
      <c r="E25" s="2" t="s">
        <v>124</v>
      </c>
      <c r="F25" s="5" t="s">
        <v>122</v>
      </c>
    </row>
    <row r="26" spans="1:8" x14ac:dyDescent="0.2">
      <c r="B26" s="1"/>
      <c r="C26" s="1"/>
      <c r="F26" s="5"/>
    </row>
    <row r="27" spans="1:8" x14ac:dyDescent="0.2">
      <c r="A27" s="1" t="s">
        <v>512</v>
      </c>
      <c r="B27" s="1"/>
      <c r="C27" s="1"/>
      <c r="F27" s="5"/>
      <c r="G27">
        <v>1</v>
      </c>
      <c r="H27">
        <v>1</v>
      </c>
    </row>
    <row r="28" spans="1:8" x14ac:dyDescent="0.2">
      <c r="A28" t="s">
        <v>476</v>
      </c>
      <c r="B28" s="2" t="s">
        <v>1</v>
      </c>
      <c r="C28" s="2" t="s">
        <v>1</v>
      </c>
      <c r="D28" s="2" t="s">
        <v>2</v>
      </c>
      <c r="E28" s="2" t="s">
        <v>45</v>
      </c>
      <c r="F28" s="6" t="s">
        <v>46</v>
      </c>
    </row>
    <row r="29" spans="1:8" x14ac:dyDescent="0.2">
      <c r="B29" s="2"/>
      <c r="C29" s="2"/>
      <c r="D29" s="2"/>
      <c r="E29" s="2"/>
      <c r="F29" s="6"/>
    </row>
    <row r="30" spans="1:8" x14ac:dyDescent="0.2">
      <c r="A30" s="1" t="s">
        <v>157</v>
      </c>
      <c r="B30" s="2"/>
      <c r="C30" s="2"/>
      <c r="D30" s="2"/>
      <c r="E30" s="2"/>
      <c r="F30" s="6"/>
      <c r="G30">
        <v>1</v>
      </c>
      <c r="H30">
        <v>2</v>
      </c>
    </row>
    <row r="31" spans="1:8" x14ac:dyDescent="0.2">
      <c r="A31" t="s">
        <v>158</v>
      </c>
      <c r="B31" s="2" t="s">
        <v>1</v>
      </c>
      <c r="C31" s="2" t="s">
        <v>1</v>
      </c>
      <c r="D31" s="2" t="s">
        <v>2</v>
      </c>
      <c r="E31" s="2" t="s">
        <v>45</v>
      </c>
      <c r="F31" s="5" t="s">
        <v>122</v>
      </c>
    </row>
    <row r="32" spans="1:8" x14ac:dyDescent="0.2">
      <c r="B32" s="1"/>
      <c r="C32" s="1"/>
      <c r="F32" s="5"/>
    </row>
    <row r="33" spans="1:8" x14ac:dyDescent="0.2">
      <c r="A33" s="1" t="s">
        <v>513</v>
      </c>
      <c r="B33" s="1"/>
      <c r="C33" s="1"/>
      <c r="F33" s="5"/>
      <c r="G33">
        <v>1</v>
      </c>
      <c r="H33">
        <v>12</v>
      </c>
    </row>
    <row r="34" spans="1:8" x14ac:dyDescent="0.2">
      <c r="A34" t="s">
        <v>477</v>
      </c>
      <c r="B34" s="2" t="s">
        <v>1</v>
      </c>
      <c r="C34" s="2" t="s">
        <v>2</v>
      </c>
      <c r="D34" s="2" t="s">
        <v>1</v>
      </c>
      <c r="E34" s="2" t="s">
        <v>31</v>
      </c>
      <c r="F34" s="6" t="s">
        <v>43</v>
      </c>
    </row>
    <row r="35" spans="1:8" x14ac:dyDescent="0.2">
      <c r="B35" s="2"/>
      <c r="C35" s="2"/>
      <c r="D35" s="2"/>
      <c r="F35" s="5"/>
    </row>
    <row r="36" spans="1:8" x14ac:dyDescent="0.2">
      <c r="A36" s="1" t="s">
        <v>514</v>
      </c>
      <c r="B36" s="2"/>
      <c r="C36" s="2"/>
      <c r="D36" s="2"/>
      <c r="F36" s="5"/>
      <c r="G36">
        <v>2</v>
      </c>
      <c r="H36">
        <v>11</v>
      </c>
    </row>
    <row r="37" spans="1:8" x14ac:dyDescent="0.2">
      <c r="A37" t="s">
        <v>478</v>
      </c>
      <c r="B37" s="2" t="s">
        <v>1</v>
      </c>
      <c r="C37" s="2" t="s">
        <v>2</v>
      </c>
      <c r="D37" s="2" t="s">
        <v>1</v>
      </c>
      <c r="E37" s="2" t="s">
        <v>31</v>
      </c>
      <c r="F37" s="5" t="s">
        <v>47</v>
      </c>
    </row>
    <row r="38" spans="1:8" x14ac:dyDescent="0.2">
      <c r="A38" t="s">
        <v>479</v>
      </c>
      <c r="B38" s="2" t="s">
        <v>1</v>
      </c>
      <c r="C38" s="2" t="s">
        <v>1</v>
      </c>
      <c r="D38" s="2" t="s">
        <v>2</v>
      </c>
      <c r="E38" s="2" t="s">
        <v>50</v>
      </c>
      <c r="F38" s="6" t="s">
        <v>51</v>
      </c>
    </row>
    <row r="39" spans="1:8" x14ac:dyDescent="0.2">
      <c r="B39" s="1"/>
      <c r="C39" s="1"/>
      <c r="F39" s="5"/>
    </row>
    <row r="40" spans="1:8" x14ac:dyDescent="0.2">
      <c r="A40" s="1" t="s">
        <v>279</v>
      </c>
      <c r="F40" s="5"/>
      <c r="G40">
        <v>5</v>
      </c>
      <c r="H40">
        <v>22</v>
      </c>
    </row>
    <row r="41" spans="1:8" x14ac:dyDescent="0.2">
      <c r="A41" s="2" t="s">
        <v>159</v>
      </c>
      <c r="B41" t="s">
        <v>2</v>
      </c>
      <c r="C41" t="s">
        <v>2</v>
      </c>
      <c r="D41" t="s">
        <v>1</v>
      </c>
      <c r="E41" t="s">
        <v>31</v>
      </c>
      <c r="F41" s="5" t="s">
        <v>42</v>
      </c>
    </row>
    <row r="42" spans="1:8" x14ac:dyDescent="0.2">
      <c r="A42" s="2" t="s">
        <v>160</v>
      </c>
      <c r="B42" t="s">
        <v>1</v>
      </c>
      <c r="C42" t="s">
        <v>2</v>
      </c>
      <c r="D42" t="s">
        <v>1</v>
      </c>
      <c r="E42" t="s">
        <v>31</v>
      </c>
      <c r="F42" s="5" t="s">
        <v>55</v>
      </c>
    </row>
    <row r="43" spans="1:8" x14ac:dyDescent="0.2">
      <c r="A43" t="s">
        <v>161</v>
      </c>
      <c r="B43" t="s">
        <v>1</v>
      </c>
      <c r="C43" t="s">
        <v>1</v>
      </c>
      <c r="D43" t="s">
        <v>2</v>
      </c>
      <c r="E43" t="s">
        <v>32</v>
      </c>
      <c r="F43" s="23" t="s">
        <v>59</v>
      </c>
    </row>
    <row r="44" spans="1:8" x14ac:dyDescent="0.2">
      <c r="A44" t="s">
        <v>162</v>
      </c>
      <c r="B44" t="s">
        <v>1</v>
      </c>
      <c r="C44" t="s">
        <v>2</v>
      </c>
      <c r="D44" t="s">
        <v>1</v>
      </c>
      <c r="E44" t="s">
        <v>31</v>
      </c>
      <c r="F44" s="5" t="s">
        <v>55</v>
      </c>
    </row>
    <row r="45" spans="1:8" x14ac:dyDescent="0.2">
      <c r="A45" t="s">
        <v>163</v>
      </c>
      <c r="B45" t="s">
        <v>1</v>
      </c>
      <c r="C45" t="s">
        <v>1</v>
      </c>
      <c r="D45" t="s">
        <v>2</v>
      </c>
      <c r="E45" t="s">
        <v>29</v>
      </c>
      <c r="F45" s="6" t="s">
        <v>58</v>
      </c>
    </row>
    <row r="46" spans="1:8" x14ac:dyDescent="0.2">
      <c r="F46" s="6"/>
    </row>
    <row r="47" spans="1:8" x14ac:dyDescent="0.2">
      <c r="A47" s="1" t="s">
        <v>280</v>
      </c>
      <c r="F47" s="6"/>
      <c r="G47">
        <v>1</v>
      </c>
      <c r="H47">
        <v>19</v>
      </c>
    </row>
    <row r="48" spans="1:8" x14ac:dyDescent="0.2">
      <c r="A48" t="s">
        <v>164</v>
      </c>
      <c r="B48" t="s">
        <v>1</v>
      </c>
      <c r="C48" t="s">
        <v>1</v>
      </c>
      <c r="D48" t="s">
        <v>2</v>
      </c>
      <c r="E48" t="s">
        <v>29</v>
      </c>
      <c r="F48" s="6" t="s">
        <v>133</v>
      </c>
    </row>
    <row r="49" spans="1:8" x14ac:dyDescent="0.2">
      <c r="F49" s="5"/>
    </row>
    <row r="50" spans="1:8" x14ac:dyDescent="0.2">
      <c r="A50" s="1" t="s">
        <v>405</v>
      </c>
      <c r="F50" s="5"/>
      <c r="G50">
        <v>3</v>
      </c>
      <c r="H50">
        <v>11</v>
      </c>
    </row>
    <row r="51" spans="1:8" x14ac:dyDescent="0.2">
      <c r="A51" t="s">
        <v>368</v>
      </c>
      <c r="B51" t="s">
        <v>1</v>
      </c>
      <c r="C51" t="s">
        <v>2</v>
      </c>
      <c r="D51" t="s">
        <v>2</v>
      </c>
      <c r="E51" s="5" t="s">
        <v>60</v>
      </c>
      <c r="F51" s="5" t="s">
        <v>61</v>
      </c>
    </row>
    <row r="52" spans="1:8" s="1" customFormat="1" x14ac:dyDescent="0.2">
      <c r="A52" t="s">
        <v>369</v>
      </c>
      <c r="B52" t="s">
        <v>1</v>
      </c>
      <c r="C52" t="s">
        <v>1</v>
      </c>
      <c r="D52" t="s">
        <v>2</v>
      </c>
      <c r="E52" s="2" t="s">
        <v>29</v>
      </c>
      <c r="F52" s="6" t="s">
        <v>62</v>
      </c>
    </row>
    <row r="53" spans="1:8" s="1" customFormat="1" x14ac:dyDescent="0.2">
      <c r="A53" t="s">
        <v>370</v>
      </c>
      <c r="B53" t="s">
        <v>2</v>
      </c>
      <c r="C53" t="s">
        <v>2</v>
      </c>
      <c r="D53" t="s">
        <v>2</v>
      </c>
      <c r="E53" s="2" t="s">
        <v>137</v>
      </c>
      <c r="F53" s="5" t="s">
        <v>140</v>
      </c>
    </row>
    <row r="54" spans="1:8" x14ac:dyDescent="0.2">
      <c r="F54" s="5"/>
    </row>
    <row r="55" spans="1:8" x14ac:dyDescent="0.2">
      <c r="A55" s="1" t="s">
        <v>281</v>
      </c>
      <c r="F55" s="5"/>
      <c r="G55">
        <v>1</v>
      </c>
      <c r="H55">
        <v>4</v>
      </c>
    </row>
    <row r="56" spans="1:8" x14ac:dyDescent="0.2">
      <c r="A56" t="s">
        <v>165</v>
      </c>
      <c r="B56" t="s">
        <v>1</v>
      </c>
      <c r="C56" t="s">
        <v>2</v>
      </c>
      <c r="D56" t="s">
        <v>1</v>
      </c>
      <c r="E56" t="s">
        <v>31</v>
      </c>
      <c r="F56" s="5" t="s">
        <v>63</v>
      </c>
    </row>
    <row r="57" spans="1:8" x14ac:dyDescent="0.2">
      <c r="F57" s="5"/>
    </row>
    <row r="58" spans="1:8" x14ac:dyDescent="0.2">
      <c r="A58" s="1" t="s">
        <v>515</v>
      </c>
      <c r="B58" s="1"/>
      <c r="C58" s="1"/>
      <c r="D58" s="1"/>
      <c r="F58" s="5"/>
      <c r="G58">
        <v>1</v>
      </c>
      <c r="H58">
        <v>7</v>
      </c>
    </row>
    <row r="59" spans="1:8" x14ac:dyDescent="0.2">
      <c r="A59" t="s">
        <v>480</v>
      </c>
      <c r="B59" t="s">
        <v>1</v>
      </c>
      <c r="C59" t="s">
        <v>2</v>
      </c>
      <c r="D59" t="s">
        <v>1</v>
      </c>
      <c r="E59" t="s">
        <v>31</v>
      </c>
      <c r="F59" s="6" t="s">
        <v>43</v>
      </c>
    </row>
    <row r="60" spans="1:8" x14ac:dyDescent="0.2">
      <c r="F60" s="6"/>
    </row>
    <row r="61" spans="1:8" x14ac:dyDescent="0.2">
      <c r="A61" s="10" t="s">
        <v>166</v>
      </c>
      <c r="F61" s="6"/>
    </row>
    <row r="62" spans="1:8" x14ac:dyDescent="0.2">
      <c r="A62" s="3" t="s">
        <v>167</v>
      </c>
      <c r="B62" t="s">
        <v>1</v>
      </c>
      <c r="C62" t="s">
        <v>1</v>
      </c>
      <c r="D62" t="s">
        <v>2</v>
      </c>
      <c r="E62" t="s">
        <v>45</v>
      </c>
      <c r="F62" s="5" t="s">
        <v>122</v>
      </c>
      <c r="G62">
        <v>1</v>
      </c>
      <c r="H62">
        <v>1</v>
      </c>
    </row>
    <row r="63" spans="1:8" x14ac:dyDescent="0.2">
      <c r="F63" s="5"/>
    </row>
    <row r="64" spans="1:8" x14ac:dyDescent="0.2">
      <c r="A64" s="1" t="s">
        <v>282</v>
      </c>
      <c r="F64" s="5"/>
      <c r="G64">
        <v>2</v>
      </c>
      <c r="H64">
        <v>3</v>
      </c>
    </row>
    <row r="65" spans="1:8" x14ac:dyDescent="0.2">
      <c r="A65" s="2" t="s">
        <v>168</v>
      </c>
      <c r="B65" t="s">
        <v>1</v>
      </c>
      <c r="C65" t="s">
        <v>1</v>
      </c>
      <c r="D65" t="s">
        <v>2</v>
      </c>
      <c r="E65" t="s">
        <v>29</v>
      </c>
      <c r="F65" s="5" t="s">
        <v>64</v>
      </c>
    </row>
    <row r="66" spans="1:8" x14ac:dyDescent="0.2">
      <c r="A66" t="s">
        <v>169</v>
      </c>
      <c r="B66" t="s">
        <v>1</v>
      </c>
      <c r="C66" t="s">
        <v>1</v>
      </c>
      <c r="D66" t="s">
        <v>2</v>
      </c>
      <c r="E66" t="s">
        <v>29</v>
      </c>
      <c r="F66" s="5" t="s">
        <v>64</v>
      </c>
    </row>
    <row r="67" spans="1:8" s="1" customFormat="1" x14ac:dyDescent="0.2">
      <c r="A67"/>
      <c r="B67"/>
      <c r="C67"/>
      <c r="D67"/>
      <c r="F67" s="14"/>
    </row>
    <row r="68" spans="1:8" x14ac:dyDescent="0.2">
      <c r="A68" s="1" t="s">
        <v>283</v>
      </c>
      <c r="F68" s="5"/>
      <c r="G68">
        <v>2</v>
      </c>
      <c r="H68">
        <v>4</v>
      </c>
    </row>
    <row r="69" spans="1:8" x14ac:dyDescent="0.2">
      <c r="A69" t="s">
        <v>170</v>
      </c>
      <c r="B69" t="s">
        <v>1</v>
      </c>
      <c r="C69" t="s">
        <v>1</v>
      </c>
      <c r="D69" t="s">
        <v>2</v>
      </c>
      <c r="E69" t="s">
        <v>29</v>
      </c>
      <c r="F69" s="5" t="s">
        <v>64</v>
      </c>
    </row>
    <row r="70" spans="1:8" x14ac:dyDescent="0.2">
      <c r="A70" t="s">
        <v>171</v>
      </c>
      <c r="B70" t="s">
        <v>1</v>
      </c>
      <c r="C70" t="s">
        <v>1</v>
      </c>
      <c r="D70" t="s">
        <v>2</v>
      </c>
      <c r="E70" t="s">
        <v>29</v>
      </c>
      <c r="F70" s="5" t="s">
        <v>64</v>
      </c>
    </row>
    <row r="71" spans="1:8" x14ac:dyDescent="0.2">
      <c r="F71" s="5"/>
    </row>
    <row r="72" spans="1:8" x14ac:dyDescent="0.2">
      <c r="A72" s="1" t="s">
        <v>452</v>
      </c>
      <c r="B72" s="1"/>
      <c r="C72" s="1"/>
      <c r="D72" s="1"/>
      <c r="F72" s="5"/>
      <c r="G72">
        <v>1</v>
      </c>
      <c r="H72">
        <v>5</v>
      </c>
    </row>
    <row r="73" spans="1:8" x14ac:dyDescent="0.2">
      <c r="A73" t="s">
        <v>435</v>
      </c>
      <c r="B73" t="s">
        <v>2</v>
      </c>
      <c r="C73" t="s">
        <v>2</v>
      </c>
      <c r="D73" t="s">
        <v>1</v>
      </c>
      <c r="E73" t="s">
        <v>31</v>
      </c>
      <c r="F73" s="5" t="s">
        <v>65</v>
      </c>
    </row>
    <row r="74" spans="1:8" x14ac:dyDescent="0.2">
      <c r="F74" s="5"/>
    </row>
    <row r="75" spans="1:8" x14ac:dyDescent="0.2">
      <c r="A75" s="1" t="s">
        <v>338</v>
      </c>
      <c r="F75" s="5"/>
      <c r="G75">
        <v>1</v>
      </c>
      <c r="H75">
        <v>11</v>
      </c>
    </row>
    <row r="76" spans="1:8" x14ac:dyDescent="0.2">
      <c r="A76" s="2" t="s">
        <v>329</v>
      </c>
      <c r="B76" t="s">
        <v>1</v>
      </c>
      <c r="C76" t="s">
        <v>2</v>
      </c>
      <c r="D76" t="s">
        <v>1</v>
      </c>
      <c r="E76" t="s">
        <v>31</v>
      </c>
      <c r="F76" s="5" t="s">
        <v>68</v>
      </c>
    </row>
    <row r="77" spans="1:8" x14ac:dyDescent="0.2">
      <c r="F77" s="5"/>
    </row>
    <row r="78" spans="1:8" x14ac:dyDescent="0.2">
      <c r="A78" s="1" t="s">
        <v>471</v>
      </c>
      <c r="F78" s="5"/>
      <c r="G78">
        <v>2</v>
      </c>
      <c r="H78">
        <v>4</v>
      </c>
    </row>
    <row r="79" spans="1:8" x14ac:dyDescent="0.2">
      <c r="A79" t="s">
        <v>472</v>
      </c>
      <c r="B79" t="s">
        <v>1</v>
      </c>
      <c r="C79" t="s">
        <v>2</v>
      </c>
      <c r="D79" t="s">
        <v>1</v>
      </c>
      <c r="E79" t="s">
        <v>31</v>
      </c>
      <c r="F79" s="6" t="s">
        <v>70</v>
      </c>
    </row>
    <row r="80" spans="1:8" x14ac:dyDescent="0.2">
      <c r="A80" t="s">
        <v>473</v>
      </c>
      <c r="B80" t="s">
        <v>1</v>
      </c>
      <c r="C80" t="s">
        <v>2</v>
      </c>
      <c r="D80" t="s">
        <v>1</v>
      </c>
      <c r="E80" t="s">
        <v>31</v>
      </c>
      <c r="F80" s="5" t="s">
        <v>71</v>
      </c>
    </row>
    <row r="81" spans="1:8" x14ac:dyDescent="0.2">
      <c r="F81" s="5"/>
    </row>
    <row r="82" spans="1:8" x14ac:dyDescent="0.2">
      <c r="A82" s="1" t="s">
        <v>516</v>
      </c>
      <c r="F82" s="5"/>
      <c r="G82">
        <v>1</v>
      </c>
      <c r="H82">
        <v>1</v>
      </c>
    </row>
    <row r="83" spans="1:8" x14ac:dyDescent="0.2">
      <c r="A83" t="s">
        <v>481</v>
      </c>
      <c r="B83" t="s">
        <v>1</v>
      </c>
      <c r="C83" t="s">
        <v>1</v>
      </c>
      <c r="D83" t="s">
        <v>2</v>
      </c>
      <c r="E83" s="2" t="s">
        <v>73</v>
      </c>
      <c r="F83" s="6" t="s">
        <v>46</v>
      </c>
    </row>
    <row r="84" spans="1:8" x14ac:dyDescent="0.2">
      <c r="F84" s="5"/>
    </row>
    <row r="85" spans="1:8" x14ac:dyDescent="0.2">
      <c r="A85" s="1" t="s">
        <v>517</v>
      </c>
      <c r="F85" s="5"/>
      <c r="G85">
        <v>4</v>
      </c>
      <c r="H85">
        <v>6</v>
      </c>
    </row>
    <row r="86" spans="1:8" x14ac:dyDescent="0.2">
      <c r="A86" t="s">
        <v>482</v>
      </c>
      <c r="B86" t="s">
        <v>1</v>
      </c>
      <c r="C86" t="s">
        <v>2</v>
      </c>
      <c r="D86" t="s">
        <v>1</v>
      </c>
      <c r="E86" t="s">
        <v>31</v>
      </c>
      <c r="F86" s="6" t="s">
        <v>43</v>
      </c>
    </row>
    <row r="87" spans="1:8" x14ac:dyDescent="0.2">
      <c r="A87" t="s">
        <v>483</v>
      </c>
      <c r="B87" t="s">
        <v>1</v>
      </c>
      <c r="C87" t="s">
        <v>1</v>
      </c>
      <c r="D87" t="s">
        <v>2</v>
      </c>
      <c r="E87" t="s">
        <v>73</v>
      </c>
      <c r="F87" s="6" t="s">
        <v>46</v>
      </c>
    </row>
    <row r="88" spans="1:8" x14ac:dyDescent="0.2">
      <c r="A88" t="s">
        <v>484</v>
      </c>
      <c r="B88" t="s">
        <v>1</v>
      </c>
      <c r="C88" t="s">
        <v>1</v>
      </c>
      <c r="D88" t="s">
        <v>2</v>
      </c>
      <c r="E88" t="s">
        <v>29</v>
      </c>
      <c r="F88" s="6" t="s">
        <v>46</v>
      </c>
    </row>
    <row r="89" spans="1:8" x14ac:dyDescent="0.2">
      <c r="A89" t="s">
        <v>485</v>
      </c>
      <c r="B89" t="s">
        <v>1</v>
      </c>
      <c r="C89" t="s">
        <v>2</v>
      </c>
      <c r="D89" t="s">
        <v>1</v>
      </c>
      <c r="E89" t="s">
        <v>31</v>
      </c>
      <c r="F89" s="5" t="s">
        <v>48</v>
      </c>
    </row>
    <row r="90" spans="1:8" x14ac:dyDescent="0.2">
      <c r="F90" s="5"/>
    </row>
    <row r="91" spans="1:8" x14ac:dyDescent="0.2">
      <c r="A91" s="1" t="s">
        <v>172</v>
      </c>
      <c r="F91" s="5"/>
      <c r="G91">
        <v>1</v>
      </c>
      <c r="H91">
        <v>15</v>
      </c>
    </row>
    <row r="92" spans="1:8" x14ac:dyDescent="0.2">
      <c r="A92" s="2" t="s">
        <v>173</v>
      </c>
      <c r="B92" t="s">
        <v>1</v>
      </c>
      <c r="C92" t="s">
        <v>1</v>
      </c>
      <c r="D92" t="s">
        <v>2</v>
      </c>
      <c r="E92" t="s">
        <v>29</v>
      </c>
      <c r="F92" s="5" t="s">
        <v>74</v>
      </c>
    </row>
    <row r="93" spans="1:8" x14ac:dyDescent="0.2">
      <c r="F93" s="5"/>
    </row>
    <row r="94" spans="1:8" x14ac:dyDescent="0.2">
      <c r="A94" s="1" t="s">
        <v>344</v>
      </c>
      <c r="F94" s="5"/>
      <c r="G94">
        <v>1</v>
      </c>
      <c r="H94">
        <v>8</v>
      </c>
    </row>
    <row r="95" spans="1:8" x14ac:dyDescent="0.2">
      <c r="A95" s="2" t="s">
        <v>345</v>
      </c>
      <c r="B95" t="s">
        <v>1</v>
      </c>
      <c r="C95" t="s">
        <v>1</v>
      </c>
      <c r="D95" t="s">
        <v>2</v>
      </c>
      <c r="E95" s="2" t="s">
        <v>118</v>
      </c>
      <c r="F95" s="6" t="s">
        <v>119</v>
      </c>
    </row>
    <row r="96" spans="1:8" x14ac:dyDescent="0.2">
      <c r="F96" s="5"/>
    </row>
    <row r="97" spans="1:8" x14ac:dyDescent="0.2">
      <c r="A97" s="1" t="s">
        <v>174</v>
      </c>
      <c r="F97" s="5"/>
      <c r="G97">
        <v>1</v>
      </c>
      <c r="H97">
        <v>1</v>
      </c>
    </row>
    <row r="98" spans="1:8" x14ac:dyDescent="0.2">
      <c r="A98" s="2" t="s">
        <v>175</v>
      </c>
      <c r="B98" t="s">
        <v>1</v>
      </c>
      <c r="C98" t="s">
        <v>1</v>
      </c>
      <c r="D98" t="s">
        <v>2</v>
      </c>
      <c r="E98" t="s">
        <v>29</v>
      </c>
      <c r="F98" s="5" t="s">
        <v>64</v>
      </c>
    </row>
    <row r="99" spans="1:8" x14ac:dyDescent="0.2">
      <c r="A99" s="2"/>
      <c r="F99" s="5"/>
    </row>
    <row r="100" spans="1:8" x14ac:dyDescent="0.2">
      <c r="A100" s="1" t="s">
        <v>330</v>
      </c>
      <c r="F100" s="5"/>
      <c r="G100">
        <v>1</v>
      </c>
      <c r="H100">
        <v>10</v>
      </c>
    </row>
    <row r="101" spans="1:8" x14ac:dyDescent="0.2">
      <c r="A101" s="2" t="s">
        <v>331</v>
      </c>
      <c r="B101" t="s">
        <v>1</v>
      </c>
      <c r="C101" t="s">
        <v>1</v>
      </c>
      <c r="D101" t="s">
        <v>2</v>
      </c>
      <c r="E101" t="s">
        <v>39</v>
      </c>
      <c r="F101" s="5" t="s">
        <v>76</v>
      </c>
    </row>
    <row r="102" spans="1:8" x14ac:dyDescent="0.2">
      <c r="A102" s="2"/>
      <c r="F102" s="5"/>
    </row>
    <row r="103" spans="1:8" x14ac:dyDescent="0.2">
      <c r="A103" s="1" t="s">
        <v>332</v>
      </c>
      <c r="F103" s="5"/>
      <c r="G103">
        <v>1</v>
      </c>
      <c r="H103">
        <v>2</v>
      </c>
    </row>
    <row r="104" spans="1:8" x14ac:dyDescent="0.2">
      <c r="A104" s="2" t="s">
        <v>333</v>
      </c>
      <c r="B104" t="s">
        <v>1</v>
      </c>
      <c r="C104" t="s">
        <v>2</v>
      </c>
      <c r="D104" t="s">
        <v>1</v>
      </c>
      <c r="E104" t="s">
        <v>31</v>
      </c>
      <c r="F104" s="5" t="s">
        <v>77</v>
      </c>
    </row>
    <row r="105" spans="1:8" x14ac:dyDescent="0.2">
      <c r="A105" s="2"/>
      <c r="F105" s="5"/>
    </row>
    <row r="106" spans="1:8" x14ac:dyDescent="0.2">
      <c r="A106" s="1" t="s">
        <v>406</v>
      </c>
      <c r="F106" s="5"/>
      <c r="G106">
        <v>1</v>
      </c>
      <c r="H106">
        <v>8</v>
      </c>
    </row>
    <row r="107" spans="1:8" x14ac:dyDescent="0.2">
      <c r="A107" s="2" t="s">
        <v>371</v>
      </c>
      <c r="B107" t="s">
        <v>2</v>
      </c>
      <c r="C107" t="s">
        <v>2</v>
      </c>
      <c r="D107" t="s">
        <v>2</v>
      </c>
      <c r="E107" t="s">
        <v>31</v>
      </c>
      <c r="F107" s="5" t="s">
        <v>79</v>
      </c>
    </row>
    <row r="108" spans="1:8" x14ac:dyDescent="0.2">
      <c r="F108" s="5"/>
    </row>
    <row r="109" spans="1:8" x14ac:dyDescent="0.2">
      <c r="A109" s="1" t="s">
        <v>284</v>
      </c>
      <c r="F109" s="5"/>
      <c r="G109">
        <v>1</v>
      </c>
      <c r="H109">
        <v>7</v>
      </c>
    </row>
    <row r="110" spans="1:8" x14ac:dyDescent="0.2">
      <c r="A110" s="2" t="s">
        <v>176</v>
      </c>
      <c r="B110" t="s">
        <v>1</v>
      </c>
      <c r="C110" t="s">
        <v>2</v>
      </c>
      <c r="D110" t="s">
        <v>1</v>
      </c>
      <c r="E110" t="s">
        <v>31</v>
      </c>
      <c r="F110" s="5" t="s">
        <v>48</v>
      </c>
    </row>
    <row r="111" spans="1:8" x14ac:dyDescent="0.2">
      <c r="A111" s="2"/>
      <c r="F111" s="5"/>
    </row>
    <row r="112" spans="1:8" x14ac:dyDescent="0.2">
      <c r="A112" s="1" t="s">
        <v>518</v>
      </c>
      <c r="F112" s="5"/>
      <c r="G112">
        <v>3</v>
      </c>
      <c r="H112">
        <v>19</v>
      </c>
    </row>
    <row r="113" spans="1:8" x14ac:dyDescent="0.2">
      <c r="A113" s="2" t="s">
        <v>486</v>
      </c>
      <c r="B113" t="s">
        <v>1</v>
      </c>
      <c r="C113" t="s">
        <v>1</v>
      </c>
      <c r="D113" t="s">
        <v>2</v>
      </c>
      <c r="E113" t="s">
        <v>29</v>
      </c>
      <c r="F113" s="6" t="s">
        <v>46</v>
      </c>
    </row>
    <row r="114" spans="1:8" x14ac:dyDescent="0.2">
      <c r="A114" s="2" t="s">
        <v>487</v>
      </c>
      <c r="B114" t="s">
        <v>1</v>
      </c>
      <c r="C114" t="s">
        <v>1</v>
      </c>
      <c r="D114" t="s">
        <v>2</v>
      </c>
      <c r="E114" t="s">
        <v>39</v>
      </c>
      <c r="F114" s="7" t="s">
        <v>49</v>
      </c>
    </row>
    <row r="115" spans="1:8" x14ac:dyDescent="0.2">
      <c r="A115" s="2" t="s">
        <v>488</v>
      </c>
      <c r="B115" t="s">
        <v>1</v>
      </c>
      <c r="C115" t="s">
        <v>1</v>
      </c>
      <c r="D115" t="s">
        <v>2</v>
      </c>
      <c r="E115" t="s">
        <v>29</v>
      </c>
      <c r="F115" s="6" t="s">
        <v>46</v>
      </c>
    </row>
    <row r="116" spans="1:8" x14ac:dyDescent="0.2">
      <c r="F116" s="5"/>
    </row>
    <row r="117" spans="1:8" x14ac:dyDescent="0.2">
      <c r="A117" s="1" t="s">
        <v>285</v>
      </c>
      <c r="F117" s="5"/>
      <c r="G117">
        <v>1</v>
      </c>
      <c r="H117">
        <v>20</v>
      </c>
    </row>
    <row r="118" spans="1:8" x14ac:dyDescent="0.2">
      <c r="A118" t="s">
        <v>177</v>
      </c>
      <c r="B118" t="s">
        <v>1</v>
      </c>
      <c r="C118" t="s">
        <v>2</v>
      </c>
      <c r="D118" t="s">
        <v>1</v>
      </c>
      <c r="E118" t="s">
        <v>31</v>
      </c>
      <c r="F118" s="5" t="s">
        <v>80</v>
      </c>
    </row>
    <row r="119" spans="1:8" x14ac:dyDescent="0.2">
      <c r="F119" s="5"/>
    </row>
    <row r="120" spans="1:8" x14ac:dyDescent="0.2">
      <c r="A120" s="1" t="s">
        <v>474</v>
      </c>
      <c r="F120" s="5"/>
      <c r="G120">
        <v>1</v>
      </c>
      <c r="H120">
        <v>2</v>
      </c>
    </row>
    <row r="121" spans="1:8" x14ac:dyDescent="0.2">
      <c r="A121" t="s">
        <v>475</v>
      </c>
      <c r="B121" t="s">
        <v>1</v>
      </c>
      <c r="C121" t="s">
        <v>2</v>
      </c>
      <c r="D121" t="s">
        <v>1</v>
      </c>
      <c r="E121" t="s">
        <v>31</v>
      </c>
      <c r="F121" s="5" t="s">
        <v>69</v>
      </c>
    </row>
    <row r="122" spans="1:8" x14ac:dyDescent="0.2">
      <c r="F122" s="5"/>
    </row>
    <row r="123" spans="1:8" x14ac:dyDescent="0.2">
      <c r="A123" s="1" t="s">
        <v>286</v>
      </c>
      <c r="F123" s="5"/>
      <c r="G123">
        <v>2</v>
      </c>
      <c r="H123">
        <v>5</v>
      </c>
    </row>
    <row r="124" spans="1:8" x14ac:dyDescent="0.2">
      <c r="A124" t="s">
        <v>178</v>
      </c>
      <c r="B124" t="s">
        <v>1</v>
      </c>
      <c r="C124" t="s">
        <v>2</v>
      </c>
      <c r="D124" t="s">
        <v>1</v>
      </c>
      <c r="E124" t="s">
        <v>31</v>
      </c>
      <c r="F124" s="5" t="s">
        <v>56</v>
      </c>
    </row>
    <row r="125" spans="1:8" x14ac:dyDescent="0.2">
      <c r="A125" s="2" t="s">
        <v>179</v>
      </c>
      <c r="B125" t="s">
        <v>1</v>
      </c>
      <c r="C125" t="s">
        <v>2</v>
      </c>
      <c r="D125" t="s">
        <v>1</v>
      </c>
      <c r="E125" t="s">
        <v>31</v>
      </c>
      <c r="F125" s="5"/>
    </row>
    <row r="126" spans="1:8" x14ac:dyDescent="0.2">
      <c r="F126" s="5"/>
    </row>
    <row r="127" spans="1:8" x14ac:dyDescent="0.2">
      <c r="A127" s="1" t="s">
        <v>180</v>
      </c>
      <c r="F127" s="5"/>
      <c r="G127">
        <v>3</v>
      </c>
      <c r="H127">
        <v>3</v>
      </c>
    </row>
    <row r="128" spans="1:8" x14ac:dyDescent="0.2">
      <c r="A128" s="2" t="s">
        <v>181</v>
      </c>
      <c r="B128" t="s">
        <v>1</v>
      </c>
      <c r="C128" t="s">
        <v>1</v>
      </c>
      <c r="D128" t="s">
        <v>2</v>
      </c>
      <c r="E128" t="s">
        <v>45</v>
      </c>
      <c r="F128" s="5" t="s">
        <v>122</v>
      </c>
    </row>
    <row r="129" spans="1:8" x14ac:dyDescent="0.2">
      <c r="A129" s="2" t="s">
        <v>182</v>
      </c>
      <c r="B129" t="s">
        <v>1</v>
      </c>
      <c r="C129" t="s">
        <v>1</v>
      </c>
      <c r="D129" t="s">
        <v>2</v>
      </c>
      <c r="E129" t="s">
        <v>45</v>
      </c>
      <c r="F129" s="5" t="s">
        <v>122</v>
      </c>
    </row>
    <row r="130" spans="1:8" x14ac:dyDescent="0.2">
      <c r="A130" t="s">
        <v>183</v>
      </c>
      <c r="B130" t="s">
        <v>1</v>
      </c>
      <c r="C130" t="s">
        <v>1</v>
      </c>
      <c r="D130" t="s">
        <v>2</v>
      </c>
      <c r="E130" t="s">
        <v>39</v>
      </c>
      <c r="F130" s="5" t="s">
        <v>123</v>
      </c>
    </row>
    <row r="131" spans="1:8" x14ac:dyDescent="0.2">
      <c r="F131" s="5"/>
    </row>
    <row r="132" spans="1:8" x14ac:dyDescent="0.2">
      <c r="A132" s="1" t="s">
        <v>287</v>
      </c>
      <c r="F132" s="5"/>
      <c r="G132">
        <v>1</v>
      </c>
      <c r="H132">
        <v>2</v>
      </c>
    </row>
    <row r="133" spans="1:8" x14ac:dyDescent="0.2">
      <c r="A133" t="s">
        <v>184</v>
      </c>
      <c r="B133" t="s">
        <v>1</v>
      </c>
      <c r="C133" t="s">
        <v>1</v>
      </c>
      <c r="D133" t="s">
        <v>2</v>
      </c>
      <c r="E133" t="s">
        <v>29</v>
      </c>
      <c r="F133" s="5" t="s">
        <v>64</v>
      </c>
    </row>
    <row r="134" spans="1:8" x14ac:dyDescent="0.2">
      <c r="F134" s="5"/>
    </row>
    <row r="135" spans="1:8" x14ac:dyDescent="0.2">
      <c r="A135" s="1" t="s">
        <v>453</v>
      </c>
      <c r="F135" s="5"/>
      <c r="G135">
        <v>1</v>
      </c>
      <c r="H135">
        <v>219</v>
      </c>
    </row>
    <row r="136" spans="1:8" x14ac:dyDescent="0.2">
      <c r="A136" t="s">
        <v>436</v>
      </c>
      <c r="B136" t="s">
        <v>2</v>
      </c>
      <c r="C136" t="s">
        <v>2</v>
      </c>
      <c r="D136" t="s">
        <v>1</v>
      </c>
      <c r="E136" t="s">
        <v>31</v>
      </c>
      <c r="F136" s="5" t="s">
        <v>67</v>
      </c>
    </row>
    <row r="137" spans="1:8" x14ac:dyDescent="0.2">
      <c r="F137" s="5"/>
    </row>
    <row r="138" spans="1:8" x14ac:dyDescent="0.2">
      <c r="A138" s="1" t="s">
        <v>288</v>
      </c>
      <c r="B138" s="1"/>
      <c r="C138" s="1"/>
      <c r="F138" s="5"/>
      <c r="G138">
        <v>1</v>
      </c>
      <c r="H138">
        <v>2</v>
      </c>
    </row>
    <row r="139" spans="1:8" x14ac:dyDescent="0.2">
      <c r="A139" t="s">
        <v>185</v>
      </c>
      <c r="B139" s="2" t="s">
        <v>1</v>
      </c>
      <c r="C139" s="2" t="s">
        <v>1</v>
      </c>
      <c r="D139" t="s">
        <v>2</v>
      </c>
      <c r="E139" t="s">
        <v>29</v>
      </c>
      <c r="F139" s="5" t="s">
        <v>44</v>
      </c>
    </row>
    <row r="140" spans="1:8" x14ac:dyDescent="0.2">
      <c r="F140" s="5"/>
    </row>
    <row r="141" spans="1:8" x14ac:dyDescent="0.2">
      <c r="A141" s="1" t="s">
        <v>186</v>
      </c>
      <c r="F141" s="5"/>
      <c r="G141">
        <v>1</v>
      </c>
      <c r="H141">
        <v>5</v>
      </c>
    </row>
    <row r="142" spans="1:8" x14ac:dyDescent="0.2">
      <c r="A142" t="s">
        <v>187</v>
      </c>
      <c r="B142" t="s">
        <v>1</v>
      </c>
      <c r="C142" t="s">
        <v>1</v>
      </c>
      <c r="D142" t="s">
        <v>2</v>
      </c>
      <c r="E142" t="s">
        <v>25</v>
      </c>
      <c r="F142" s="5" t="s">
        <v>28</v>
      </c>
    </row>
    <row r="143" spans="1:8" x14ac:dyDescent="0.2">
      <c r="F143" s="5"/>
    </row>
    <row r="144" spans="1:8" x14ac:dyDescent="0.2">
      <c r="A144" s="1" t="s">
        <v>407</v>
      </c>
      <c r="F144" s="5"/>
      <c r="G144">
        <v>1</v>
      </c>
      <c r="H144">
        <v>1</v>
      </c>
    </row>
    <row r="145" spans="1:8" x14ac:dyDescent="0.2">
      <c r="A145" s="2" t="s">
        <v>372</v>
      </c>
      <c r="B145" t="s">
        <v>1</v>
      </c>
      <c r="C145" t="s">
        <v>2</v>
      </c>
      <c r="D145" t="s">
        <v>2</v>
      </c>
      <c r="E145" s="5" t="s">
        <v>60</v>
      </c>
      <c r="F145" s="5" t="s">
        <v>61</v>
      </c>
    </row>
    <row r="146" spans="1:8" x14ac:dyDescent="0.2">
      <c r="A146" s="2"/>
      <c r="E146" s="5"/>
      <c r="F146" s="5"/>
    </row>
    <row r="147" spans="1:8" x14ac:dyDescent="0.2">
      <c r="A147" s="1" t="s">
        <v>408</v>
      </c>
      <c r="E147" s="5"/>
      <c r="F147" s="5"/>
      <c r="G147">
        <v>1</v>
      </c>
      <c r="H147">
        <v>1</v>
      </c>
    </row>
    <row r="148" spans="1:8" x14ac:dyDescent="0.2">
      <c r="A148" s="2" t="s">
        <v>373</v>
      </c>
      <c r="B148" t="s">
        <v>2</v>
      </c>
      <c r="C148" t="s">
        <v>2</v>
      </c>
      <c r="D148" t="s">
        <v>2</v>
      </c>
      <c r="E148" s="2" t="s">
        <v>137</v>
      </c>
      <c r="F148" s="5" t="s">
        <v>140</v>
      </c>
    </row>
    <row r="149" spans="1:8" x14ac:dyDescent="0.2">
      <c r="F149" s="5"/>
    </row>
    <row r="150" spans="1:8" x14ac:dyDescent="0.2">
      <c r="A150" s="1" t="s">
        <v>431</v>
      </c>
      <c r="F150" s="5"/>
      <c r="G150">
        <v>1</v>
      </c>
      <c r="H150">
        <v>6</v>
      </c>
    </row>
    <row r="151" spans="1:8" x14ac:dyDescent="0.2">
      <c r="A151" t="s">
        <v>432</v>
      </c>
      <c r="B151" t="s">
        <v>2</v>
      </c>
      <c r="C151" t="s">
        <v>2</v>
      </c>
      <c r="D151" t="s">
        <v>2</v>
      </c>
      <c r="E151" t="s">
        <v>31</v>
      </c>
      <c r="F151" s="5" t="s">
        <v>81</v>
      </c>
    </row>
    <row r="152" spans="1:8" x14ac:dyDescent="0.2">
      <c r="F152" s="5"/>
    </row>
    <row r="153" spans="1:8" x14ac:dyDescent="0.2">
      <c r="A153" s="1" t="s">
        <v>409</v>
      </c>
      <c r="F153" s="5"/>
      <c r="G153">
        <v>1</v>
      </c>
      <c r="H153">
        <v>1</v>
      </c>
    </row>
    <row r="154" spans="1:8" x14ac:dyDescent="0.2">
      <c r="A154" t="s">
        <v>374</v>
      </c>
      <c r="B154" t="s">
        <v>1</v>
      </c>
      <c r="C154" t="s">
        <v>2</v>
      </c>
      <c r="D154" t="s">
        <v>2</v>
      </c>
      <c r="E154" s="5" t="s">
        <v>60</v>
      </c>
      <c r="F154" s="5" t="s">
        <v>61</v>
      </c>
    </row>
    <row r="155" spans="1:8" x14ac:dyDescent="0.2">
      <c r="F155" s="5"/>
    </row>
    <row r="156" spans="1:8" x14ac:dyDescent="0.2">
      <c r="A156" s="1" t="s">
        <v>289</v>
      </c>
      <c r="F156" s="5"/>
      <c r="G156">
        <v>1</v>
      </c>
      <c r="H156">
        <v>3</v>
      </c>
    </row>
    <row r="157" spans="1:8" x14ac:dyDescent="0.2">
      <c r="A157" s="2" t="s">
        <v>188</v>
      </c>
      <c r="B157" t="s">
        <v>1</v>
      </c>
      <c r="C157" t="s">
        <v>1</v>
      </c>
      <c r="D157" t="s">
        <v>2</v>
      </c>
      <c r="E157" t="s">
        <v>39</v>
      </c>
      <c r="F157" s="5" t="s">
        <v>57</v>
      </c>
    </row>
    <row r="158" spans="1:8" s="1" customFormat="1" x14ac:dyDescent="0.2">
      <c r="A158"/>
      <c r="B158"/>
      <c r="C158"/>
      <c r="D158"/>
      <c r="E158"/>
      <c r="F158" s="5"/>
    </row>
    <row r="159" spans="1:8" x14ac:dyDescent="0.2">
      <c r="A159" s="1" t="s">
        <v>410</v>
      </c>
      <c r="F159" s="5"/>
      <c r="G159">
        <v>2</v>
      </c>
      <c r="H159">
        <v>26</v>
      </c>
    </row>
    <row r="160" spans="1:8" x14ac:dyDescent="0.2">
      <c r="A160" s="2" t="s">
        <v>375</v>
      </c>
      <c r="B160" t="s">
        <v>1</v>
      </c>
      <c r="C160" t="s">
        <v>2</v>
      </c>
      <c r="D160" t="s">
        <v>2</v>
      </c>
      <c r="E160" s="2" t="s">
        <v>137</v>
      </c>
      <c r="F160" s="5" t="s">
        <v>140</v>
      </c>
    </row>
    <row r="161" spans="1:8" x14ac:dyDescent="0.2">
      <c r="A161" s="2" t="s">
        <v>376</v>
      </c>
      <c r="B161" t="s">
        <v>1</v>
      </c>
      <c r="C161" t="s">
        <v>1</v>
      </c>
      <c r="D161" t="s">
        <v>2</v>
      </c>
      <c r="E161" s="2" t="s">
        <v>29</v>
      </c>
      <c r="F161" s="5" t="s">
        <v>79</v>
      </c>
    </row>
    <row r="162" spans="1:8" x14ac:dyDescent="0.2">
      <c r="F162" s="5"/>
    </row>
    <row r="163" spans="1:8" x14ac:dyDescent="0.2">
      <c r="A163" s="1" t="s">
        <v>470</v>
      </c>
      <c r="F163" s="5"/>
      <c r="G163">
        <v>1</v>
      </c>
      <c r="H163">
        <v>9</v>
      </c>
    </row>
    <row r="164" spans="1:8" x14ac:dyDescent="0.2">
      <c r="A164" s="2" t="s">
        <v>469</v>
      </c>
      <c r="B164" t="s">
        <v>1</v>
      </c>
      <c r="C164" t="s">
        <v>1</v>
      </c>
      <c r="D164" t="s">
        <v>2</v>
      </c>
      <c r="E164" t="s">
        <v>39</v>
      </c>
      <c r="F164" s="5" t="s">
        <v>82</v>
      </c>
    </row>
    <row r="165" spans="1:8" x14ac:dyDescent="0.2">
      <c r="A165" s="2"/>
      <c r="F165" s="5"/>
    </row>
    <row r="166" spans="1:8" x14ac:dyDescent="0.2">
      <c r="A166" s="1" t="s">
        <v>455</v>
      </c>
      <c r="F166" s="5"/>
      <c r="G166">
        <v>1</v>
      </c>
      <c r="H166">
        <v>4</v>
      </c>
    </row>
    <row r="167" spans="1:8" x14ac:dyDescent="0.2">
      <c r="A167" s="2" t="s">
        <v>438</v>
      </c>
      <c r="B167" t="s">
        <v>2</v>
      </c>
      <c r="C167" t="s">
        <v>2</v>
      </c>
      <c r="D167" t="s">
        <v>1</v>
      </c>
      <c r="E167" t="s">
        <v>31</v>
      </c>
      <c r="F167" s="5" t="s">
        <v>77</v>
      </c>
    </row>
    <row r="168" spans="1:8" x14ac:dyDescent="0.2">
      <c r="F168" s="5"/>
    </row>
    <row r="169" spans="1:8" s="1" customFormat="1" x14ac:dyDescent="0.2">
      <c r="A169" s="1" t="s">
        <v>519</v>
      </c>
      <c r="E169"/>
      <c r="F169" s="5"/>
      <c r="G169" s="2">
        <v>1</v>
      </c>
      <c r="H169" s="2">
        <v>12</v>
      </c>
    </row>
    <row r="170" spans="1:8" s="1" customFormat="1" x14ac:dyDescent="0.2">
      <c r="A170" t="s">
        <v>489</v>
      </c>
      <c r="B170" t="s">
        <v>1</v>
      </c>
      <c r="C170" t="s">
        <v>1</v>
      </c>
      <c r="D170" t="s">
        <v>2</v>
      </c>
      <c r="E170" t="s">
        <v>29</v>
      </c>
      <c r="F170" s="6" t="s">
        <v>46</v>
      </c>
    </row>
    <row r="171" spans="1:8" x14ac:dyDescent="0.2">
      <c r="F171" s="6"/>
    </row>
    <row r="172" spans="1:8" x14ac:dyDescent="0.2">
      <c r="A172" s="1" t="s">
        <v>411</v>
      </c>
      <c r="E172" s="2"/>
      <c r="F172" s="5"/>
      <c r="G172">
        <v>1</v>
      </c>
      <c r="H172">
        <v>17</v>
      </c>
    </row>
    <row r="173" spans="1:8" x14ac:dyDescent="0.2">
      <c r="A173" s="2" t="s">
        <v>377</v>
      </c>
      <c r="B173" t="s">
        <v>2</v>
      </c>
      <c r="C173" t="s">
        <v>2</v>
      </c>
      <c r="D173" t="s">
        <v>2</v>
      </c>
      <c r="E173" s="2" t="s">
        <v>139</v>
      </c>
      <c r="F173" s="5" t="s">
        <v>140</v>
      </c>
    </row>
    <row r="174" spans="1:8" x14ac:dyDescent="0.2">
      <c r="F174" s="5"/>
    </row>
    <row r="175" spans="1:8" x14ac:dyDescent="0.2">
      <c r="A175" s="1" t="s">
        <v>359</v>
      </c>
      <c r="F175" s="5"/>
      <c r="G175">
        <v>1</v>
      </c>
      <c r="H175">
        <v>7</v>
      </c>
    </row>
    <row r="176" spans="1:8" x14ac:dyDescent="0.2">
      <c r="A176" t="s">
        <v>346</v>
      </c>
      <c r="B176" t="s">
        <v>1</v>
      </c>
      <c r="C176" t="s">
        <v>1</v>
      </c>
      <c r="D176" t="s">
        <v>2</v>
      </c>
      <c r="E176" t="s">
        <v>29</v>
      </c>
      <c r="F176" s="5" t="s">
        <v>83</v>
      </c>
    </row>
    <row r="177" spans="1:8" x14ac:dyDescent="0.2">
      <c r="F177" s="5"/>
    </row>
    <row r="178" spans="1:8" x14ac:dyDescent="0.2">
      <c r="A178" s="1" t="s">
        <v>290</v>
      </c>
      <c r="F178" s="5"/>
      <c r="G178">
        <v>1</v>
      </c>
      <c r="H178">
        <v>6</v>
      </c>
    </row>
    <row r="179" spans="1:8" x14ac:dyDescent="0.2">
      <c r="A179" s="2" t="s">
        <v>189</v>
      </c>
      <c r="B179" t="s">
        <v>1</v>
      </c>
      <c r="C179" t="s">
        <v>2</v>
      </c>
      <c r="D179" t="s">
        <v>1</v>
      </c>
      <c r="E179" t="s">
        <v>31</v>
      </c>
      <c r="F179" s="6" t="s">
        <v>43</v>
      </c>
    </row>
    <row r="180" spans="1:8" x14ac:dyDescent="0.2">
      <c r="F180" s="5"/>
    </row>
    <row r="181" spans="1:8" x14ac:dyDescent="0.2">
      <c r="A181" s="1" t="s">
        <v>520</v>
      </c>
      <c r="F181" s="5"/>
      <c r="G181">
        <v>2</v>
      </c>
      <c r="H181">
        <v>4</v>
      </c>
    </row>
    <row r="182" spans="1:8" x14ac:dyDescent="0.2">
      <c r="A182" s="2" t="s">
        <v>490</v>
      </c>
      <c r="B182" t="s">
        <v>1</v>
      </c>
      <c r="C182" t="s">
        <v>2</v>
      </c>
      <c r="D182" t="s">
        <v>1</v>
      </c>
      <c r="E182" t="s">
        <v>31</v>
      </c>
      <c r="F182" s="6" t="s">
        <v>43</v>
      </c>
    </row>
    <row r="183" spans="1:8" x14ac:dyDescent="0.2">
      <c r="A183" s="2" t="s">
        <v>491</v>
      </c>
      <c r="B183" t="s">
        <v>1</v>
      </c>
      <c r="C183" t="s">
        <v>2</v>
      </c>
      <c r="D183" t="s">
        <v>1</v>
      </c>
      <c r="E183" t="s">
        <v>31</v>
      </c>
      <c r="F183" s="6" t="s">
        <v>43</v>
      </c>
    </row>
    <row r="184" spans="1:8" x14ac:dyDescent="0.2">
      <c r="A184" s="2"/>
      <c r="F184" s="5"/>
    </row>
    <row r="185" spans="1:8" x14ac:dyDescent="0.2">
      <c r="A185" s="1" t="s">
        <v>360</v>
      </c>
      <c r="F185" s="5"/>
      <c r="G185">
        <v>1</v>
      </c>
      <c r="H185">
        <v>2</v>
      </c>
    </row>
    <row r="186" spans="1:8" x14ac:dyDescent="0.2">
      <c r="A186" s="2" t="s">
        <v>347</v>
      </c>
      <c r="B186" t="s">
        <v>1</v>
      </c>
      <c r="C186" t="s">
        <v>1</v>
      </c>
      <c r="D186" t="s">
        <v>2</v>
      </c>
      <c r="E186" t="s">
        <v>97</v>
      </c>
      <c r="F186" s="5" t="s">
        <v>44</v>
      </c>
    </row>
    <row r="187" spans="1:8" x14ac:dyDescent="0.2">
      <c r="F187" s="5"/>
    </row>
    <row r="188" spans="1:8" x14ac:dyDescent="0.2">
      <c r="A188" s="1" t="s">
        <v>291</v>
      </c>
      <c r="F188" s="5"/>
      <c r="G188">
        <v>1</v>
      </c>
      <c r="H188">
        <v>18</v>
      </c>
    </row>
    <row r="189" spans="1:8" x14ac:dyDescent="0.2">
      <c r="A189" s="2" t="s">
        <v>190</v>
      </c>
      <c r="B189" t="s">
        <v>1</v>
      </c>
      <c r="C189" t="s">
        <v>1</v>
      </c>
      <c r="D189" t="s">
        <v>2</v>
      </c>
      <c r="E189" t="s">
        <v>84</v>
      </c>
      <c r="F189" s="6" t="s">
        <v>38</v>
      </c>
    </row>
    <row r="190" spans="1:8" x14ac:dyDescent="0.2">
      <c r="F190" s="5"/>
    </row>
    <row r="191" spans="1:8" x14ac:dyDescent="0.2">
      <c r="A191" s="1" t="s">
        <v>412</v>
      </c>
      <c r="F191" s="5"/>
      <c r="G191">
        <v>1</v>
      </c>
      <c r="H191">
        <v>9</v>
      </c>
    </row>
    <row r="192" spans="1:8" x14ac:dyDescent="0.2">
      <c r="A192" t="s">
        <v>378</v>
      </c>
      <c r="B192" t="s">
        <v>1</v>
      </c>
      <c r="C192" t="s">
        <v>1</v>
      </c>
      <c r="D192" t="s">
        <v>2</v>
      </c>
      <c r="E192" t="s">
        <v>29</v>
      </c>
      <c r="F192" s="5" t="s">
        <v>79</v>
      </c>
    </row>
    <row r="193" spans="1:8" x14ac:dyDescent="0.2">
      <c r="F193" s="5"/>
    </row>
    <row r="194" spans="1:8" x14ac:dyDescent="0.2">
      <c r="A194" s="1" t="s">
        <v>292</v>
      </c>
      <c r="F194" s="5"/>
      <c r="G194">
        <v>1</v>
      </c>
      <c r="H194">
        <v>14</v>
      </c>
    </row>
    <row r="195" spans="1:8" x14ac:dyDescent="0.2">
      <c r="A195" t="s">
        <v>191</v>
      </c>
      <c r="B195" t="s">
        <v>1</v>
      </c>
      <c r="C195" t="s">
        <v>1</v>
      </c>
      <c r="D195" t="s">
        <v>2</v>
      </c>
      <c r="E195" t="s">
        <v>41</v>
      </c>
      <c r="F195" s="6" t="s">
        <v>38</v>
      </c>
    </row>
    <row r="196" spans="1:8" x14ac:dyDescent="0.2">
      <c r="F196" s="5"/>
    </row>
    <row r="197" spans="1:8" x14ac:dyDescent="0.2">
      <c r="A197" s="1" t="s">
        <v>293</v>
      </c>
      <c r="F197" s="5"/>
      <c r="G197">
        <v>2</v>
      </c>
      <c r="H197">
        <v>15</v>
      </c>
    </row>
    <row r="198" spans="1:8" x14ac:dyDescent="0.2">
      <c r="A198" t="s">
        <v>192</v>
      </c>
      <c r="B198" t="s">
        <v>1</v>
      </c>
      <c r="C198" t="s">
        <v>1</v>
      </c>
      <c r="D198" t="s">
        <v>2</v>
      </c>
      <c r="E198" t="s">
        <v>41</v>
      </c>
      <c r="F198" s="6" t="s">
        <v>38</v>
      </c>
    </row>
    <row r="199" spans="1:8" x14ac:dyDescent="0.2">
      <c r="A199" t="s">
        <v>193</v>
      </c>
      <c r="B199" t="s">
        <v>1</v>
      </c>
      <c r="C199" t="s">
        <v>1</v>
      </c>
      <c r="D199" t="s">
        <v>2</v>
      </c>
      <c r="E199" t="s">
        <v>41</v>
      </c>
      <c r="F199" s="6" t="s">
        <v>38</v>
      </c>
    </row>
    <row r="200" spans="1:8" x14ac:dyDescent="0.2">
      <c r="F200" s="5"/>
    </row>
    <row r="201" spans="1:8" x14ac:dyDescent="0.2">
      <c r="A201" s="1" t="s">
        <v>521</v>
      </c>
      <c r="F201" s="5"/>
      <c r="G201">
        <v>1</v>
      </c>
      <c r="H201">
        <v>5</v>
      </c>
    </row>
    <row r="202" spans="1:8" x14ac:dyDescent="0.2">
      <c r="A202" t="s">
        <v>492</v>
      </c>
      <c r="B202" t="s">
        <v>1</v>
      </c>
      <c r="C202" t="s">
        <v>1</v>
      </c>
      <c r="D202" t="s">
        <v>2</v>
      </c>
      <c r="E202" t="s">
        <v>39</v>
      </c>
      <c r="F202" s="6" t="s">
        <v>46</v>
      </c>
    </row>
    <row r="203" spans="1:8" x14ac:dyDescent="0.2">
      <c r="F203" s="5"/>
    </row>
    <row r="204" spans="1:8" x14ac:dyDescent="0.2">
      <c r="A204" s="1" t="s">
        <v>294</v>
      </c>
      <c r="F204" s="5"/>
      <c r="G204">
        <v>1</v>
      </c>
      <c r="H204">
        <v>1</v>
      </c>
    </row>
    <row r="205" spans="1:8" x14ac:dyDescent="0.2">
      <c r="A205" t="s">
        <v>194</v>
      </c>
      <c r="B205" t="s">
        <v>1</v>
      </c>
      <c r="C205" t="s">
        <v>1</v>
      </c>
      <c r="D205" t="s">
        <v>2</v>
      </c>
      <c r="E205" t="s">
        <v>41</v>
      </c>
      <c r="F205" s="6" t="s">
        <v>38</v>
      </c>
    </row>
    <row r="206" spans="1:8" x14ac:dyDescent="0.2">
      <c r="F206" s="5"/>
    </row>
    <row r="207" spans="1:8" x14ac:dyDescent="0.2">
      <c r="A207" s="1" t="s">
        <v>339</v>
      </c>
      <c r="F207" s="5"/>
      <c r="G207">
        <v>1</v>
      </c>
      <c r="H207">
        <v>2</v>
      </c>
    </row>
    <row r="208" spans="1:8" x14ac:dyDescent="0.2">
      <c r="A208" s="2" t="s">
        <v>334</v>
      </c>
      <c r="B208" t="s">
        <v>1</v>
      </c>
      <c r="C208" t="s">
        <v>2</v>
      </c>
      <c r="D208" t="s">
        <v>1</v>
      </c>
      <c r="E208" t="s">
        <v>31</v>
      </c>
      <c r="F208" s="5" t="s">
        <v>86</v>
      </c>
    </row>
    <row r="209" spans="1:8" x14ac:dyDescent="0.2">
      <c r="A209" s="2"/>
      <c r="F209" s="5"/>
    </row>
    <row r="210" spans="1:8" x14ac:dyDescent="0.2">
      <c r="A210" s="1" t="s">
        <v>413</v>
      </c>
      <c r="F210" s="5"/>
      <c r="G210">
        <v>1</v>
      </c>
      <c r="H210">
        <v>11</v>
      </c>
    </row>
    <row r="211" spans="1:8" s="2" customFormat="1" x14ac:dyDescent="0.2">
      <c r="A211" t="s">
        <v>379</v>
      </c>
      <c r="B211" t="s">
        <v>1</v>
      </c>
      <c r="C211" t="s">
        <v>2</v>
      </c>
      <c r="D211" t="s">
        <v>2</v>
      </c>
      <c r="E211" s="5" t="s">
        <v>139</v>
      </c>
      <c r="F211" s="5" t="s">
        <v>140</v>
      </c>
    </row>
    <row r="212" spans="1:8" s="2" customFormat="1" x14ac:dyDescent="0.2">
      <c r="A212"/>
      <c r="B212"/>
      <c r="C212"/>
      <c r="D212"/>
      <c r="E212"/>
      <c r="F212" s="5"/>
    </row>
    <row r="213" spans="1:8" x14ac:dyDescent="0.2">
      <c r="A213" s="1" t="s">
        <v>522</v>
      </c>
      <c r="F213" s="5"/>
      <c r="G213">
        <v>1</v>
      </c>
      <c r="H213">
        <v>1</v>
      </c>
    </row>
    <row r="214" spans="1:8" x14ac:dyDescent="0.2">
      <c r="A214" t="s">
        <v>493</v>
      </c>
      <c r="B214" t="s">
        <v>1</v>
      </c>
      <c r="C214" t="s">
        <v>1</v>
      </c>
      <c r="D214" t="s">
        <v>2</v>
      </c>
      <c r="E214" s="2" t="s">
        <v>54</v>
      </c>
      <c r="F214" s="6" t="s">
        <v>87</v>
      </c>
    </row>
    <row r="215" spans="1:8" x14ac:dyDescent="0.2">
      <c r="E215" s="2"/>
      <c r="F215" s="6"/>
    </row>
    <row r="216" spans="1:8" x14ac:dyDescent="0.2">
      <c r="A216" s="1" t="s">
        <v>295</v>
      </c>
      <c r="F216" s="5"/>
      <c r="G216">
        <v>1</v>
      </c>
      <c r="H216">
        <v>22</v>
      </c>
    </row>
    <row r="217" spans="1:8" x14ac:dyDescent="0.2">
      <c r="A217" t="s">
        <v>195</v>
      </c>
      <c r="B217" t="s">
        <v>1</v>
      </c>
      <c r="C217" t="s">
        <v>1</v>
      </c>
      <c r="D217" t="s">
        <v>2</v>
      </c>
      <c r="E217" t="s">
        <v>88</v>
      </c>
      <c r="F217" s="6" t="s">
        <v>38</v>
      </c>
    </row>
    <row r="218" spans="1:8" x14ac:dyDescent="0.2">
      <c r="F218" s="5"/>
    </row>
    <row r="219" spans="1:8" x14ac:dyDescent="0.2">
      <c r="A219" s="1" t="s">
        <v>523</v>
      </c>
      <c r="B219" s="2"/>
      <c r="C219" s="2"/>
      <c r="D219" s="2"/>
      <c r="F219" s="5"/>
      <c r="G219">
        <v>1</v>
      </c>
      <c r="H219">
        <v>2</v>
      </c>
    </row>
    <row r="220" spans="1:8" x14ac:dyDescent="0.2">
      <c r="A220" s="2" t="s">
        <v>494</v>
      </c>
      <c r="B220" s="2" t="s">
        <v>1</v>
      </c>
      <c r="C220" s="2" t="s">
        <v>2</v>
      </c>
      <c r="D220" s="2" t="s">
        <v>1</v>
      </c>
      <c r="E220" s="2" t="s">
        <v>31</v>
      </c>
      <c r="F220" s="6" t="s">
        <v>43</v>
      </c>
    </row>
    <row r="221" spans="1:8" x14ac:dyDescent="0.2">
      <c r="A221" s="2"/>
      <c r="B221" s="2"/>
      <c r="C221" s="2"/>
      <c r="D221" s="2"/>
      <c r="E221" s="2"/>
      <c r="F221" s="6"/>
    </row>
    <row r="222" spans="1:8" x14ac:dyDescent="0.2">
      <c r="A222" s="1" t="s">
        <v>414</v>
      </c>
      <c r="E222" s="5"/>
      <c r="F222" s="5"/>
      <c r="G222">
        <v>1</v>
      </c>
      <c r="H222">
        <v>12</v>
      </c>
    </row>
    <row r="223" spans="1:8" x14ac:dyDescent="0.2">
      <c r="A223" t="s">
        <v>380</v>
      </c>
      <c r="B223" t="s">
        <v>1</v>
      </c>
      <c r="C223" t="s">
        <v>2</v>
      </c>
      <c r="D223" t="s">
        <v>2</v>
      </c>
      <c r="E223" s="5" t="s">
        <v>139</v>
      </c>
      <c r="F223" s="5" t="s">
        <v>140</v>
      </c>
    </row>
    <row r="224" spans="1:8" x14ac:dyDescent="0.2">
      <c r="F224" s="5"/>
    </row>
    <row r="225" spans="1:8" x14ac:dyDescent="0.2">
      <c r="A225" s="1" t="s">
        <v>296</v>
      </c>
      <c r="F225" s="5"/>
      <c r="G225">
        <v>1</v>
      </c>
      <c r="H225">
        <v>6</v>
      </c>
    </row>
    <row r="226" spans="1:8" x14ac:dyDescent="0.2">
      <c r="A226" t="s">
        <v>196</v>
      </c>
      <c r="B226" t="s">
        <v>2</v>
      </c>
      <c r="C226" t="s">
        <v>2</v>
      </c>
      <c r="D226" t="s">
        <v>1</v>
      </c>
      <c r="E226" t="s">
        <v>31</v>
      </c>
      <c r="F226" s="5" t="s">
        <v>89</v>
      </c>
    </row>
    <row r="227" spans="1:8" x14ac:dyDescent="0.2">
      <c r="F227" s="5"/>
    </row>
    <row r="228" spans="1:8" x14ac:dyDescent="0.2">
      <c r="A228" s="1" t="s">
        <v>297</v>
      </c>
      <c r="F228" s="5"/>
      <c r="G228">
        <v>2</v>
      </c>
      <c r="H228">
        <v>11</v>
      </c>
    </row>
    <row r="229" spans="1:8" x14ac:dyDescent="0.2">
      <c r="A229" t="s">
        <v>197</v>
      </c>
      <c r="B229" t="s">
        <v>1</v>
      </c>
      <c r="C229" t="s">
        <v>1</v>
      </c>
      <c r="D229" t="s">
        <v>2</v>
      </c>
      <c r="E229" t="s">
        <v>90</v>
      </c>
      <c r="F229" s="6" t="s">
        <v>38</v>
      </c>
    </row>
    <row r="230" spans="1:8" x14ac:dyDescent="0.2">
      <c r="A230" t="s">
        <v>198</v>
      </c>
      <c r="B230" t="s">
        <v>1</v>
      </c>
      <c r="C230" t="s">
        <v>1</v>
      </c>
      <c r="D230" t="s">
        <v>2</v>
      </c>
      <c r="E230" t="s">
        <v>41</v>
      </c>
      <c r="F230" s="6" t="s">
        <v>38</v>
      </c>
    </row>
    <row r="231" spans="1:8" x14ac:dyDescent="0.2">
      <c r="F231" s="5"/>
    </row>
    <row r="232" spans="1:8" x14ac:dyDescent="0.2">
      <c r="A232" s="1" t="s">
        <v>298</v>
      </c>
      <c r="F232" s="5"/>
      <c r="G232">
        <v>3</v>
      </c>
      <c r="H232">
        <v>9</v>
      </c>
    </row>
    <row r="233" spans="1:8" x14ac:dyDescent="0.2">
      <c r="A233" t="s">
        <v>199</v>
      </c>
      <c r="B233" t="s">
        <v>1</v>
      </c>
      <c r="C233" t="s">
        <v>1</v>
      </c>
      <c r="D233" t="s">
        <v>2</v>
      </c>
      <c r="E233" t="s">
        <v>29</v>
      </c>
      <c r="F233" s="5" t="s">
        <v>64</v>
      </c>
    </row>
    <row r="234" spans="1:8" x14ac:dyDescent="0.2">
      <c r="A234" t="s">
        <v>200</v>
      </c>
      <c r="B234" t="s">
        <v>1</v>
      </c>
      <c r="C234" t="s">
        <v>1</v>
      </c>
      <c r="D234" t="s">
        <v>2</v>
      </c>
      <c r="E234" t="s">
        <v>29</v>
      </c>
      <c r="F234" s="5" t="s">
        <v>132</v>
      </c>
    </row>
    <row r="235" spans="1:8" x14ac:dyDescent="0.2">
      <c r="A235" t="s">
        <v>201</v>
      </c>
      <c r="B235" t="s">
        <v>1</v>
      </c>
      <c r="C235" t="s">
        <v>1</v>
      </c>
      <c r="D235" t="s">
        <v>2</v>
      </c>
      <c r="E235" t="s">
        <v>29</v>
      </c>
      <c r="F235" s="5" t="s">
        <v>132</v>
      </c>
    </row>
    <row r="236" spans="1:8" x14ac:dyDescent="0.2">
      <c r="F236" s="5"/>
    </row>
    <row r="237" spans="1:8" x14ac:dyDescent="0.2">
      <c r="A237" s="1" t="s">
        <v>464</v>
      </c>
      <c r="F237" s="5"/>
      <c r="G237">
        <v>2</v>
      </c>
      <c r="H237">
        <v>32</v>
      </c>
    </row>
    <row r="238" spans="1:8" x14ac:dyDescent="0.2">
      <c r="A238" t="s">
        <v>465</v>
      </c>
      <c r="B238" t="s">
        <v>1</v>
      </c>
      <c r="C238" t="s">
        <v>1</v>
      </c>
      <c r="D238" t="s">
        <v>2</v>
      </c>
      <c r="E238" t="s">
        <v>85</v>
      </c>
      <c r="F238" s="5" t="s">
        <v>125</v>
      </c>
    </row>
    <row r="239" spans="1:8" x14ac:dyDescent="0.2">
      <c r="A239" t="s">
        <v>466</v>
      </c>
      <c r="B239" t="s">
        <v>1</v>
      </c>
      <c r="C239" t="s">
        <v>2</v>
      </c>
      <c r="D239" t="s">
        <v>1</v>
      </c>
      <c r="E239" t="s">
        <v>31</v>
      </c>
      <c r="F239" s="5" t="s">
        <v>120</v>
      </c>
    </row>
    <row r="240" spans="1:8" x14ac:dyDescent="0.2">
      <c r="F240" s="5"/>
    </row>
    <row r="241" spans="1:8" x14ac:dyDescent="0.2">
      <c r="A241" s="1" t="s">
        <v>299</v>
      </c>
      <c r="F241" s="5"/>
      <c r="G241">
        <v>2</v>
      </c>
      <c r="H241">
        <v>34</v>
      </c>
    </row>
    <row r="242" spans="1:8" x14ac:dyDescent="0.2">
      <c r="A242" s="2" t="s">
        <v>202</v>
      </c>
      <c r="B242" t="s">
        <v>1</v>
      </c>
      <c r="C242" t="s">
        <v>1</v>
      </c>
      <c r="D242" t="s">
        <v>2</v>
      </c>
      <c r="E242" t="s">
        <v>41</v>
      </c>
      <c r="F242" s="6" t="s">
        <v>38</v>
      </c>
    </row>
    <row r="243" spans="1:8" x14ac:dyDescent="0.2">
      <c r="A243" s="2" t="s">
        <v>203</v>
      </c>
      <c r="B243" t="s">
        <v>1</v>
      </c>
      <c r="C243" t="s">
        <v>1</v>
      </c>
      <c r="D243" t="s">
        <v>2</v>
      </c>
      <c r="E243" t="s">
        <v>41</v>
      </c>
      <c r="F243" s="6" t="s">
        <v>38</v>
      </c>
    </row>
    <row r="244" spans="1:8" x14ac:dyDescent="0.2">
      <c r="F244" s="5"/>
    </row>
    <row r="245" spans="1:8" x14ac:dyDescent="0.2">
      <c r="A245" s="1" t="s">
        <v>524</v>
      </c>
      <c r="F245" s="5"/>
      <c r="G245">
        <v>7</v>
      </c>
      <c r="H245">
        <v>24</v>
      </c>
    </row>
    <row r="246" spans="1:8" x14ac:dyDescent="0.2">
      <c r="A246" t="s">
        <v>495</v>
      </c>
      <c r="B246" t="s">
        <v>2</v>
      </c>
      <c r="C246" t="s">
        <v>2</v>
      </c>
      <c r="D246" t="s">
        <v>1</v>
      </c>
      <c r="E246" t="s">
        <v>31</v>
      </c>
      <c r="F246" s="5" t="s">
        <v>91</v>
      </c>
    </row>
    <row r="247" spans="1:8" x14ac:dyDescent="0.2">
      <c r="A247" t="s">
        <v>496</v>
      </c>
      <c r="B247" t="s">
        <v>1</v>
      </c>
      <c r="C247" t="s">
        <v>2</v>
      </c>
      <c r="D247" t="s">
        <v>1</v>
      </c>
      <c r="E247" t="s">
        <v>31</v>
      </c>
      <c r="F247" s="5" t="s">
        <v>92</v>
      </c>
    </row>
    <row r="248" spans="1:8" x14ac:dyDescent="0.2">
      <c r="A248" t="s">
        <v>497</v>
      </c>
      <c r="B248" t="s">
        <v>1</v>
      </c>
      <c r="C248" t="s">
        <v>1</v>
      </c>
      <c r="D248" t="s">
        <v>2</v>
      </c>
      <c r="E248" t="s">
        <v>29</v>
      </c>
      <c r="F248" s="7" t="s">
        <v>95</v>
      </c>
    </row>
    <row r="249" spans="1:8" x14ac:dyDescent="0.2">
      <c r="A249" t="s">
        <v>498</v>
      </c>
      <c r="B249" t="s">
        <v>1</v>
      </c>
      <c r="C249" t="s">
        <v>2</v>
      </c>
      <c r="D249" t="s">
        <v>1</v>
      </c>
      <c r="E249" t="s">
        <v>31</v>
      </c>
      <c r="F249" s="5" t="s">
        <v>91</v>
      </c>
    </row>
    <row r="250" spans="1:8" x14ac:dyDescent="0.2">
      <c r="A250" t="s">
        <v>499</v>
      </c>
      <c r="B250" t="s">
        <v>1</v>
      </c>
      <c r="C250" t="s">
        <v>1</v>
      </c>
      <c r="D250" t="s">
        <v>2</v>
      </c>
      <c r="E250" t="s">
        <v>54</v>
      </c>
      <c r="F250" s="5" t="s">
        <v>93</v>
      </c>
    </row>
    <row r="251" spans="1:8" x14ac:dyDescent="0.2">
      <c r="A251" t="s">
        <v>500</v>
      </c>
      <c r="B251" t="s">
        <v>1</v>
      </c>
      <c r="C251" t="s">
        <v>1</v>
      </c>
      <c r="D251" t="s">
        <v>2</v>
      </c>
      <c r="E251" s="5" t="s">
        <v>94</v>
      </c>
      <c r="F251" s="6" t="s">
        <v>46</v>
      </c>
    </row>
    <row r="252" spans="1:8" x14ac:dyDescent="0.2">
      <c r="A252" t="s">
        <v>501</v>
      </c>
      <c r="B252" t="s">
        <v>2</v>
      </c>
      <c r="C252" t="s">
        <v>2</v>
      </c>
      <c r="D252" t="s">
        <v>1</v>
      </c>
      <c r="E252" t="s">
        <v>31</v>
      </c>
      <c r="F252" s="5" t="s">
        <v>91</v>
      </c>
    </row>
    <row r="253" spans="1:8" x14ac:dyDescent="0.2">
      <c r="F253" s="5"/>
    </row>
    <row r="254" spans="1:8" x14ac:dyDescent="0.2">
      <c r="A254" s="1" t="s">
        <v>429</v>
      </c>
      <c r="F254" s="5"/>
      <c r="G254">
        <v>1</v>
      </c>
      <c r="H254">
        <v>2</v>
      </c>
    </row>
    <row r="255" spans="1:8" x14ac:dyDescent="0.2">
      <c r="A255" s="2" t="s">
        <v>430</v>
      </c>
      <c r="B255" t="s">
        <v>1</v>
      </c>
      <c r="C255" t="s">
        <v>2</v>
      </c>
      <c r="D255" t="s">
        <v>1</v>
      </c>
      <c r="E255" t="s">
        <v>31</v>
      </c>
      <c r="F255" s="6" t="s">
        <v>43</v>
      </c>
    </row>
    <row r="256" spans="1:8" x14ac:dyDescent="0.2">
      <c r="F256" s="5"/>
    </row>
    <row r="257" spans="1:8" x14ac:dyDescent="0.2">
      <c r="A257" s="1" t="s">
        <v>434</v>
      </c>
      <c r="F257" s="5"/>
      <c r="G257">
        <v>1</v>
      </c>
      <c r="H257">
        <v>28</v>
      </c>
    </row>
    <row r="258" spans="1:8" x14ac:dyDescent="0.2">
      <c r="A258" t="s">
        <v>433</v>
      </c>
      <c r="B258" t="s">
        <v>1</v>
      </c>
      <c r="C258" t="s">
        <v>1</v>
      </c>
      <c r="D258" t="s">
        <v>2</v>
      </c>
      <c r="E258" t="s">
        <v>29</v>
      </c>
      <c r="F258" s="7" t="s">
        <v>44</v>
      </c>
    </row>
    <row r="259" spans="1:8" x14ac:dyDescent="0.2">
      <c r="F259" s="5"/>
    </row>
    <row r="260" spans="1:8" x14ac:dyDescent="0.2">
      <c r="A260" s="1" t="s">
        <v>361</v>
      </c>
      <c r="F260" s="5"/>
      <c r="G260">
        <v>1</v>
      </c>
      <c r="H260">
        <v>8</v>
      </c>
    </row>
    <row r="261" spans="1:8" x14ac:dyDescent="0.2">
      <c r="A261" t="s">
        <v>348</v>
      </c>
      <c r="B261" t="s">
        <v>2</v>
      </c>
      <c r="C261" t="s">
        <v>2</v>
      </c>
      <c r="D261" t="s">
        <v>1</v>
      </c>
      <c r="E261" t="s">
        <v>31</v>
      </c>
      <c r="F261" s="5" t="s">
        <v>77</v>
      </c>
    </row>
    <row r="262" spans="1:8" x14ac:dyDescent="0.2">
      <c r="F262" s="5"/>
    </row>
    <row r="263" spans="1:8" x14ac:dyDescent="0.2">
      <c r="A263" s="1" t="s">
        <v>300</v>
      </c>
      <c r="F263" s="5"/>
      <c r="G263">
        <v>1</v>
      </c>
      <c r="H263">
        <v>8</v>
      </c>
    </row>
    <row r="264" spans="1:8" x14ac:dyDescent="0.2">
      <c r="A264" t="s">
        <v>204</v>
      </c>
      <c r="B264" t="s">
        <v>1</v>
      </c>
      <c r="C264" t="s">
        <v>1</v>
      </c>
      <c r="D264" t="s">
        <v>2</v>
      </c>
      <c r="E264" t="s">
        <v>98</v>
      </c>
      <c r="F264" s="6" t="s">
        <v>38</v>
      </c>
    </row>
    <row r="265" spans="1:8" x14ac:dyDescent="0.2">
      <c r="F265" s="5"/>
    </row>
    <row r="266" spans="1:8" x14ac:dyDescent="0.2">
      <c r="A266" s="1" t="s">
        <v>301</v>
      </c>
      <c r="F266" s="5"/>
      <c r="G266">
        <v>1</v>
      </c>
      <c r="H266">
        <v>18</v>
      </c>
    </row>
    <row r="267" spans="1:8" x14ac:dyDescent="0.2">
      <c r="A267" t="s">
        <v>205</v>
      </c>
      <c r="B267" t="s">
        <v>1</v>
      </c>
      <c r="C267" t="s">
        <v>1</v>
      </c>
      <c r="D267" t="s">
        <v>2</v>
      </c>
      <c r="E267" t="s">
        <v>29</v>
      </c>
      <c r="F267" s="5" t="s">
        <v>64</v>
      </c>
    </row>
    <row r="268" spans="1:8" x14ac:dyDescent="0.2">
      <c r="F268" s="5"/>
    </row>
    <row r="269" spans="1:8" x14ac:dyDescent="0.2">
      <c r="A269" s="1" t="s">
        <v>362</v>
      </c>
      <c r="F269" s="5"/>
      <c r="G269">
        <v>1</v>
      </c>
      <c r="H269">
        <v>4</v>
      </c>
    </row>
    <row r="270" spans="1:8" s="1" customFormat="1" x14ac:dyDescent="0.2">
      <c r="A270" t="s">
        <v>349</v>
      </c>
      <c r="B270" t="s">
        <v>2</v>
      </c>
      <c r="C270" t="s">
        <v>2</v>
      </c>
      <c r="D270" t="s">
        <v>2</v>
      </c>
      <c r="E270" t="s">
        <v>31</v>
      </c>
      <c r="F270" s="5" t="s">
        <v>78</v>
      </c>
    </row>
    <row r="271" spans="1:8" x14ac:dyDescent="0.2">
      <c r="F271" s="5"/>
    </row>
    <row r="272" spans="1:8" x14ac:dyDescent="0.2">
      <c r="A272" s="1" t="s">
        <v>363</v>
      </c>
      <c r="F272" s="5"/>
      <c r="G272">
        <v>1</v>
      </c>
      <c r="H272">
        <v>6</v>
      </c>
    </row>
    <row r="273" spans="1:8" x14ac:dyDescent="0.2">
      <c r="A273" t="s">
        <v>350</v>
      </c>
      <c r="B273" t="s">
        <v>1</v>
      </c>
      <c r="C273" t="s">
        <v>2</v>
      </c>
      <c r="D273" t="s">
        <v>1</v>
      </c>
      <c r="E273" s="2" t="s">
        <v>31</v>
      </c>
      <c r="F273" s="6" t="s">
        <v>99</v>
      </c>
    </row>
    <row r="274" spans="1:8" x14ac:dyDescent="0.2">
      <c r="F274" s="5"/>
    </row>
    <row r="275" spans="1:8" x14ac:dyDescent="0.2">
      <c r="A275" s="1" t="s">
        <v>206</v>
      </c>
      <c r="F275" s="5"/>
      <c r="G275">
        <v>2</v>
      </c>
      <c r="H275">
        <v>17</v>
      </c>
    </row>
    <row r="276" spans="1:8" x14ac:dyDescent="0.2">
      <c r="A276" s="2" t="s">
        <v>207</v>
      </c>
      <c r="B276" t="s">
        <v>1</v>
      </c>
      <c r="C276" t="s">
        <v>1</v>
      </c>
      <c r="D276" t="s">
        <v>2</v>
      </c>
      <c r="E276" t="s">
        <v>45</v>
      </c>
      <c r="F276" s="5" t="s">
        <v>122</v>
      </c>
    </row>
    <row r="277" spans="1:8" x14ac:dyDescent="0.2">
      <c r="A277" t="s">
        <v>208</v>
      </c>
      <c r="B277" t="s">
        <v>1</v>
      </c>
      <c r="C277" t="s">
        <v>1</v>
      </c>
      <c r="D277" t="s">
        <v>2</v>
      </c>
      <c r="E277" t="s">
        <v>34</v>
      </c>
      <c r="F277" s="5" t="s">
        <v>35</v>
      </c>
    </row>
    <row r="278" spans="1:8" x14ac:dyDescent="0.2">
      <c r="F278" s="5"/>
    </row>
    <row r="279" spans="1:8" x14ac:dyDescent="0.2">
      <c r="A279" s="1" t="s">
        <v>302</v>
      </c>
      <c r="B279" s="1"/>
      <c r="C279" s="1"/>
      <c r="D279" s="1"/>
      <c r="F279" s="5"/>
      <c r="G279">
        <v>1</v>
      </c>
      <c r="H279">
        <v>4</v>
      </c>
    </row>
    <row r="280" spans="1:8" x14ac:dyDescent="0.2">
      <c r="A280" t="s">
        <v>209</v>
      </c>
      <c r="B280" t="s">
        <v>1</v>
      </c>
      <c r="C280" t="s">
        <v>2</v>
      </c>
      <c r="D280" t="s">
        <v>1</v>
      </c>
      <c r="E280" t="s">
        <v>31</v>
      </c>
      <c r="F280" s="5" t="s">
        <v>100</v>
      </c>
    </row>
    <row r="281" spans="1:8" x14ac:dyDescent="0.2">
      <c r="F281" s="5"/>
    </row>
    <row r="282" spans="1:8" x14ac:dyDescent="0.2">
      <c r="A282" s="1" t="s">
        <v>502</v>
      </c>
      <c r="F282" s="5"/>
      <c r="G282">
        <v>1</v>
      </c>
      <c r="H282">
        <v>25</v>
      </c>
    </row>
    <row r="283" spans="1:8" x14ac:dyDescent="0.2">
      <c r="A283" t="s">
        <v>503</v>
      </c>
      <c r="B283" t="s">
        <v>1</v>
      </c>
      <c r="C283" t="s">
        <v>1</v>
      </c>
      <c r="D283" t="s">
        <v>2</v>
      </c>
      <c r="E283" t="s">
        <v>39</v>
      </c>
      <c r="F283" s="5" t="s">
        <v>49</v>
      </c>
    </row>
    <row r="284" spans="1:8" x14ac:dyDescent="0.2">
      <c r="F284" s="5"/>
    </row>
    <row r="285" spans="1:8" x14ac:dyDescent="0.2">
      <c r="A285" s="1" t="s">
        <v>328</v>
      </c>
      <c r="F285" s="5"/>
      <c r="G285">
        <v>1</v>
      </c>
      <c r="H285">
        <v>21</v>
      </c>
    </row>
    <row r="286" spans="1:8" x14ac:dyDescent="0.2">
      <c r="A286" t="s">
        <v>327</v>
      </c>
      <c r="B286" t="s">
        <v>1</v>
      </c>
      <c r="C286" t="s">
        <v>2</v>
      </c>
      <c r="D286" t="s">
        <v>1</v>
      </c>
      <c r="E286" t="s">
        <v>31</v>
      </c>
      <c r="F286" s="5" t="s">
        <v>101</v>
      </c>
    </row>
    <row r="287" spans="1:8" x14ac:dyDescent="0.2">
      <c r="F287" s="5"/>
    </row>
    <row r="288" spans="1:8" x14ac:dyDescent="0.2">
      <c r="A288" s="1" t="s">
        <v>303</v>
      </c>
      <c r="F288" s="5"/>
      <c r="G288">
        <v>1</v>
      </c>
      <c r="H288">
        <v>2</v>
      </c>
    </row>
    <row r="289" spans="1:8" x14ac:dyDescent="0.2">
      <c r="A289" t="s">
        <v>210</v>
      </c>
      <c r="B289" t="s">
        <v>1</v>
      </c>
      <c r="C289" t="s">
        <v>2</v>
      </c>
      <c r="D289" t="s">
        <v>2</v>
      </c>
      <c r="E289" t="s">
        <v>31</v>
      </c>
      <c r="F289" s="5" t="s">
        <v>42</v>
      </c>
    </row>
    <row r="290" spans="1:8" x14ac:dyDescent="0.2">
      <c r="F290" s="5"/>
    </row>
    <row r="291" spans="1:8" x14ac:dyDescent="0.2">
      <c r="A291" s="1" t="s">
        <v>304</v>
      </c>
      <c r="F291" s="5"/>
      <c r="G291">
        <v>8</v>
      </c>
      <c r="H291">
        <v>58</v>
      </c>
    </row>
    <row r="292" spans="1:8" x14ac:dyDescent="0.2">
      <c r="A292" t="s">
        <v>211</v>
      </c>
      <c r="B292" t="s">
        <v>1</v>
      </c>
      <c r="C292" t="s">
        <v>1</v>
      </c>
      <c r="D292" t="s">
        <v>2</v>
      </c>
      <c r="E292" s="2" t="s">
        <v>39</v>
      </c>
      <c r="F292" s="6" t="s">
        <v>57</v>
      </c>
    </row>
    <row r="293" spans="1:8" x14ac:dyDescent="0.2">
      <c r="A293" t="s">
        <v>212</v>
      </c>
      <c r="B293" t="s">
        <v>2</v>
      </c>
      <c r="C293" t="s">
        <v>2</v>
      </c>
      <c r="D293" t="s">
        <v>1</v>
      </c>
      <c r="E293" t="s">
        <v>31</v>
      </c>
      <c r="F293" s="5" t="s">
        <v>67</v>
      </c>
    </row>
    <row r="294" spans="1:8" x14ac:dyDescent="0.2">
      <c r="A294" t="s">
        <v>213</v>
      </c>
      <c r="B294" t="s">
        <v>1</v>
      </c>
      <c r="C294" t="s">
        <v>2</v>
      </c>
      <c r="D294" t="s">
        <v>1</v>
      </c>
      <c r="E294" t="s">
        <v>31</v>
      </c>
      <c r="F294" s="5" t="s">
        <v>80</v>
      </c>
    </row>
    <row r="295" spans="1:8" x14ac:dyDescent="0.2">
      <c r="A295" t="s">
        <v>214</v>
      </c>
      <c r="B295" t="s">
        <v>1</v>
      </c>
      <c r="C295" t="s">
        <v>1</v>
      </c>
      <c r="D295" t="s">
        <v>2</v>
      </c>
      <c r="E295" t="s">
        <v>45</v>
      </c>
      <c r="F295" s="5" t="s">
        <v>122</v>
      </c>
    </row>
    <row r="296" spans="1:8" x14ac:dyDescent="0.2">
      <c r="A296" t="s">
        <v>215</v>
      </c>
      <c r="B296" t="s">
        <v>1</v>
      </c>
      <c r="C296" t="s">
        <v>2</v>
      </c>
      <c r="D296" t="s">
        <v>1</v>
      </c>
      <c r="E296" t="s">
        <v>31</v>
      </c>
      <c r="F296" s="5" t="s">
        <v>55</v>
      </c>
    </row>
    <row r="297" spans="1:8" x14ac:dyDescent="0.2">
      <c r="A297" t="s">
        <v>216</v>
      </c>
      <c r="B297" t="s">
        <v>2</v>
      </c>
      <c r="C297" t="s">
        <v>2</v>
      </c>
      <c r="D297" t="s">
        <v>2</v>
      </c>
      <c r="E297" t="s">
        <v>31</v>
      </c>
      <c r="F297" s="7" t="s">
        <v>74</v>
      </c>
    </row>
    <row r="298" spans="1:8" x14ac:dyDescent="0.2">
      <c r="A298" t="s">
        <v>217</v>
      </c>
      <c r="B298" t="s">
        <v>1</v>
      </c>
      <c r="C298" t="s">
        <v>2</v>
      </c>
      <c r="D298" t="s">
        <v>1</v>
      </c>
      <c r="E298" t="s">
        <v>31</v>
      </c>
      <c r="F298" s="5" t="s">
        <v>89</v>
      </c>
    </row>
    <row r="299" spans="1:8" x14ac:dyDescent="0.2">
      <c r="A299" t="s">
        <v>218</v>
      </c>
      <c r="B299" t="s">
        <v>2</v>
      </c>
      <c r="C299" t="s">
        <v>2</v>
      </c>
      <c r="D299" t="s">
        <v>1</v>
      </c>
      <c r="E299" t="s">
        <v>31</v>
      </c>
      <c r="F299" s="5" t="s">
        <v>67</v>
      </c>
    </row>
    <row r="300" spans="1:8" x14ac:dyDescent="0.2">
      <c r="F300" s="5"/>
    </row>
    <row r="301" spans="1:8" x14ac:dyDescent="0.2">
      <c r="A301" s="1" t="s">
        <v>415</v>
      </c>
      <c r="F301" s="5"/>
      <c r="G301">
        <v>3</v>
      </c>
      <c r="H301">
        <v>15</v>
      </c>
    </row>
    <row r="302" spans="1:8" x14ac:dyDescent="0.2">
      <c r="A302" t="s">
        <v>381</v>
      </c>
      <c r="B302" t="s">
        <v>1</v>
      </c>
      <c r="C302" t="s">
        <v>2</v>
      </c>
      <c r="D302" t="s">
        <v>2</v>
      </c>
      <c r="E302" s="5" t="s">
        <v>60</v>
      </c>
      <c r="F302" s="5" t="s">
        <v>61</v>
      </c>
    </row>
    <row r="303" spans="1:8" x14ac:dyDescent="0.2">
      <c r="A303" t="s">
        <v>382</v>
      </c>
      <c r="B303" t="s">
        <v>1</v>
      </c>
      <c r="C303" t="s">
        <v>2</v>
      </c>
      <c r="D303" t="s">
        <v>2</v>
      </c>
      <c r="E303" s="5" t="s">
        <v>139</v>
      </c>
      <c r="F303" s="5" t="s">
        <v>140</v>
      </c>
    </row>
    <row r="304" spans="1:8" x14ac:dyDescent="0.2">
      <c r="A304" t="s">
        <v>383</v>
      </c>
      <c r="B304" t="s">
        <v>1</v>
      </c>
      <c r="C304" t="s">
        <v>2</v>
      </c>
      <c r="D304" t="s">
        <v>2</v>
      </c>
      <c r="E304" s="5" t="s">
        <v>139</v>
      </c>
      <c r="F304" s="5" t="s">
        <v>140</v>
      </c>
    </row>
    <row r="305" spans="1:8" x14ac:dyDescent="0.2">
      <c r="F305" s="5"/>
    </row>
    <row r="306" spans="1:8" x14ac:dyDescent="0.2">
      <c r="A306" s="1" t="s">
        <v>416</v>
      </c>
      <c r="F306" s="5"/>
      <c r="G306">
        <v>1</v>
      </c>
      <c r="H306">
        <v>2</v>
      </c>
    </row>
    <row r="307" spans="1:8" x14ac:dyDescent="0.2">
      <c r="A307" t="s">
        <v>384</v>
      </c>
      <c r="B307" t="s">
        <v>2</v>
      </c>
      <c r="C307" t="s">
        <v>2</v>
      </c>
      <c r="D307" t="s">
        <v>2</v>
      </c>
      <c r="E307" t="s">
        <v>31</v>
      </c>
      <c r="F307" s="7" t="s">
        <v>79</v>
      </c>
    </row>
    <row r="308" spans="1:8" x14ac:dyDescent="0.2">
      <c r="F308" s="5"/>
    </row>
    <row r="309" spans="1:8" x14ac:dyDescent="0.2">
      <c r="A309" s="1" t="s">
        <v>305</v>
      </c>
      <c r="F309" s="5"/>
      <c r="G309">
        <v>7</v>
      </c>
      <c r="H309">
        <v>42</v>
      </c>
    </row>
    <row r="310" spans="1:8" x14ac:dyDescent="0.2">
      <c r="A310" t="s">
        <v>219</v>
      </c>
      <c r="B310" t="s">
        <v>1</v>
      </c>
      <c r="C310" t="s">
        <v>1</v>
      </c>
      <c r="D310" t="s">
        <v>2</v>
      </c>
      <c r="E310" t="s">
        <v>29</v>
      </c>
      <c r="F310" s="5" t="s">
        <v>64</v>
      </c>
    </row>
    <row r="311" spans="1:8" x14ac:dyDescent="0.2">
      <c r="A311" t="s">
        <v>220</v>
      </c>
      <c r="B311" t="s">
        <v>1</v>
      </c>
      <c r="C311" t="s">
        <v>1</v>
      </c>
      <c r="D311" t="s">
        <v>2</v>
      </c>
      <c r="E311" t="s">
        <v>29</v>
      </c>
      <c r="F311" s="5" t="s">
        <v>64</v>
      </c>
    </row>
    <row r="312" spans="1:8" x14ac:dyDescent="0.2">
      <c r="A312" t="s">
        <v>221</v>
      </c>
      <c r="B312" t="s">
        <v>1</v>
      </c>
      <c r="C312" t="s">
        <v>1</v>
      </c>
      <c r="D312" t="s">
        <v>2</v>
      </c>
      <c r="E312" t="s">
        <v>29</v>
      </c>
      <c r="F312" s="5" t="s">
        <v>64</v>
      </c>
    </row>
    <row r="313" spans="1:8" x14ac:dyDescent="0.2">
      <c r="A313" t="s">
        <v>222</v>
      </c>
      <c r="B313" t="s">
        <v>1</v>
      </c>
      <c r="C313" t="s">
        <v>1</v>
      </c>
      <c r="D313" t="s">
        <v>2</v>
      </c>
      <c r="E313" t="s">
        <v>98</v>
      </c>
      <c r="F313" s="6" t="s">
        <v>38</v>
      </c>
    </row>
    <row r="314" spans="1:8" x14ac:dyDescent="0.2">
      <c r="A314" t="s">
        <v>223</v>
      </c>
      <c r="B314" t="s">
        <v>1</v>
      </c>
      <c r="C314" t="s">
        <v>1</v>
      </c>
      <c r="D314" t="s">
        <v>2</v>
      </c>
      <c r="E314" s="9" t="s">
        <v>54</v>
      </c>
      <c r="F314" s="6" t="s">
        <v>102</v>
      </c>
    </row>
    <row r="315" spans="1:8" x14ac:dyDescent="0.2">
      <c r="A315" t="s">
        <v>224</v>
      </c>
      <c r="B315" t="s">
        <v>1</v>
      </c>
      <c r="C315" t="s">
        <v>1</v>
      </c>
      <c r="D315" t="s">
        <v>2</v>
      </c>
      <c r="E315" s="9" t="s">
        <v>29</v>
      </c>
      <c r="F315" s="6" t="s">
        <v>132</v>
      </c>
    </row>
    <row r="316" spans="1:8" x14ac:dyDescent="0.2">
      <c r="A316" t="s">
        <v>225</v>
      </c>
      <c r="B316" t="s">
        <v>1</v>
      </c>
      <c r="C316" t="s">
        <v>1</v>
      </c>
      <c r="D316" t="s">
        <v>2</v>
      </c>
      <c r="E316" s="9" t="s">
        <v>41</v>
      </c>
      <c r="F316" s="6" t="s">
        <v>38</v>
      </c>
    </row>
    <row r="317" spans="1:8" x14ac:dyDescent="0.2">
      <c r="F317" s="5"/>
    </row>
    <row r="318" spans="1:8" x14ac:dyDescent="0.2">
      <c r="A318" s="1" t="s">
        <v>226</v>
      </c>
      <c r="F318" s="5"/>
      <c r="G318">
        <v>1</v>
      </c>
      <c r="H318">
        <v>1</v>
      </c>
    </row>
    <row r="319" spans="1:8" x14ac:dyDescent="0.2">
      <c r="A319" t="s">
        <v>227</v>
      </c>
      <c r="B319" t="s">
        <v>2</v>
      </c>
      <c r="C319" t="s">
        <v>2</v>
      </c>
      <c r="D319" t="s">
        <v>1</v>
      </c>
      <c r="E319" t="s">
        <v>31</v>
      </c>
      <c r="F319" s="5" t="s">
        <v>67</v>
      </c>
    </row>
    <row r="320" spans="1:8" x14ac:dyDescent="0.2">
      <c r="F320" s="5"/>
    </row>
    <row r="321" spans="1:8" x14ac:dyDescent="0.2">
      <c r="A321" s="1" t="s">
        <v>364</v>
      </c>
      <c r="F321" s="5"/>
      <c r="G321">
        <v>3</v>
      </c>
      <c r="H321">
        <v>16</v>
      </c>
    </row>
    <row r="322" spans="1:8" x14ac:dyDescent="0.2">
      <c r="A322" t="s">
        <v>351</v>
      </c>
      <c r="B322" t="s">
        <v>1</v>
      </c>
      <c r="C322" t="s">
        <v>1</v>
      </c>
      <c r="D322" t="s">
        <v>2</v>
      </c>
      <c r="E322" s="2" t="s">
        <v>103</v>
      </c>
      <c r="F322" s="6" t="s">
        <v>104</v>
      </c>
    </row>
    <row r="323" spans="1:8" x14ac:dyDescent="0.2">
      <c r="A323" t="s">
        <v>352</v>
      </c>
      <c r="B323" t="s">
        <v>2</v>
      </c>
      <c r="C323" t="s">
        <v>2</v>
      </c>
      <c r="D323" t="s">
        <v>1</v>
      </c>
      <c r="E323" t="s">
        <v>31</v>
      </c>
      <c r="F323" s="5" t="s">
        <v>107</v>
      </c>
    </row>
    <row r="324" spans="1:8" x14ac:dyDescent="0.2">
      <c r="A324" t="s">
        <v>353</v>
      </c>
      <c r="B324" t="s">
        <v>1</v>
      </c>
      <c r="C324" t="s">
        <v>2</v>
      </c>
      <c r="D324" t="s">
        <v>1</v>
      </c>
      <c r="E324" t="s">
        <v>31</v>
      </c>
      <c r="F324" s="5" t="s">
        <v>106</v>
      </c>
    </row>
    <row r="325" spans="1:8" x14ac:dyDescent="0.2">
      <c r="F325" s="5"/>
    </row>
    <row r="326" spans="1:8" x14ac:dyDescent="0.2">
      <c r="A326" s="1" t="s">
        <v>306</v>
      </c>
      <c r="F326" s="5"/>
      <c r="G326">
        <v>1</v>
      </c>
      <c r="H326">
        <v>1</v>
      </c>
    </row>
    <row r="327" spans="1:8" x14ac:dyDescent="0.2">
      <c r="A327" s="2" t="s">
        <v>228</v>
      </c>
      <c r="B327" t="s">
        <v>1</v>
      </c>
      <c r="C327" t="s">
        <v>1</v>
      </c>
      <c r="D327" t="s">
        <v>2</v>
      </c>
      <c r="E327" t="s">
        <v>29</v>
      </c>
      <c r="F327" s="5" t="s">
        <v>74</v>
      </c>
    </row>
    <row r="328" spans="1:8" x14ac:dyDescent="0.2">
      <c r="F328" s="5"/>
    </row>
    <row r="329" spans="1:8" x14ac:dyDescent="0.2">
      <c r="A329" s="1" t="s">
        <v>307</v>
      </c>
      <c r="F329" s="5"/>
      <c r="G329">
        <v>2</v>
      </c>
      <c r="H329">
        <v>5</v>
      </c>
    </row>
    <row r="330" spans="1:8" x14ac:dyDescent="0.2">
      <c r="A330" s="2" t="s">
        <v>229</v>
      </c>
      <c r="B330" t="s">
        <v>1</v>
      </c>
      <c r="C330" t="s">
        <v>1</v>
      </c>
      <c r="D330" t="s">
        <v>2</v>
      </c>
      <c r="E330" t="s">
        <v>32</v>
      </c>
      <c r="F330" s="5" t="s">
        <v>74</v>
      </c>
    </row>
    <row r="331" spans="1:8" x14ac:dyDescent="0.2">
      <c r="A331" s="2" t="s">
        <v>230</v>
      </c>
      <c r="B331" t="s">
        <v>2</v>
      </c>
      <c r="C331" t="s">
        <v>2</v>
      </c>
      <c r="D331" t="s">
        <v>1</v>
      </c>
      <c r="E331" t="s">
        <v>31</v>
      </c>
      <c r="F331" s="5" t="s">
        <v>55</v>
      </c>
    </row>
    <row r="332" spans="1:8" x14ac:dyDescent="0.2">
      <c r="A332" s="2"/>
      <c r="F332" s="5"/>
    </row>
    <row r="333" spans="1:8" x14ac:dyDescent="0.2">
      <c r="A333" s="1" t="s">
        <v>308</v>
      </c>
      <c r="F333" s="5"/>
      <c r="G333">
        <v>1</v>
      </c>
      <c r="H333">
        <v>1</v>
      </c>
    </row>
    <row r="334" spans="1:8" x14ac:dyDescent="0.2">
      <c r="A334" s="2" t="s">
        <v>545</v>
      </c>
      <c r="B334" t="s">
        <v>1</v>
      </c>
      <c r="C334" t="s">
        <v>1</v>
      </c>
      <c r="D334" t="s">
        <v>2</v>
      </c>
      <c r="E334" t="s">
        <v>98</v>
      </c>
      <c r="F334" s="6" t="s">
        <v>38</v>
      </c>
    </row>
    <row r="335" spans="1:8" x14ac:dyDescent="0.2">
      <c r="F335" s="5"/>
    </row>
    <row r="336" spans="1:8" x14ac:dyDescent="0.2">
      <c r="A336" s="10" t="s">
        <v>310</v>
      </c>
      <c r="F336" s="5"/>
      <c r="G336">
        <v>1</v>
      </c>
      <c r="H336">
        <v>1</v>
      </c>
    </row>
    <row r="337" spans="1:8" x14ac:dyDescent="0.2">
      <c r="A337" s="3" t="s">
        <v>232</v>
      </c>
      <c r="B337" t="s">
        <v>2</v>
      </c>
      <c r="C337" t="s">
        <v>2</v>
      </c>
      <c r="D337" t="s">
        <v>1</v>
      </c>
      <c r="E337" t="s">
        <v>31</v>
      </c>
      <c r="F337" s="7" t="s">
        <v>105</v>
      </c>
    </row>
    <row r="338" spans="1:8" x14ac:dyDescent="0.2">
      <c r="F338" s="5"/>
    </row>
    <row r="339" spans="1:8" x14ac:dyDescent="0.2">
      <c r="A339" s="1" t="s">
        <v>417</v>
      </c>
      <c r="F339" s="5"/>
      <c r="G339">
        <v>5</v>
      </c>
      <c r="H339">
        <v>139</v>
      </c>
    </row>
    <row r="340" spans="1:8" x14ac:dyDescent="0.2">
      <c r="A340" s="2" t="s">
        <v>385</v>
      </c>
      <c r="B340" t="s">
        <v>1</v>
      </c>
      <c r="C340" t="s">
        <v>1</v>
      </c>
      <c r="D340" t="s">
        <v>2</v>
      </c>
      <c r="E340" t="s">
        <v>29</v>
      </c>
      <c r="F340" s="7" t="s">
        <v>79</v>
      </c>
    </row>
    <row r="341" spans="1:8" x14ac:dyDescent="0.2">
      <c r="A341" s="2" t="s">
        <v>386</v>
      </c>
      <c r="B341" t="s">
        <v>2</v>
      </c>
      <c r="C341" t="s">
        <v>2</v>
      </c>
      <c r="D341" t="s">
        <v>2</v>
      </c>
      <c r="E341" t="s">
        <v>31</v>
      </c>
      <c r="F341" s="7" t="s">
        <v>79</v>
      </c>
    </row>
    <row r="342" spans="1:8" x14ac:dyDescent="0.2">
      <c r="A342" t="s">
        <v>387</v>
      </c>
      <c r="B342" t="s">
        <v>1</v>
      </c>
      <c r="C342" t="s">
        <v>2</v>
      </c>
      <c r="D342" t="s">
        <v>2</v>
      </c>
      <c r="E342" s="5" t="s">
        <v>60</v>
      </c>
      <c r="F342" s="5" t="s">
        <v>61</v>
      </c>
    </row>
    <row r="343" spans="1:8" x14ac:dyDescent="0.2">
      <c r="A343" t="s">
        <v>388</v>
      </c>
      <c r="B343" t="s">
        <v>2</v>
      </c>
      <c r="C343" t="s">
        <v>2</v>
      </c>
      <c r="D343" t="s">
        <v>2</v>
      </c>
      <c r="E343" t="s">
        <v>31</v>
      </c>
      <c r="F343" s="7" t="s">
        <v>79</v>
      </c>
    </row>
    <row r="344" spans="1:8" x14ac:dyDescent="0.2">
      <c r="A344" t="s">
        <v>389</v>
      </c>
      <c r="B344" t="s">
        <v>2</v>
      </c>
      <c r="C344" t="s">
        <v>2</v>
      </c>
      <c r="D344" t="s">
        <v>2</v>
      </c>
      <c r="E344" s="7" t="s">
        <v>139</v>
      </c>
      <c r="F344" s="7" t="s">
        <v>140</v>
      </c>
    </row>
    <row r="345" spans="1:8" x14ac:dyDescent="0.2">
      <c r="F345" s="5"/>
    </row>
    <row r="346" spans="1:8" x14ac:dyDescent="0.2">
      <c r="A346" s="1" t="s">
        <v>367</v>
      </c>
      <c r="F346" s="5"/>
      <c r="G346">
        <v>1</v>
      </c>
      <c r="H346">
        <v>3</v>
      </c>
    </row>
    <row r="347" spans="1:8" x14ac:dyDescent="0.2">
      <c r="A347" t="s">
        <v>354</v>
      </c>
      <c r="B347" t="s">
        <v>1</v>
      </c>
      <c r="C347" t="s">
        <v>2</v>
      </c>
      <c r="D347" t="s">
        <v>1</v>
      </c>
      <c r="E347" t="s">
        <v>31</v>
      </c>
      <c r="F347" s="5" t="s">
        <v>69</v>
      </c>
    </row>
    <row r="348" spans="1:8" x14ac:dyDescent="0.2">
      <c r="F348" s="5"/>
    </row>
    <row r="349" spans="1:8" x14ac:dyDescent="0.2">
      <c r="A349" s="1" t="s">
        <v>418</v>
      </c>
      <c r="F349" s="5"/>
      <c r="G349">
        <v>1</v>
      </c>
      <c r="H349">
        <v>8</v>
      </c>
    </row>
    <row r="350" spans="1:8" x14ac:dyDescent="0.2">
      <c r="A350" t="s">
        <v>390</v>
      </c>
      <c r="B350" t="s">
        <v>1</v>
      </c>
      <c r="C350" t="s">
        <v>1</v>
      </c>
      <c r="D350" t="s">
        <v>2</v>
      </c>
      <c r="E350" t="s">
        <v>39</v>
      </c>
      <c r="F350" s="7" t="s">
        <v>79</v>
      </c>
    </row>
    <row r="351" spans="1:8" x14ac:dyDescent="0.2">
      <c r="F351" s="5"/>
    </row>
    <row r="352" spans="1:8" x14ac:dyDescent="0.2">
      <c r="A352" s="1" t="s">
        <v>454</v>
      </c>
      <c r="F352" s="5"/>
      <c r="G352">
        <v>1</v>
      </c>
      <c r="H352">
        <v>4</v>
      </c>
    </row>
    <row r="353" spans="1:8" x14ac:dyDescent="0.2">
      <c r="A353" t="s">
        <v>437</v>
      </c>
      <c r="B353" t="s">
        <v>1</v>
      </c>
      <c r="C353" t="s">
        <v>2</v>
      </c>
      <c r="D353" t="s">
        <v>1</v>
      </c>
      <c r="E353" t="s">
        <v>31</v>
      </c>
      <c r="F353" s="5" t="s">
        <v>67</v>
      </c>
    </row>
    <row r="354" spans="1:8" x14ac:dyDescent="0.2">
      <c r="F354" s="5"/>
    </row>
    <row r="355" spans="1:8" x14ac:dyDescent="0.2">
      <c r="A355" s="1" t="s">
        <v>311</v>
      </c>
      <c r="F355" s="5"/>
      <c r="G355">
        <v>2</v>
      </c>
      <c r="H355">
        <v>23</v>
      </c>
    </row>
    <row r="356" spans="1:8" x14ac:dyDescent="0.2">
      <c r="A356" t="s">
        <v>233</v>
      </c>
      <c r="B356" t="s">
        <v>1</v>
      </c>
      <c r="C356" t="s">
        <v>1</v>
      </c>
      <c r="D356" t="s">
        <v>2</v>
      </c>
      <c r="E356" t="s">
        <v>29</v>
      </c>
      <c r="F356" s="5" t="s">
        <v>30</v>
      </c>
    </row>
    <row r="357" spans="1:8" x14ac:dyDescent="0.2">
      <c r="A357" t="s">
        <v>234</v>
      </c>
      <c r="B357" t="s">
        <v>1</v>
      </c>
      <c r="C357" t="s">
        <v>2</v>
      </c>
      <c r="D357" t="s">
        <v>1</v>
      </c>
      <c r="E357" t="s">
        <v>31</v>
      </c>
      <c r="F357" s="5" t="s">
        <v>80</v>
      </c>
    </row>
    <row r="358" spans="1:8" x14ac:dyDescent="0.2">
      <c r="F358" s="5"/>
    </row>
    <row r="359" spans="1:8" x14ac:dyDescent="0.2">
      <c r="A359" s="1" t="s">
        <v>235</v>
      </c>
      <c r="F359" s="5"/>
      <c r="G359">
        <v>2</v>
      </c>
      <c r="H359">
        <v>24</v>
      </c>
    </row>
    <row r="360" spans="1:8" x14ac:dyDescent="0.2">
      <c r="A360" t="s">
        <v>236</v>
      </c>
      <c r="B360" t="s">
        <v>1</v>
      </c>
      <c r="C360" t="s">
        <v>1</v>
      </c>
      <c r="D360" t="s">
        <v>2</v>
      </c>
      <c r="E360" t="s">
        <v>127</v>
      </c>
      <c r="F360" s="5" t="s">
        <v>64</v>
      </c>
    </row>
    <row r="361" spans="1:8" x14ac:dyDescent="0.2">
      <c r="A361" t="s">
        <v>237</v>
      </c>
      <c r="B361" t="s">
        <v>1</v>
      </c>
      <c r="C361" t="s">
        <v>1</v>
      </c>
      <c r="D361" t="s">
        <v>2</v>
      </c>
      <c r="E361" t="s">
        <v>29</v>
      </c>
      <c r="F361" s="5" t="s">
        <v>126</v>
      </c>
    </row>
    <row r="362" spans="1:8" x14ac:dyDescent="0.2">
      <c r="F362" s="5"/>
    </row>
    <row r="363" spans="1:8" x14ac:dyDescent="0.2">
      <c r="A363" s="1" t="s">
        <v>456</v>
      </c>
      <c r="F363" s="5"/>
      <c r="G363">
        <v>1</v>
      </c>
      <c r="H363">
        <v>5</v>
      </c>
    </row>
    <row r="364" spans="1:8" x14ac:dyDescent="0.2">
      <c r="A364" t="s">
        <v>439</v>
      </c>
      <c r="B364" t="s">
        <v>1</v>
      </c>
      <c r="C364" t="s">
        <v>2</v>
      </c>
      <c r="D364" t="s">
        <v>1</v>
      </c>
      <c r="E364" t="s">
        <v>31</v>
      </c>
      <c r="F364" s="5" t="s">
        <v>80</v>
      </c>
    </row>
    <row r="365" spans="1:8" x14ac:dyDescent="0.2">
      <c r="F365" s="5"/>
    </row>
    <row r="366" spans="1:8" x14ac:dyDescent="0.2">
      <c r="A366" s="1" t="s">
        <v>419</v>
      </c>
      <c r="F366" s="5"/>
      <c r="G366">
        <v>2</v>
      </c>
      <c r="H366">
        <v>8</v>
      </c>
    </row>
    <row r="367" spans="1:8" x14ac:dyDescent="0.2">
      <c r="A367" s="2" t="s">
        <v>391</v>
      </c>
      <c r="B367" t="s">
        <v>2</v>
      </c>
      <c r="C367" t="s">
        <v>2</v>
      </c>
      <c r="D367" t="s">
        <v>2</v>
      </c>
      <c r="E367" t="s">
        <v>31</v>
      </c>
      <c r="F367" s="7" t="s">
        <v>79</v>
      </c>
    </row>
    <row r="368" spans="1:8" x14ac:dyDescent="0.2">
      <c r="A368" t="s">
        <v>392</v>
      </c>
      <c r="B368" t="s">
        <v>1</v>
      </c>
      <c r="C368" t="s">
        <v>1</v>
      </c>
      <c r="D368" t="s">
        <v>2</v>
      </c>
      <c r="E368" t="s">
        <v>29</v>
      </c>
      <c r="F368" s="7" t="s">
        <v>79</v>
      </c>
    </row>
    <row r="369" spans="1:8" x14ac:dyDescent="0.2">
      <c r="F369" s="7"/>
    </row>
    <row r="370" spans="1:8" x14ac:dyDescent="0.2">
      <c r="A370" s="1" t="s">
        <v>365</v>
      </c>
      <c r="F370" s="7"/>
      <c r="G370">
        <v>1</v>
      </c>
      <c r="H370">
        <v>2</v>
      </c>
    </row>
    <row r="371" spans="1:8" x14ac:dyDescent="0.2">
      <c r="A371" s="2" t="s">
        <v>355</v>
      </c>
      <c r="B371" t="s">
        <v>1</v>
      </c>
      <c r="C371" t="s">
        <v>1</v>
      </c>
      <c r="D371" t="s">
        <v>2</v>
      </c>
      <c r="E371" t="s">
        <v>39</v>
      </c>
      <c r="F371" s="7" t="s">
        <v>129</v>
      </c>
    </row>
    <row r="372" spans="1:8" x14ac:dyDescent="0.2">
      <c r="F372" s="5"/>
    </row>
    <row r="373" spans="1:8" x14ac:dyDescent="0.2">
      <c r="A373" s="1" t="s">
        <v>420</v>
      </c>
      <c r="F373" s="5"/>
      <c r="G373">
        <v>2</v>
      </c>
      <c r="H373">
        <v>4</v>
      </c>
    </row>
    <row r="374" spans="1:8" x14ac:dyDescent="0.2">
      <c r="A374" t="s">
        <v>393</v>
      </c>
      <c r="B374" t="s">
        <v>1</v>
      </c>
      <c r="C374" t="s">
        <v>2</v>
      </c>
      <c r="D374" t="s">
        <v>2</v>
      </c>
      <c r="E374" s="5" t="s">
        <v>60</v>
      </c>
      <c r="F374" s="5" t="s">
        <v>61</v>
      </c>
    </row>
    <row r="375" spans="1:8" x14ac:dyDescent="0.2">
      <c r="A375" t="s">
        <v>394</v>
      </c>
      <c r="B375" t="s">
        <v>1</v>
      </c>
      <c r="C375" t="s">
        <v>2</v>
      </c>
      <c r="D375" t="s">
        <v>2</v>
      </c>
      <c r="E375" s="7" t="s">
        <v>139</v>
      </c>
      <c r="F375" s="7" t="s">
        <v>140</v>
      </c>
    </row>
    <row r="376" spans="1:8" x14ac:dyDescent="0.2">
      <c r="F376" s="5"/>
    </row>
    <row r="377" spans="1:8" x14ac:dyDescent="0.2">
      <c r="A377" s="1" t="s">
        <v>312</v>
      </c>
      <c r="F377" s="5"/>
      <c r="G377">
        <v>1</v>
      </c>
      <c r="H377">
        <v>1</v>
      </c>
    </row>
    <row r="378" spans="1:8" x14ac:dyDescent="0.2">
      <c r="A378" t="s">
        <v>238</v>
      </c>
      <c r="B378" t="s">
        <v>1</v>
      </c>
      <c r="C378" t="s">
        <v>1</v>
      </c>
      <c r="D378" t="s">
        <v>2</v>
      </c>
      <c r="E378" t="s">
        <v>29</v>
      </c>
      <c r="F378" s="5" t="s">
        <v>116</v>
      </c>
    </row>
    <row r="379" spans="1:8" x14ac:dyDescent="0.2">
      <c r="F379" s="5"/>
    </row>
    <row r="380" spans="1:8" x14ac:dyDescent="0.2">
      <c r="A380" t="s">
        <v>462</v>
      </c>
      <c r="F380" s="5"/>
      <c r="G380">
        <v>1</v>
      </c>
      <c r="H380">
        <v>1</v>
      </c>
    </row>
    <row r="381" spans="1:8" x14ac:dyDescent="0.2">
      <c r="A381" t="s">
        <v>463</v>
      </c>
      <c r="B381" t="s">
        <v>1</v>
      </c>
      <c r="C381" t="s">
        <v>1</v>
      </c>
      <c r="D381" t="s">
        <v>2</v>
      </c>
      <c r="E381" t="s">
        <v>85</v>
      </c>
      <c r="F381" s="5" t="s">
        <v>116</v>
      </c>
    </row>
    <row r="382" spans="1:8" x14ac:dyDescent="0.2">
      <c r="F382" s="5"/>
    </row>
    <row r="383" spans="1:8" x14ac:dyDescent="0.2">
      <c r="A383" s="1" t="s">
        <v>468</v>
      </c>
      <c r="F383" s="5"/>
      <c r="G383">
        <v>1</v>
      </c>
      <c r="H383">
        <v>1</v>
      </c>
    </row>
    <row r="384" spans="1:8" x14ac:dyDescent="0.2">
      <c r="A384" t="s">
        <v>467</v>
      </c>
      <c r="B384" t="s">
        <v>1</v>
      </c>
      <c r="C384" t="s">
        <v>1</v>
      </c>
      <c r="D384" t="s">
        <v>2</v>
      </c>
      <c r="E384" s="2" t="s">
        <v>121</v>
      </c>
      <c r="F384" s="6" t="s">
        <v>119</v>
      </c>
    </row>
    <row r="385" spans="1:8" x14ac:dyDescent="0.2">
      <c r="F385" s="5"/>
    </row>
    <row r="386" spans="1:8" x14ac:dyDescent="0.2">
      <c r="A386" s="1" t="s">
        <v>313</v>
      </c>
      <c r="F386" s="5"/>
      <c r="G386">
        <v>1</v>
      </c>
      <c r="H386">
        <v>6</v>
      </c>
    </row>
    <row r="387" spans="1:8" x14ac:dyDescent="0.2">
      <c r="A387" t="s">
        <v>239</v>
      </c>
      <c r="B387" t="s">
        <v>1</v>
      </c>
      <c r="C387" t="s">
        <v>2</v>
      </c>
      <c r="D387" t="s">
        <v>1</v>
      </c>
      <c r="E387" t="s">
        <v>31</v>
      </c>
      <c r="F387" s="7" t="s">
        <v>69</v>
      </c>
    </row>
    <row r="388" spans="1:8" x14ac:dyDescent="0.2">
      <c r="F388" s="5"/>
    </row>
    <row r="389" spans="1:8" x14ac:dyDescent="0.2">
      <c r="A389" s="1" t="s">
        <v>314</v>
      </c>
      <c r="F389" s="5"/>
      <c r="G389">
        <v>1</v>
      </c>
      <c r="H389">
        <v>30</v>
      </c>
    </row>
    <row r="390" spans="1:8" x14ac:dyDescent="0.2">
      <c r="A390" t="s">
        <v>240</v>
      </c>
      <c r="B390" t="s">
        <v>2</v>
      </c>
      <c r="C390" t="s">
        <v>2</v>
      </c>
      <c r="D390" t="s">
        <v>2</v>
      </c>
      <c r="E390" t="s">
        <v>31</v>
      </c>
      <c r="F390" s="7" t="s">
        <v>38</v>
      </c>
    </row>
    <row r="391" spans="1:8" x14ac:dyDescent="0.2">
      <c r="F391" s="7"/>
    </row>
    <row r="392" spans="1:8" x14ac:dyDescent="0.2">
      <c r="A392" s="1" t="s">
        <v>340</v>
      </c>
      <c r="F392" s="5"/>
      <c r="G392">
        <v>1</v>
      </c>
      <c r="H392">
        <v>7</v>
      </c>
    </row>
    <row r="393" spans="1:8" x14ac:dyDescent="0.2">
      <c r="A393" t="s">
        <v>335</v>
      </c>
      <c r="B393" t="s">
        <v>1</v>
      </c>
      <c r="C393" t="s">
        <v>2</v>
      </c>
      <c r="D393" t="s">
        <v>1</v>
      </c>
      <c r="E393" t="s">
        <v>31</v>
      </c>
      <c r="F393" s="5" t="s">
        <v>68</v>
      </c>
    </row>
    <row r="394" spans="1:8" x14ac:dyDescent="0.2">
      <c r="F394" s="5"/>
    </row>
    <row r="395" spans="1:8" x14ac:dyDescent="0.2">
      <c r="A395" s="1" t="s">
        <v>525</v>
      </c>
      <c r="F395" s="5"/>
      <c r="G395">
        <v>1</v>
      </c>
      <c r="H395">
        <v>2</v>
      </c>
    </row>
    <row r="396" spans="1:8" x14ac:dyDescent="0.2">
      <c r="A396" t="s">
        <v>504</v>
      </c>
      <c r="B396" t="s">
        <v>1</v>
      </c>
      <c r="C396" t="s">
        <v>2</v>
      </c>
      <c r="D396" t="s">
        <v>1</v>
      </c>
      <c r="E396" t="s">
        <v>31</v>
      </c>
      <c r="F396" s="5" t="s">
        <v>47</v>
      </c>
    </row>
    <row r="397" spans="1:8" x14ac:dyDescent="0.2">
      <c r="F397" s="5"/>
    </row>
    <row r="398" spans="1:8" x14ac:dyDescent="0.2">
      <c r="A398" s="1" t="s">
        <v>315</v>
      </c>
      <c r="F398" s="5"/>
    </row>
    <row r="399" spans="1:8" x14ac:dyDescent="0.2">
      <c r="A399" t="s">
        <v>241</v>
      </c>
      <c r="B399" t="s">
        <v>1</v>
      </c>
      <c r="C399" t="s">
        <v>1</v>
      </c>
      <c r="D399" t="s">
        <v>2</v>
      </c>
      <c r="E399" t="s">
        <v>29</v>
      </c>
      <c r="F399" s="5" t="s">
        <v>30</v>
      </c>
      <c r="G399">
        <v>6</v>
      </c>
      <c r="H399">
        <v>80</v>
      </c>
    </row>
    <row r="400" spans="1:8" x14ac:dyDescent="0.2">
      <c r="A400" t="s">
        <v>242</v>
      </c>
      <c r="B400" t="s">
        <v>1</v>
      </c>
      <c r="C400" t="s">
        <v>1</v>
      </c>
      <c r="D400" t="s">
        <v>2</v>
      </c>
      <c r="E400" t="s">
        <v>29</v>
      </c>
      <c r="F400" s="5" t="s">
        <v>30</v>
      </c>
    </row>
    <row r="401" spans="1:8" x14ac:dyDescent="0.2">
      <c r="A401" t="s">
        <v>243</v>
      </c>
      <c r="B401" t="s">
        <v>2</v>
      </c>
      <c r="C401" t="s">
        <v>2</v>
      </c>
      <c r="D401" t="s">
        <v>1</v>
      </c>
      <c r="E401" t="s">
        <v>31</v>
      </c>
      <c r="F401" s="5" t="s">
        <v>80</v>
      </c>
    </row>
    <row r="402" spans="1:8" x14ac:dyDescent="0.2">
      <c r="A402" t="s">
        <v>244</v>
      </c>
      <c r="B402" t="s">
        <v>1</v>
      </c>
      <c r="C402" t="s">
        <v>1</v>
      </c>
      <c r="D402" t="s">
        <v>2</v>
      </c>
      <c r="E402" t="s">
        <v>32</v>
      </c>
      <c r="F402" s="5" t="s">
        <v>30</v>
      </c>
    </row>
    <row r="403" spans="1:8" x14ac:dyDescent="0.2">
      <c r="A403" t="s">
        <v>245</v>
      </c>
      <c r="B403" t="s">
        <v>1</v>
      </c>
      <c r="C403" t="s">
        <v>1</v>
      </c>
      <c r="D403" t="s">
        <v>2</v>
      </c>
      <c r="E403" t="s">
        <v>32</v>
      </c>
      <c r="F403" s="5" t="s">
        <v>30</v>
      </c>
    </row>
    <row r="404" spans="1:8" x14ac:dyDescent="0.2">
      <c r="A404" t="s">
        <v>246</v>
      </c>
      <c r="B404" t="s">
        <v>2</v>
      </c>
      <c r="C404" t="s">
        <v>2</v>
      </c>
      <c r="D404" t="s">
        <v>1</v>
      </c>
      <c r="E404" t="s">
        <v>31</v>
      </c>
      <c r="F404" s="5" t="s">
        <v>80</v>
      </c>
    </row>
    <row r="405" spans="1:8" x14ac:dyDescent="0.2">
      <c r="F405" s="5"/>
    </row>
    <row r="406" spans="1:8" x14ac:dyDescent="0.2">
      <c r="A406" s="1" t="s">
        <v>247</v>
      </c>
      <c r="F406" s="5"/>
      <c r="G406">
        <v>2</v>
      </c>
      <c r="H406">
        <v>3</v>
      </c>
    </row>
    <row r="407" spans="1:8" x14ac:dyDescent="0.2">
      <c r="A407" t="s">
        <v>248</v>
      </c>
      <c r="B407" t="s">
        <v>1</v>
      </c>
      <c r="C407" t="s">
        <v>1</v>
      </c>
      <c r="D407" t="s">
        <v>2</v>
      </c>
      <c r="E407" t="s">
        <v>39</v>
      </c>
      <c r="F407" s="5" t="s">
        <v>122</v>
      </c>
    </row>
    <row r="408" spans="1:8" x14ac:dyDescent="0.2">
      <c r="A408" t="s">
        <v>249</v>
      </c>
      <c r="B408" t="s">
        <v>1</v>
      </c>
      <c r="C408" t="s">
        <v>1</v>
      </c>
      <c r="D408" t="s">
        <v>2</v>
      </c>
      <c r="E408" t="s">
        <v>45</v>
      </c>
      <c r="F408" s="5" t="s">
        <v>122</v>
      </c>
    </row>
    <row r="409" spans="1:8" x14ac:dyDescent="0.2">
      <c r="F409" s="5"/>
    </row>
    <row r="410" spans="1:8" x14ac:dyDescent="0.2">
      <c r="A410" s="1" t="s">
        <v>421</v>
      </c>
      <c r="F410" s="5"/>
      <c r="G410">
        <v>1</v>
      </c>
      <c r="H410">
        <v>31</v>
      </c>
    </row>
    <row r="411" spans="1:8" x14ac:dyDescent="0.2">
      <c r="A411" t="s">
        <v>395</v>
      </c>
      <c r="B411" t="s">
        <v>1</v>
      </c>
      <c r="C411" t="s">
        <v>1</v>
      </c>
      <c r="D411" t="s">
        <v>2</v>
      </c>
      <c r="E411" t="s">
        <v>29</v>
      </c>
      <c r="F411" s="7" t="s">
        <v>79</v>
      </c>
    </row>
    <row r="412" spans="1:8" x14ac:dyDescent="0.2">
      <c r="F412" s="5"/>
    </row>
    <row r="413" spans="1:8" x14ac:dyDescent="0.2">
      <c r="A413" s="1" t="s">
        <v>526</v>
      </c>
      <c r="F413" s="5"/>
      <c r="G413">
        <v>1</v>
      </c>
      <c r="H413">
        <v>13</v>
      </c>
    </row>
    <row r="414" spans="1:8" x14ac:dyDescent="0.2">
      <c r="A414" t="s">
        <v>505</v>
      </c>
      <c r="B414" t="s">
        <v>1</v>
      </c>
      <c r="C414" t="s">
        <v>1</v>
      </c>
      <c r="D414" t="s">
        <v>2</v>
      </c>
      <c r="E414" t="s">
        <v>29</v>
      </c>
      <c r="F414" s="6" t="s">
        <v>46</v>
      </c>
    </row>
    <row r="415" spans="1:8" x14ac:dyDescent="0.2">
      <c r="F415" s="5"/>
    </row>
    <row r="416" spans="1:8" x14ac:dyDescent="0.2">
      <c r="A416" s="1" t="s">
        <v>422</v>
      </c>
      <c r="F416" s="5"/>
      <c r="G416">
        <v>2</v>
      </c>
      <c r="H416">
        <v>18</v>
      </c>
    </row>
    <row r="417" spans="1:8" x14ac:dyDescent="0.2">
      <c r="A417" t="s">
        <v>396</v>
      </c>
      <c r="B417" t="s">
        <v>1</v>
      </c>
      <c r="C417" t="s">
        <v>1</v>
      </c>
      <c r="D417" t="s">
        <v>2</v>
      </c>
      <c r="E417" t="s">
        <v>29</v>
      </c>
      <c r="F417" s="7" t="s">
        <v>79</v>
      </c>
    </row>
    <row r="418" spans="1:8" x14ac:dyDescent="0.2">
      <c r="A418" t="s">
        <v>397</v>
      </c>
      <c r="B418" t="s">
        <v>1</v>
      </c>
      <c r="C418" t="s">
        <v>1</v>
      </c>
      <c r="D418" t="s">
        <v>2</v>
      </c>
      <c r="E418" t="s">
        <v>85</v>
      </c>
      <c r="F418" s="7" t="s">
        <v>79</v>
      </c>
    </row>
    <row r="419" spans="1:8" x14ac:dyDescent="0.2">
      <c r="F419" s="5"/>
    </row>
    <row r="420" spans="1:8" x14ac:dyDescent="0.2">
      <c r="A420" s="1" t="s">
        <v>316</v>
      </c>
      <c r="F420" s="5"/>
      <c r="G420">
        <v>1</v>
      </c>
      <c r="H420">
        <v>13</v>
      </c>
    </row>
    <row r="421" spans="1:8" x14ac:dyDescent="0.2">
      <c r="A421" t="s">
        <v>250</v>
      </c>
      <c r="B421" t="s">
        <v>1</v>
      </c>
      <c r="C421" t="s">
        <v>1</v>
      </c>
      <c r="D421" t="s">
        <v>2</v>
      </c>
      <c r="E421" t="s">
        <v>98</v>
      </c>
      <c r="F421" s="7" t="s">
        <v>38</v>
      </c>
    </row>
    <row r="422" spans="1:8" x14ac:dyDescent="0.2">
      <c r="F422" s="5"/>
    </row>
    <row r="423" spans="1:8" x14ac:dyDescent="0.2">
      <c r="A423" s="1" t="s">
        <v>317</v>
      </c>
      <c r="F423" s="5"/>
      <c r="G423">
        <v>1</v>
      </c>
      <c r="H423">
        <v>22</v>
      </c>
    </row>
    <row r="424" spans="1:8" x14ac:dyDescent="0.2">
      <c r="A424" t="s">
        <v>251</v>
      </c>
      <c r="B424" t="s">
        <v>1</v>
      </c>
      <c r="C424" t="s">
        <v>1</v>
      </c>
      <c r="D424" t="s">
        <v>2</v>
      </c>
      <c r="E424" t="s">
        <v>29</v>
      </c>
      <c r="F424" s="5" t="s">
        <v>44</v>
      </c>
    </row>
    <row r="425" spans="1:8" x14ac:dyDescent="0.2">
      <c r="F425" s="5"/>
    </row>
    <row r="426" spans="1:8" x14ac:dyDescent="0.2">
      <c r="A426" s="1" t="s">
        <v>461</v>
      </c>
      <c r="F426" s="5"/>
      <c r="G426">
        <v>1</v>
      </c>
      <c r="H426">
        <v>1</v>
      </c>
    </row>
    <row r="427" spans="1:8" x14ac:dyDescent="0.2">
      <c r="A427" t="s">
        <v>460</v>
      </c>
      <c r="B427" t="s">
        <v>1</v>
      </c>
      <c r="C427" t="s">
        <v>2</v>
      </c>
      <c r="D427" t="s">
        <v>1</v>
      </c>
      <c r="E427" t="s">
        <v>31</v>
      </c>
      <c r="F427" s="6" t="s">
        <v>43</v>
      </c>
    </row>
    <row r="428" spans="1:8" x14ac:dyDescent="0.2">
      <c r="F428" s="6"/>
    </row>
    <row r="429" spans="1:8" x14ac:dyDescent="0.2">
      <c r="A429" s="1" t="s">
        <v>423</v>
      </c>
      <c r="F429" s="7"/>
      <c r="G429">
        <v>1</v>
      </c>
      <c r="H429">
        <v>3</v>
      </c>
    </row>
    <row r="430" spans="1:8" x14ac:dyDescent="0.2">
      <c r="A430" t="s">
        <v>398</v>
      </c>
      <c r="B430" t="s">
        <v>1</v>
      </c>
      <c r="C430" t="s">
        <v>2</v>
      </c>
      <c r="D430" t="s">
        <v>2</v>
      </c>
      <c r="E430" s="5" t="s">
        <v>139</v>
      </c>
      <c r="F430" s="7" t="s">
        <v>141</v>
      </c>
    </row>
    <row r="431" spans="1:8" x14ac:dyDescent="0.2">
      <c r="F431" s="5"/>
    </row>
    <row r="432" spans="1:8" x14ac:dyDescent="0.2">
      <c r="A432" s="1" t="s">
        <v>424</v>
      </c>
      <c r="F432" s="5"/>
      <c r="G432">
        <v>2</v>
      </c>
      <c r="H432">
        <v>16</v>
      </c>
    </row>
    <row r="433" spans="1:8" x14ac:dyDescent="0.2">
      <c r="A433" t="s">
        <v>399</v>
      </c>
      <c r="B433" t="s">
        <v>1</v>
      </c>
      <c r="C433" t="s">
        <v>1</v>
      </c>
      <c r="D433" t="s">
        <v>2</v>
      </c>
      <c r="E433" t="s">
        <v>85</v>
      </c>
      <c r="F433" s="7" t="s">
        <v>79</v>
      </c>
    </row>
    <row r="434" spans="1:8" x14ac:dyDescent="0.2">
      <c r="A434" t="s">
        <v>400</v>
      </c>
      <c r="B434" t="s">
        <v>2</v>
      </c>
      <c r="C434" t="s">
        <v>2</v>
      </c>
      <c r="D434" t="s">
        <v>2</v>
      </c>
      <c r="E434" t="s">
        <v>31</v>
      </c>
      <c r="F434" s="7" t="s">
        <v>79</v>
      </c>
    </row>
    <row r="435" spans="1:8" x14ac:dyDescent="0.2">
      <c r="F435" s="5"/>
    </row>
    <row r="436" spans="1:8" x14ac:dyDescent="0.2">
      <c r="A436" s="1" t="s">
        <v>425</v>
      </c>
      <c r="F436" s="5"/>
      <c r="G436">
        <v>1</v>
      </c>
      <c r="H436">
        <v>57</v>
      </c>
    </row>
    <row r="437" spans="1:8" x14ac:dyDescent="0.2">
      <c r="A437" t="s">
        <v>401</v>
      </c>
      <c r="B437" t="s">
        <v>2</v>
      </c>
      <c r="C437" t="s">
        <v>2</v>
      </c>
      <c r="D437" t="s">
        <v>2</v>
      </c>
      <c r="E437" t="s">
        <v>31</v>
      </c>
      <c r="F437" s="7" t="s">
        <v>79</v>
      </c>
    </row>
    <row r="438" spans="1:8" x14ac:dyDescent="0.2">
      <c r="F438" s="5"/>
    </row>
    <row r="439" spans="1:8" x14ac:dyDescent="0.2">
      <c r="A439" s="1" t="s">
        <v>341</v>
      </c>
      <c r="F439" s="5"/>
      <c r="G439">
        <v>1</v>
      </c>
      <c r="H439">
        <v>1</v>
      </c>
    </row>
    <row r="440" spans="1:8" x14ac:dyDescent="0.2">
      <c r="A440" t="s">
        <v>336</v>
      </c>
      <c r="B440" t="s">
        <v>2</v>
      </c>
      <c r="C440" t="s">
        <v>2</v>
      </c>
      <c r="D440" t="s">
        <v>1</v>
      </c>
      <c r="E440" t="s">
        <v>31</v>
      </c>
      <c r="F440" s="5" t="s">
        <v>77</v>
      </c>
    </row>
    <row r="441" spans="1:8" x14ac:dyDescent="0.2">
      <c r="F441" s="5"/>
    </row>
    <row r="442" spans="1:8" x14ac:dyDescent="0.2">
      <c r="A442" s="1" t="s">
        <v>318</v>
      </c>
      <c r="F442" s="5"/>
      <c r="G442">
        <v>11</v>
      </c>
      <c r="H442">
        <v>66</v>
      </c>
    </row>
    <row r="443" spans="1:8" x14ac:dyDescent="0.2">
      <c r="A443" t="s">
        <v>252</v>
      </c>
      <c r="B443" t="s">
        <v>1</v>
      </c>
      <c r="C443" t="s">
        <v>1</v>
      </c>
      <c r="D443" t="s">
        <v>2</v>
      </c>
      <c r="E443" t="s">
        <v>39</v>
      </c>
      <c r="F443" s="5" t="s">
        <v>64</v>
      </c>
    </row>
    <row r="444" spans="1:8" x14ac:dyDescent="0.2">
      <c r="A444" t="s">
        <v>253</v>
      </c>
      <c r="B444" t="s">
        <v>1</v>
      </c>
      <c r="C444" t="s">
        <v>1</v>
      </c>
      <c r="D444" t="s">
        <v>2</v>
      </c>
      <c r="E444" s="5" t="s">
        <v>75</v>
      </c>
      <c r="F444" s="6" t="s">
        <v>108</v>
      </c>
    </row>
    <row r="445" spans="1:8" x14ac:dyDescent="0.2">
      <c r="A445" t="s">
        <v>254</v>
      </c>
      <c r="B445" t="s">
        <v>1</v>
      </c>
      <c r="C445" t="s">
        <v>1</v>
      </c>
      <c r="D445" t="s">
        <v>2</v>
      </c>
      <c r="E445" t="s">
        <v>29</v>
      </c>
      <c r="F445" s="5" t="s">
        <v>64</v>
      </c>
    </row>
    <row r="446" spans="1:8" x14ac:dyDescent="0.2">
      <c r="A446" t="s">
        <v>255</v>
      </c>
      <c r="B446" t="s">
        <v>1</v>
      </c>
      <c r="C446" t="s">
        <v>1</v>
      </c>
      <c r="D446" t="s">
        <v>2</v>
      </c>
      <c r="E446" t="s">
        <v>29</v>
      </c>
      <c r="F446" s="5" t="s">
        <v>64</v>
      </c>
    </row>
    <row r="447" spans="1:8" x14ac:dyDescent="0.2">
      <c r="A447" t="s">
        <v>256</v>
      </c>
      <c r="B447" t="s">
        <v>1</v>
      </c>
      <c r="C447" t="s">
        <v>1</v>
      </c>
      <c r="D447" t="s">
        <v>2</v>
      </c>
      <c r="E447" t="s">
        <v>29</v>
      </c>
      <c r="F447" s="5" t="s">
        <v>64</v>
      </c>
    </row>
    <row r="448" spans="1:8" x14ac:dyDescent="0.2">
      <c r="A448" t="s">
        <v>257</v>
      </c>
      <c r="B448" t="s">
        <v>1</v>
      </c>
      <c r="C448" t="s">
        <v>1</v>
      </c>
      <c r="D448" t="s">
        <v>2</v>
      </c>
      <c r="E448" t="s">
        <v>29</v>
      </c>
      <c r="F448" s="5" t="s">
        <v>64</v>
      </c>
    </row>
    <row r="449" spans="1:8" x14ac:dyDescent="0.2">
      <c r="A449" t="s">
        <v>255</v>
      </c>
      <c r="B449" t="s">
        <v>1</v>
      </c>
      <c r="C449" t="s">
        <v>1</v>
      </c>
      <c r="D449" t="s">
        <v>2</v>
      </c>
      <c r="E449" t="s">
        <v>29</v>
      </c>
      <c r="F449" s="5" t="s">
        <v>64</v>
      </c>
    </row>
    <row r="450" spans="1:8" x14ac:dyDescent="0.2">
      <c r="A450" t="s">
        <v>258</v>
      </c>
      <c r="B450" t="s">
        <v>1</v>
      </c>
      <c r="C450" t="s">
        <v>1</v>
      </c>
      <c r="D450" t="s">
        <v>2</v>
      </c>
      <c r="E450" t="s">
        <v>29</v>
      </c>
      <c r="F450" s="5" t="s">
        <v>64</v>
      </c>
    </row>
    <row r="451" spans="1:8" x14ac:dyDescent="0.2">
      <c r="A451" t="s">
        <v>259</v>
      </c>
      <c r="B451" t="s">
        <v>1</v>
      </c>
      <c r="C451" t="s">
        <v>2</v>
      </c>
      <c r="D451" t="s">
        <v>2</v>
      </c>
      <c r="E451" t="s">
        <v>109</v>
      </c>
      <c r="F451" s="5" t="s">
        <v>110</v>
      </c>
    </row>
    <row r="452" spans="1:8" x14ac:dyDescent="0.2">
      <c r="A452" t="s">
        <v>260</v>
      </c>
      <c r="B452" t="s">
        <v>1</v>
      </c>
      <c r="C452" t="s">
        <v>1</v>
      </c>
      <c r="D452" t="s">
        <v>2</v>
      </c>
      <c r="E452" t="s">
        <v>29</v>
      </c>
      <c r="F452" s="5" t="s">
        <v>132</v>
      </c>
    </row>
    <row r="453" spans="1:8" x14ac:dyDescent="0.2">
      <c r="A453" t="s">
        <v>261</v>
      </c>
      <c r="B453" t="s">
        <v>2</v>
      </c>
      <c r="C453" t="s">
        <v>2</v>
      </c>
      <c r="D453" t="s">
        <v>2</v>
      </c>
      <c r="E453" s="6" t="s">
        <v>135</v>
      </c>
      <c r="F453" s="5" t="s">
        <v>132</v>
      </c>
    </row>
    <row r="454" spans="1:8" s="12" customFormat="1" x14ac:dyDescent="0.2">
      <c r="A454"/>
      <c r="B454"/>
      <c r="C454"/>
      <c r="D454"/>
      <c r="E454"/>
      <c r="F454" s="5"/>
    </row>
    <row r="455" spans="1:8" x14ac:dyDescent="0.2">
      <c r="A455" s="1" t="s">
        <v>319</v>
      </c>
      <c r="F455" s="5"/>
      <c r="G455">
        <v>2</v>
      </c>
      <c r="H455">
        <v>25</v>
      </c>
    </row>
    <row r="456" spans="1:8" x14ac:dyDescent="0.2">
      <c r="A456" t="s">
        <v>262</v>
      </c>
      <c r="B456" t="s">
        <v>1</v>
      </c>
      <c r="C456" t="s">
        <v>1</v>
      </c>
      <c r="D456" t="s">
        <v>2</v>
      </c>
      <c r="E456" t="s">
        <v>32</v>
      </c>
      <c r="F456" s="5" t="s">
        <v>30</v>
      </c>
    </row>
    <row r="457" spans="1:8" x14ac:dyDescent="0.2">
      <c r="A457" t="s">
        <v>263</v>
      </c>
      <c r="B457" t="s">
        <v>2</v>
      </c>
      <c r="C457" t="s">
        <v>2</v>
      </c>
      <c r="D457" t="s">
        <v>1</v>
      </c>
      <c r="E457" s="3" t="s">
        <v>31</v>
      </c>
      <c r="F457" s="7" t="s">
        <v>80</v>
      </c>
    </row>
    <row r="458" spans="1:8" x14ac:dyDescent="0.2">
      <c r="F458" s="5"/>
    </row>
    <row r="459" spans="1:8" x14ac:dyDescent="0.2">
      <c r="A459" s="1" t="s">
        <v>320</v>
      </c>
      <c r="F459" s="5"/>
      <c r="G459">
        <v>1</v>
      </c>
      <c r="H459">
        <v>5</v>
      </c>
    </row>
    <row r="460" spans="1:8" x14ac:dyDescent="0.2">
      <c r="A460" s="2" t="s">
        <v>264</v>
      </c>
      <c r="B460" t="s">
        <v>1</v>
      </c>
      <c r="C460" t="s">
        <v>1</v>
      </c>
      <c r="D460" t="s">
        <v>2</v>
      </c>
      <c r="E460" t="s">
        <v>41</v>
      </c>
      <c r="F460" s="7" t="s">
        <v>38</v>
      </c>
    </row>
    <row r="461" spans="1:8" x14ac:dyDescent="0.2">
      <c r="A461" s="2"/>
      <c r="F461" s="7"/>
    </row>
    <row r="462" spans="1:8" x14ac:dyDescent="0.2">
      <c r="A462" s="1" t="s">
        <v>321</v>
      </c>
      <c r="F462" s="7"/>
      <c r="G462">
        <v>1</v>
      </c>
      <c r="H462">
        <v>3</v>
      </c>
    </row>
    <row r="463" spans="1:8" x14ac:dyDescent="0.2">
      <c r="A463" s="2" t="s">
        <v>265</v>
      </c>
      <c r="B463" s="2" t="s">
        <v>1</v>
      </c>
      <c r="C463" s="2" t="s">
        <v>1</v>
      </c>
      <c r="D463" s="2" t="s">
        <v>2</v>
      </c>
      <c r="E463" s="2" t="s">
        <v>29</v>
      </c>
      <c r="F463" s="7" t="s">
        <v>132</v>
      </c>
    </row>
    <row r="464" spans="1:8" x14ac:dyDescent="0.2">
      <c r="F464" s="5"/>
    </row>
    <row r="465" spans="1:8" x14ac:dyDescent="0.2">
      <c r="A465" s="1" t="s">
        <v>426</v>
      </c>
      <c r="F465" s="5"/>
      <c r="G465">
        <v>1</v>
      </c>
      <c r="H465">
        <v>7</v>
      </c>
    </row>
    <row r="466" spans="1:8" x14ac:dyDescent="0.2">
      <c r="A466" t="s">
        <v>402</v>
      </c>
      <c r="B466" t="s">
        <v>1</v>
      </c>
      <c r="C466" t="s">
        <v>1</v>
      </c>
      <c r="D466" t="s">
        <v>2</v>
      </c>
      <c r="E466" t="s">
        <v>29</v>
      </c>
      <c r="F466" s="7" t="s">
        <v>79</v>
      </c>
    </row>
    <row r="467" spans="1:8" x14ac:dyDescent="0.2">
      <c r="F467" s="5"/>
    </row>
    <row r="468" spans="1:8" x14ac:dyDescent="0.2">
      <c r="A468" s="1" t="s">
        <v>322</v>
      </c>
      <c r="F468" s="5"/>
      <c r="G468">
        <v>1</v>
      </c>
      <c r="H468">
        <v>3</v>
      </c>
    </row>
    <row r="469" spans="1:8" x14ac:dyDescent="0.2">
      <c r="A469" t="s">
        <v>266</v>
      </c>
      <c r="B469" t="s">
        <v>2</v>
      </c>
      <c r="C469" t="s">
        <v>2</v>
      </c>
      <c r="D469" t="s">
        <v>2</v>
      </c>
      <c r="E469" t="s">
        <v>31</v>
      </c>
      <c r="F469" s="7" t="s">
        <v>38</v>
      </c>
    </row>
    <row r="470" spans="1:8" x14ac:dyDescent="0.2">
      <c r="F470" s="5"/>
    </row>
    <row r="471" spans="1:8" x14ac:dyDescent="0.2">
      <c r="A471" s="1" t="s">
        <v>527</v>
      </c>
      <c r="F471" s="5"/>
      <c r="G471">
        <v>5</v>
      </c>
      <c r="H471">
        <v>22</v>
      </c>
    </row>
    <row r="472" spans="1:8" x14ac:dyDescent="0.2">
      <c r="A472" t="s">
        <v>506</v>
      </c>
      <c r="B472" t="s">
        <v>1</v>
      </c>
      <c r="C472" t="s">
        <v>1</v>
      </c>
      <c r="D472" t="s">
        <v>2</v>
      </c>
      <c r="E472" t="s">
        <v>96</v>
      </c>
      <c r="F472" s="6" t="s">
        <v>46</v>
      </c>
    </row>
    <row r="473" spans="1:8" x14ac:dyDescent="0.2">
      <c r="A473" t="s">
        <v>507</v>
      </c>
      <c r="B473" t="s">
        <v>1</v>
      </c>
      <c r="C473" t="s">
        <v>1</v>
      </c>
      <c r="D473" t="s">
        <v>2</v>
      </c>
      <c r="E473" t="s">
        <v>39</v>
      </c>
      <c r="F473" s="6" t="s">
        <v>46</v>
      </c>
    </row>
    <row r="474" spans="1:8" x14ac:dyDescent="0.2">
      <c r="A474" t="s">
        <v>508</v>
      </c>
      <c r="B474" t="s">
        <v>1</v>
      </c>
      <c r="C474" t="s">
        <v>1</v>
      </c>
      <c r="D474" t="s">
        <v>2</v>
      </c>
      <c r="E474" t="s">
        <v>96</v>
      </c>
      <c r="F474" s="6" t="s">
        <v>46</v>
      </c>
    </row>
    <row r="475" spans="1:8" x14ac:dyDescent="0.2">
      <c r="A475" t="s">
        <v>509</v>
      </c>
      <c r="B475" t="s">
        <v>1</v>
      </c>
      <c r="C475" t="s">
        <v>2</v>
      </c>
      <c r="D475" t="s">
        <v>1</v>
      </c>
      <c r="E475" t="s">
        <v>31</v>
      </c>
      <c r="F475" s="5" t="s">
        <v>72</v>
      </c>
    </row>
    <row r="476" spans="1:8" x14ac:dyDescent="0.2">
      <c r="A476" t="s">
        <v>510</v>
      </c>
      <c r="B476" t="s">
        <v>1</v>
      </c>
      <c r="C476" t="s">
        <v>1</v>
      </c>
      <c r="D476" t="s">
        <v>2</v>
      </c>
      <c r="E476" t="s">
        <v>29</v>
      </c>
      <c r="F476" s="6" t="s">
        <v>46</v>
      </c>
    </row>
    <row r="477" spans="1:8" x14ac:dyDescent="0.2">
      <c r="F477" s="5"/>
    </row>
    <row r="478" spans="1:8" x14ac:dyDescent="0.2">
      <c r="A478" s="1" t="s">
        <v>528</v>
      </c>
      <c r="F478" s="5"/>
      <c r="G478">
        <v>1</v>
      </c>
      <c r="H478">
        <v>8</v>
      </c>
    </row>
    <row r="479" spans="1:8" x14ac:dyDescent="0.2">
      <c r="A479" t="s">
        <v>511</v>
      </c>
      <c r="B479" t="s">
        <v>1</v>
      </c>
      <c r="C479" t="s">
        <v>1</v>
      </c>
      <c r="D479" t="s">
        <v>2</v>
      </c>
      <c r="E479" s="3" t="s">
        <v>73</v>
      </c>
      <c r="F479" s="7" t="s">
        <v>46</v>
      </c>
    </row>
    <row r="480" spans="1:8" x14ac:dyDescent="0.2">
      <c r="F480" s="5"/>
    </row>
    <row r="481" spans="1:8" x14ac:dyDescent="0.2">
      <c r="A481" s="1" t="s">
        <v>323</v>
      </c>
      <c r="F481" s="5"/>
      <c r="G481">
        <v>2</v>
      </c>
      <c r="H481">
        <v>29</v>
      </c>
    </row>
    <row r="482" spans="1:8" x14ac:dyDescent="0.2">
      <c r="A482" t="s">
        <v>267</v>
      </c>
      <c r="B482" t="s">
        <v>1</v>
      </c>
      <c r="C482" t="s">
        <v>1</v>
      </c>
      <c r="D482" t="s">
        <v>2</v>
      </c>
      <c r="E482" t="s">
        <v>29</v>
      </c>
      <c r="F482" s="5" t="s">
        <v>44</v>
      </c>
    </row>
    <row r="483" spans="1:8" x14ac:dyDescent="0.2">
      <c r="A483" t="s">
        <v>268</v>
      </c>
      <c r="B483" t="s">
        <v>1</v>
      </c>
      <c r="C483" t="s">
        <v>2</v>
      </c>
      <c r="D483" t="s">
        <v>2</v>
      </c>
      <c r="E483" t="s">
        <v>130</v>
      </c>
      <c r="F483" s="5" t="s">
        <v>131</v>
      </c>
    </row>
    <row r="484" spans="1:8" x14ac:dyDescent="0.2">
      <c r="F484" s="5"/>
    </row>
    <row r="485" spans="1:8" x14ac:dyDescent="0.2">
      <c r="A485" s="1" t="s">
        <v>457</v>
      </c>
      <c r="F485" s="5"/>
      <c r="G485">
        <v>10</v>
      </c>
      <c r="H485">
        <v>86</v>
      </c>
    </row>
    <row r="486" spans="1:8" x14ac:dyDescent="0.2">
      <c r="A486" s="2" t="s">
        <v>440</v>
      </c>
      <c r="B486" t="s">
        <v>1</v>
      </c>
      <c r="C486" t="s">
        <v>2</v>
      </c>
      <c r="D486" t="s">
        <v>1</v>
      </c>
      <c r="E486" t="s">
        <v>31</v>
      </c>
      <c r="F486" s="5" t="s">
        <v>67</v>
      </c>
    </row>
    <row r="487" spans="1:8" x14ac:dyDescent="0.2">
      <c r="A487" t="s">
        <v>441</v>
      </c>
      <c r="B487" t="s">
        <v>1</v>
      </c>
      <c r="C487" t="s">
        <v>1</v>
      </c>
      <c r="D487" t="s">
        <v>2</v>
      </c>
      <c r="E487" t="s">
        <v>32</v>
      </c>
      <c r="F487" s="7" t="s">
        <v>74</v>
      </c>
    </row>
    <row r="488" spans="1:8" x14ac:dyDescent="0.2">
      <c r="A488" t="s">
        <v>442</v>
      </c>
      <c r="B488" t="s">
        <v>1</v>
      </c>
      <c r="C488" t="s">
        <v>1</v>
      </c>
      <c r="D488" t="s">
        <v>2</v>
      </c>
      <c r="E488" s="2" t="s">
        <v>39</v>
      </c>
      <c r="F488" s="24" t="s">
        <v>66</v>
      </c>
    </row>
    <row r="489" spans="1:8" x14ac:dyDescent="0.2">
      <c r="A489" t="s">
        <v>443</v>
      </c>
      <c r="B489" t="s">
        <v>1</v>
      </c>
      <c r="C489" t="s">
        <v>2</v>
      </c>
      <c r="D489" t="s">
        <v>1</v>
      </c>
      <c r="E489" s="2" t="s">
        <v>31</v>
      </c>
      <c r="F489" s="6" t="s">
        <v>111</v>
      </c>
    </row>
    <row r="490" spans="1:8" x14ac:dyDescent="0.2">
      <c r="A490" t="s">
        <v>444</v>
      </c>
      <c r="B490" t="s">
        <v>2</v>
      </c>
      <c r="C490" t="s">
        <v>2</v>
      </c>
      <c r="D490" t="s">
        <v>1</v>
      </c>
      <c r="E490" t="s">
        <v>31</v>
      </c>
      <c r="F490" s="5" t="s">
        <v>112</v>
      </c>
    </row>
    <row r="491" spans="1:8" x14ac:dyDescent="0.2">
      <c r="A491" t="s">
        <v>445</v>
      </c>
      <c r="B491" t="s">
        <v>2</v>
      </c>
      <c r="C491" t="s">
        <v>2</v>
      </c>
      <c r="D491" t="s">
        <v>1</v>
      </c>
      <c r="E491" t="s">
        <v>31</v>
      </c>
      <c r="F491" s="5" t="s">
        <v>112</v>
      </c>
    </row>
    <row r="492" spans="1:8" x14ac:dyDescent="0.2">
      <c r="A492" t="s">
        <v>446</v>
      </c>
      <c r="B492" t="s">
        <v>1</v>
      </c>
      <c r="C492" t="s">
        <v>2</v>
      </c>
      <c r="D492" t="s">
        <v>1</v>
      </c>
      <c r="E492" t="s">
        <v>31</v>
      </c>
      <c r="F492" s="5" t="s">
        <v>101</v>
      </c>
    </row>
    <row r="493" spans="1:8" x14ac:dyDescent="0.2">
      <c r="A493" t="s">
        <v>447</v>
      </c>
      <c r="B493" t="s">
        <v>2</v>
      </c>
      <c r="C493" t="s">
        <v>2</v>
      </c>
      <c r="D493" t="s">
        <v>1</v>
      </c>
      <c r="E493" t="s">
        <v>31</v>
      </c>
      <c r="F493" s="5" t="s">
        <v>67</v>
      </c>
    </row>
    <row r="494" spans="1:8" x14ac:dyDescent="0.2">
      <c r="A494" t="s">
        <v>448</v>
      </c>
      <c r="B494" t="s">
        <v>1</v>
      </c>
      <c r="C494" t="s">
        <v>2</v>
      </c>
      <c r="D494" t="s">
        <v>1</v>
      </c>
      <c r="E494" t="s">
        <v>31</v>
      </c>
      <c r="F494" s="5" t="s">
        <v>101</v>
      </c>
    </row>
    <row r="495" spans="1:8" x14ac:dyDescent="0.2">
      <c r="A495" t="s">
        <v>449</v>
      </c>
      <c r="B495" t="s">
        <v>1</v>
      </c>
      <c r="C495" t="s">
        <v>2</v>
      </c>
      <c r="D495" t="s">
        <v>1</v>
      </c>
      <c r="E495" t="s">
        <v>31</v>
      </c>
      <c r="F495" s="5" t="s">
        <v>113</v>
      </c>
    </row>
    <row r="496" spans="1:8" x14ac:dyDescent="0.2">
      <c r="F496" s="5"/>
    </row>
    <row r="497" spans="1:8" x14ac:dyDescent="0.2">
      <c r="A497" s="1" t="s">
        <v>269</v>
      </c>
      <c r="F497" s="5"/>
      <c r="G497">
        <v>1</v>
      </c>
      <c r="H497">
        <v>15</v>
      </c>
    </row>
    <row r="498" spans="1:8" x14ac:dyDescent="0.2">
      <c r="A498" t="s">
        <v>270</v>
      </c>
      <c r="B498" t="s">
        <v>1</v>
      </c>
      <c r="C498" t="s">
        <v>1</v>
      </c>
      <c r="D498" t="s">
        <v>2</v>
      </c>
      <c r="E498" t="s">
        <v>45</v>
      </c>
      <c r="F498" s="5" t="s">
        <v>122</v>
      </c>
    </row>
    <row r="499" spans="1:8" x14ac:dyDescent="0.2">
      <c r="F499" s="5"/>
    </row>
    <row r="500" spans="1:8" x14ac:dyDescent="0.2">
      <c r="A500" s="1" t="s">
        <v>324</v>
      </c>
      <c r="F500" s="5"/>
      <c r="G500">
        <v>1</v>
      </c>
      <c r="H500">
        <v>8</v>
      </c>
    </row>
    <row r="501" spans="1:8" x14ac:dyDescent="0.2">
      <c r="A501" t="s">
        <v>271</v>
      </c>
      <c r="B501" t="s">
        <v>2</v>
      </c>
      <c r="C501" t="s">
        <v>2</v>
      </c>
      <c r="D501" t="s">
        <v>2</v>
      </c>
      <c r="E501" t="s">
        <v>31</v>
      </c>
      <c r="F501" s="7" t="s">
        <v>38</v>
      </c>
    </row>
    <row r="502" spans="1:8" x14ac:dyDescent="0.2">
      <c r="F502" s="5"/>
    </row>
    <row r="503" spans="1:8" x14ac:dyDescent="0.2">
      <c r="A503" s="1" t="s">
        <v>427</v>
      </c>
      <c r="F503" s="5"/>
      <c r="G503">
        <v>1</v>
      </c>
      <c r="H503">
        <v>24</v>
      </c>
    </row>
    <row r="504" spans="1:8" x14ac:dyDescent="0.2">
      <c r="A504" t="s">
        <v>403</v>
      </c>
      <c r="B504" t="s">
        <v>1</v>
      </c>
      <c r="C504" t="s">
        <v>2</v>
      </c>
      <c r="D504" t="s">
        <v>2</v>
      </c>
      <c r="E504" s="5" t="s">
        <v>60</v>
      </c>
      <c r="F504" s="5" t="s">
        <v>61</v>
      </c>
    </row>
    <row r="505" spans="1:8" x14ac:dyDescent="0.2">
      <c r="E505" s="5"/>
      <c r="F505" s="5"/>
    </row>
    <row r="506" spans="1:8" x14ac:dyDescent="0.2">
      <c r="A506" s="1" t="s">
        <v>272</v>
      </c>
      <c r="E506" s="5"/>
      <c r="F506" s="5"/>
      <c r="G506">
        <v>1</v>
      </c>
      <c r="H506">
        <v>3</v>
      </c>
    </row>
    <row r="507" spans="1:8" x14ac:dyDescent="0.2">
      <c r="A507" t="s">
        <v>273</v>
      </c>
      <c r="B507" t="s">
        <v>1</v>
      </c>
      <c r="C507" t="s">
        <v>1</v>
      </c>
      <c r="D507" t="s">
        <v>2</v>
      </c>
      <c r="E507" s="11" t="s">
        <v>124</v>
      </c>
      <c r="F507" s="5" t="s">
        <v>122</v>
      </c>
    </row>
    <row r="508" spans="1:8" x14ac:dyDescent="0.2">
      <c r="F508" s="5"/>
    </row>
    <row r="509" spans="1:8" x14ac:dyDescent="0.2">
      <c r="A509" s="1" t="s">
        <v>458</v>
      </c>
      <c r="F509" s="5"/>
      <c r="G509">
        <v>1</v>
      </c>
      <c r="H509">
        <v>19</v>
      </c>
    </row>
    <row r="510" spans="1:8" x14ac:dyDescent="0.2">
      <c r="A510" t="s">
        <v>450</v>
      </c>
      <c r="B510" t="s">
        <v>1</v>
      </c>
      <c r="C510" t="s">
        <v>2</v>
      </c>
      <c r="D510" t="s">
        <v>1</v>
      </c>
      <c r="E510" t="s">
        <v>31</v>
      </c>
      <c r="F510" s="6" t="s">
        <v>99</v>
      </c>
    </row>
    <row r="511" spans="1:8" x14ac:dyDescent="0.2">
      <c r="F511" s="6"/>
    </row>
    <row r="512" spans="1:8" x14ac:dyDescent="0.2">
      <c r="A512" s="1" t="s">
        <v>325</v>
      </c>
      <c r="E512" s="11"/>
      <c r="F512" s="5"/>
      <c r="G512">
        <v>1</v>
      </c>
      <c r="H512">
        <v>4</v>
      </c>
    </row>
    <row r="513" spans="1:8" x14ac:dyDescent="0.2">
      <c r="A513" t="s">
        <v>274</v>
      </c>
      <c r="B513" t="s">
        <v>1</v>
      </c>
      <c r="C513" t="s">
        <v>1</v>
      </c>
      <c r="D513" t="s">
        <v>2</v>
      </c>
      <c r="E513" s="11" t="s">
        <v>29</v>
      </c>
      <c r="F513" s="5" t="s">
        <v>132</v>
      </c>
    </row>
    <row r="514" spans="1:8" x14ac:dyDescent="0.2">
      <c r="F514" s="5"/>
    </row>
    <row r="515" spans="1:8" x14ac:dyDescent="0.2">
      <c r="A515" s="1" t="s">
        <v>342</v>
      </c>
      <c r="F515" s="5"/>
      <c r="G515">
        <v>1</v>
      </c>
      <c r="H515">
        <v>9</v>
      </c>
    </row>
    <row r="516" spans="1:8" x14ac:dyDescent="0.2">
      <c r="A516" t="s">
        <v>337</v>
      </c>
      <c r="B516" t="s">
        <v>1</v>
      </c>
      <c r="C516" t="s">
        <v>1</v>
      </c>
      <c r="D516" t="s">
        <v>2</v>
      </c>
      <c r="E516" t="s">
        <v>52</v>
      </c>
      <c r="F516" s="5" t="s">
        <v>53</v>
      </c>
    </row>
    <row r="517" spans="1:8" x14ac:dyDescent="0.2">
      <c r="F517" s="5"/>
    </row>
    <row r="518" spans="1:8" x14ac:dyDescent="0.2">
      <c r="A518" s="1" t="s">
        <v>326</v>
      </c>
      <c r="F518" s="5"/>
      <c r="G518">
        <v>1</v>
      </c>
      <c r="H518">
        <v>2</v>
      </c>
    </row>
    <row r="519" spans="1:8" x14ac:dyDescent="0.2">
      <c r="A519" t="s">
        <v>147</v>
      </c>
      <c r="B519" t="s">
        <v>2</v>
      </c>
      <c r="C519" t="s">
        <v>2</v>
      </c>
      <c r="D519" t="s">
        <v>2</v>
      </c>
      <c r="E519" t="s">
        <v>31</v>
      </c>
      <c r="F519" s="7" t="s">
        <v>38</v>
      </c>
    </row>
    <row r="520" spans="1:8" x14ac:dyDescent="0.2">
      <c r="F520" s="5"/>
    </row>
    <row r="521" spans="1:8" x14ac:dyDescent="0.2">
      <c r="A521" s="1" t="s">
        <v>459</v>
      </c>
      <c r="F521" s="5"/>
      <c r="G521">
        <v>1</v>
      </c>
      <c r="H521">
        <v>13</v>
      </c>
    </row>
    <row r="522" spans="1:8" x14ac:dyDescent="0.2">
      <c r="A522" t="s">
        <v>451</v>
      </c>
      <c r="B522" t="s">
        <v>1</v>
      </c>
      <c r="C522" t="s">
        <v>1</v>
      </c>
      <c r="D522" t="s">
        <v>2</v>
      </c>
      <c r="E522" s="2" t="s">
        <v>39</v>
      </c>
      <c r="F522" s="6" t="s">
        <v>57</v>
      </c>
    </row>
    <row r="523" spans="1:8" x14ac:dyDescent="0.2">
      <c r="F523" s="5"/>
    </row>
    <row r="524" spans="1:8" x14ac:dyDescent="0.2">
      <c r="A524" s="1" t="s">
        <v>428</v>
      </c>
      <c r="F524" s="5"/>
      <c r="G524">
        <v>1</v>
      </c>
      <c r="H524">
        <v>8</v>
      </c>
    </row>
    <row r="525" spans="1:8" x14ac:dyDescent="0.2">
      <c r="A525" t="s">
        <v>404</v>
      </c>
      <c r="B525" t="s">
        <v>1</v>
      </c>
      <c r="C525" t="s">
        <v>1</v>
      </c>
      <c r="D525" t="s">
        <v>2</v>
      </c>
      <c r="E525" t="s">
        <v>29</v>
      </c>
      <c r="F525" s="7" t="s">
        <v>79</v>
      </c>
    </row>
    <row r="526" spans="1:8" x14ac:dyDescent="0.2">
      <c r="F526" s="5"/>
    </row>
    <row r="527" spans="1:8" x14ac:dyDescent="0.2">
      <c r="A527" s="1" t="s">
        <v>530</v>
      </c>
      <c r="F527" s="5"/>
      <c r="G527">
        <v>1</v>
      </c>
      <c r="H527">
        <v>19</v>
      </c>
    </row>
    <row r="528" spans="1:8" x14ac:dyDescent="0.2">
      <c r="A528" t="s">
        <v>529</v>
      </c>
      <c r="B528" t="s">
        <v>1</v>
      </c>
      <c r="C528" t="s">
        <v>2</v>
      </c>
      <c r="D528" t="s">
        <v>1</v>
      </c>
      <c r="E528" t="s">
        <v>31</v>
      </c>
      <c r="F528" s="6" t="s">
        <v>43</v>
      </c>
    </row>
    <row r="529" spans="1:8" x14ac:dyDescent="0.2">
      <c r="F529" s="5"/>
    </row>
    <row r="530" spans="1:8" x14ac:dyDescent="0.2">
      <c r="A530" s="1" t="s">
        <v>366</v>
      </c>
      <c r="F530" s="5"/>
      <c r="G530">
        <v>2</v>
      </c>
      <c r="H530">
        <v>12</v>
      </c>
    </row>
    <row r="531" spans="1:8" x14ac:dyDescent="0.2">
      <c r="A531" t="s">
        <v>356</v>
      </c>
      <c r="B531" t="s">
        <v>1</v>
      </c>
      <c r="C531" t="s">
        <v>1</v>
      </c>
      <c r="D531" t="s">
        <v>1</v>
      </c>
      <c r="E531" t="s">
        <v>39</v>
      </c>
      <c r="F531" s="5" t="s">
        <v>128</v>
      </c>
    </row>
    <row r="532" spans="1:8" x14ac:dyDescent="0.2">
      <c r="A532" s="2" t="s">
        <v>357</v>
      </c>
      <c r="B532" t="s">
        <v>1</v>
      </c>
      <c r="C532" t="s">
        <v>2</v>
      </c>
      <c r="D532" t="s">
        <v>1</v>
      </c>
      <c r="E532" t="s">
        <v>31</v>
      </c>
      <c r="F532" s="6" t="s">
        <v>43</v>
      </c>
    </row>
    <row r="534" spans="1:8" x14ac:dyDescent="0.2">
      <c r="A534" s="15" t="s">
        <v>562</v>
      </c>
      <c r="B534" s="25" t="s">
        <v>564</v>
      </c>
      <c r="C534" s="29" t="s">
        <v>566</v>
      </c>
      <c r="D534" s="31" t="s">
        <v>568</v>
      </c>
      <c r="G534" s="35" t="s">
        <v>572</v>
      </c>
      <c r="H534" s="35" t="s">
        <v>575</v>
      </c>
    </row>
    <row r="535" spans="1:8" x14ac:dyDescent="0.2">
      <c r="A535" s="16">
        <f>COUNTIF(A10:A532,"*$*")</f>
        <v>142</v>
      </c>
      <c r="B535" s="26">
        <f>COUNTIF(B10:B533,"*Yes*")</f>
        <v>197</v>
      </c>
      <c r="C535" s="30">
        <f>COUNTIF(C10:C533,"*Yes*")</f>
        <v>129</v>
      </c>
      <c r="D535" s="32">
        <f>COUNTIF(D10:D533,"*Yes*")</f>
        <v>73</v>
      </c>
      <c r="G535" s="36">
        <f>AVERAGE(G10:G532)</f>
        <v>1.6901408450704225</v>
      </c>
      <c r="H535" s="36">
        <f>AVERAGE(H10:H532)</f>
        <v>14.183098591549296</v>
      </c>
    </row>
    <row r="536" spans="1:8" x14ac:dyDescent="0.2">
      <c r="A536" s="17" t="s">
        <v>563</v>
      </c>
      <c r="B536" s="27" t="s">
        <v>565</v>
      </c>
      <c r="C536" s="19" t="s">
        <v>567</v>
      </c>
      <c r="G536" s="33" t="s">
        <v>573</v>
      </c>
      <c r="H536" s="33" t="s">
        <v>574</v>
      </c>
    </row>
    <row r="537" spans="1:8" x14ac:dyDescent="0.2">
      <c r="A537" s="18">
        <f>COUNTIF(A10:A532,"*^*")</f>
        <v>240</v>
      </c>
      <c r="B537" s="28">
        <f>COUNTIF(B11:B535,"*No*")</f>
        <v>43</v>
      </c>
      <c r="C537" s="20">
        <f>COUNTIF(C11:C535,"*No*")</f>
        <v>111</v>
      </c>
      <c r="G537" s="34">
        <f>COUNTIF(G10:G532, "1")</f>
        <v>101</v>
      </c>
      <c r="H537" s="34">
        <f>COUNTIF(H10:H532, "1")</f>
        <v>18</v>
      </c>
    </row>
    <row r="538" spans="1:8" x14ac:dyDescent="0.2">
      <c r="G538" t="s">
        <v>577</v>
      </c>
      <c r="H538" t="s">
        <v>577</v>
      </c>
    </row>
    <row r="539" spans="1:8" x14ac:dyDescent="0.2">
      <c r="G539">
        <f>STDEV(G10:G530)</f>
        <v>1.6337881777663865</v>
      </c>
      <c r="H539">
        <f>STDEV(H10:H530)</f>
        <v>24.788930187367551</v>
      </c>
    </row>
    <row r="540" spans="1:8" x14ac:dyDescent="0.2">
      <c r="G540" t="s">
        <v>578</v>
      </c>
      <c r="H540" t="s">
        <v>579</v>
      </c>
    </row>
    <row r="541" spans="1:8" x14ac:dyDescent="0.2">
      <c r="G541">
        <f>G539/SQRT(COUNT(G10:G530))</f>
        <v>0.13710445821870687</v>
      </c>
      <c r="H541">
        <f>H539/SQRT(COUNT(H10:H530))</f>
        <v>2.08024081053569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BC0F-1AB4-7140-AD49-D6DC2400975C}">
  <dimension ref="A1:G10"/>
  <sheetViews>
    <sheetView workbookViewId="0">
      <selection activeCell="B3" sqref="B3:F3"/>
    </sheetView>
  </sheetViews>
  <sheetFormatPr baseColWidth="10" defaultRowHeight="16" x14ac:dyDescent="0.2"/>
  <cols>
    <col min="1" max="1" width="29" customWidth="1"/>
    <col min="2" max="2" width="30.6640625" customWidth="1"/>
    <col min="3" max="3" width="20.6640625" customWidth="1"/>
    <col min="4" max="4" width="22.33203125" customWidth="1"/>
    <col min="5" max="5" width="17.5" customWidth="1"/>
    <col min="6" max="6" width="18.83203125" customWidth="1"/>
    <col min="7" max="7" width="22.6640625" customWidth="1"/>
  </cols>
  <sheetData>
    <row r="1" spans="1:7" x14ac:dyDescent="0.2">
      <c r="A1" s="44" t="s">
        <v>16</v>
      </c>
      <c r="B1" s="44"/>
      <c r="C1" s="44"/>
      <c r="D1" s="39" t="s">
        <v>145</v>
      </c>
      <c r="E1" s="40" t="s">
        <v>538</v>
      </c>
      <c r="F1" s="41" t="s">
        <v>146</v>
      </c>
      <c r="G1" s="42" t="s">
        <v>539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461</v>
      </c>
    </row>
    <row r="5" spans="1:7" x14ac:dyDescent="0.2">
      <c r="A5" t="s">
        <v>460</v>
      </c>
      <c r="B5" t="s">
        <v>1</v>
      </c>
      <c r="C5" t="s">
        <v>2</v>
      </c>
      <c r="D5" t="s">
        <v>1</v>
      </c>
      <c r="E5" t="s">
        <v>31</v>
      </c>
      <c r="F5" s="6" t="s">
        <v>43</v>
      </c>
      <c r="G5" s="5"/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COUNTIF(A1:A5,"*$*")</f>
        <v>1</v>
      </c>
      <c r="B8" s="26">
        <f>COUNTIF(B1:B5,"*Yes*")</f>
        <v>1</v>
      </c>
      <c r="C8" s="30">
        <f>COUNTIF(C1:C5,"*Yes*")</f>
        <v>0</v>
      </c>
      <c r="D8" s="32">
        <f>COUNTIF(D1:D5,"*Yes*")</f>
        <v>1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COUNTIF(A1:A5,"*^*")</f>
        <v>1</v>
      </c>
      <c r="B10" s="28">
        <f>COUNTIF(B1:B5,"*No*")</f>
        <v>0</v>
      </c>
      <c r="C10" s="20">
        <f>COUNTIF(C1:C5,"*No*")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B20F-56EB-7C4C-B0CA-DEFBA8C25412}">
  <dimension ref="A1:G14"/>
  <sheetViews>
    <sheetView workbookViewId="0">
      <selection activeCell="B3" sqref="B3:F3"/>
    </sheetView>
  </sheetViews>
  <sheetFormatPr baseColWidth="10" defaultRowHeight="16" x14ac:dyDescent="0.2"/>
  <cols>
    <col min="1" max="1" width="25.6640625" customWidth="1"/>
    <col min="2" max="2" width="30.33203125" customWidth="1"/>
    <col min="3" max="3" width="21.1640625" customWidth="1"/>
    <col min="4" max="4" width="22.33203125" customWidth="1"/>
    <col min="5" max="5" width="18.83203125" customWidth="1"/>
    <col min="6" max="6" width="17.83203125" customWidth="1"/>
  </cols>
  <sheetData>
    <row r="1" spans="1:7" x14ac:dyDescent="0.2">
      <c r="A1" s="44" t="s">
        <v>12</v>
      </c>
      <c r="B1" s="44"/>
      <c r="C1" s="44"/>
      <c r="D1" s="39" t="s">
        <v>145</v>
      </c>
      <c r="E1" s="40" t="s">
        <v>559</v>
      </c>
      <c r="F1" s="41" t="s">
        <v>146</v>
      </c>
      <c r="G1" s="42" t="s">
        <v>558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464</v>
      </c>
    </row>
    <row r="5" spans="1:7" x14ac:dyDescent="0.2">
      <c r="A5" t="s">
        <v>465</v>
      </c>
      <c r="B5" t="s">
        <v>1</v>
      </c>
      <c r="C5" t="s">
        <v>1</v>
      </c>
      <c r="D5" t="s">
        <v>2</v>
      </c>
      <c r="E5" t="s">
        <v>85</v>
      </c>
      <c r="F5" s="5" t="s">
        <v>125</v>
      </c>
    </row>
    <row r="6" spans="1:7" x14ac:dyDescent="0.2">
      <c r="A6" t="s">
        <v>466</v>
      </c>
      <c r="B6" t="s">
        <v>1</v>
      </c>
      <c r="C6" t="s">
        <v>2</v>
      </c>
      <c r="D6" t="s">
        <v>1</v>
      </c>
      <c r="E6" t="s">
        <v>31</v>
      </c>
      <c r="F6" s="5" t="s">
        <v>120</v>
      </c>
    </row>
    <row r="8" spans="1:7" x14ac:dyDescent="0.2">
      <c r="A8" s="1" t="s">
        <v>468</v>
      </c>
    </row>
    <row r="9" spans="1:7" x14ac:dyDescent="0.2">
      <c r="A9" t="s">
        <v>467</v>
      </c>
      <c r="B9" t="s">
        <v>1</v>
      </c>
      <c r="C9" t="s">
        <v>1</v>
      </c>
      <c r="D9" t="s">
        <v>2</v>
      </c>
      <c r="E9" s="2" t="s">
        <v>121</v>
      </c>
      <c r="F9" s="6" t="s">
        <v>119</v>
      </c>
    </row>
    <row r="11" spans="1:7" x14ac:dyDescent="0.2">
      <c r="A11" s="15" t="s">
        <v>562</v>
      </c>
      <c r="B11" s="25" t="s">
        <v>564</v>
      </c>
      <c r="C11" s="29" t="s">
        <v>566</v>
      </c>
      <c r="D11" s="31" t="s">
        <v>568</v>
      </c>
    </row>
    <row r="12" spans="1:7" x14ac:dyDescent="0.2">
      <c r="A12" s="16">
        <f>COUNTIF(A4:A9,"*$*")</f>
        <v>2</v>
      </c>
      <c r="B12" s="26">
        <f>COUNTIF(B4:B9,"*Yes*")</f>
        <v>3</v>
      </c>
      <c r="C12" s="30">
        <f>COUNTIF(C4:C9,"*Yes*")</f>
        <v>2</v>
      </c>
      <c r="D12" s="32">
        <f>COUNTIF(D4:D9,"*Yes*")</f>
        <v>1</v>
      </c>
    </row>
    <row r="13" spans="1:7" x14ac:dyDescent="0.2">
      <c r="A13" s="17" t="s">
        <v>563</v>
      </c>
      <c r="B13" s="27" t="s">
        <v>565</v>
      </c>
      <c r="C13" s="19" t="s">
        <v>567</v>
      </c>
    </row>
    <row r="14" spans="1:7" x14ac:dyDescent="0.2">
      <c r="A14" s="18">
        <f>COUNTIF(A4:A9,"*^*")</f>
        <v>3</v>
      </c>
      <c r="B14" s="28">
        <f>COUNTIF(B4:B9,"*No*")</f>
        <v>0</v>
      </c>
      <c r="C14" s="20">
        <f>COUNTIF(C4:C9,"*No*")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D6-479D-E84D-9CBD-B4BBC443D82B}">
  <dimension ref="A1:G10"/>
  <sheetViews>
    <sheetView workbookViewId="0">
      <selection activeCell="B3" sqref="B3:F3"/>
    </sheetView>
  </sheetViews>
  <sheetFormatPr baseColWidth="10" defaultRowHeight="16" x14ac:dyDescent="0.2"/>
  <cols>
    <col min="1" max="1" width="24.1640625" customWidth="1"/>
    <col min="2" max="2" width="31.1640625" customWidth="1"/>
    <col min="3" max="3" width="24.33203125" customWidth="1"/>
    <col min="4" max="4" width="21.5" customWidth="1"/>
    <col min="5" max="5" width="17.83203125" customWidth="1"/>
    <col min="6" max="6" width="15.1640625" customWidth="1"/>
  </cols>
  <sheetData>
    <row r="1" spans="1:7" x14ac:dyDescent="0.2">
      <c r="A1" s="44" t="s">
        <v>117</v>
      </c>
      <c r="B1" s="44"/>
      <c r="C1" s="44"/>
      <c r="D1" s="39" t="s">
        <v>145</v>
      </c>
      <c r="E1" s="40" t="s">
        <v>540</v>
      </c>
      <c r="F1" s="41" t="s">
        <v>146</v>
      </c>
      <c r="G1" s="42" t="s">
        <v>539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t="s">
        <v>462</v>
      </c>
    </row>
    <row r="5" spans="1:7" x14ac:dyDescent="0.2">
      <c r="A5" t="s">
        <v>463</v>
      </c>
      <c r="B5" t="s">
        <v>1</v>
      </c>
      <c r="C5" t="s">
        <v>1</v>
      </c>
      <c r="D5" t="s">
        <v>2</v>
      </c>
      <c r="E5" t="s">
        <v>85</v>
      </c>
      <c r="F5" s="5" t="s">
        <v>116</v>
      </c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COUNTIF(A1:A5,"*$*")</f>
        <v>1</v>
      </c>
      <c r="B8" s="26">
        <f>COUNTIF(B1:B5,"*Yes*")</f>
        <v>1</v>
      </c>
      <c r="C8" s="30">
        <f>COUNTIF(C1:C5,"*Yes*")</f>
        <v>1</v>
      </c>
      <c r="D8" s="32">
        <f>COUNTIF(D1:D5,"*Yes*")</f>
        <v>0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COUNTIF(A1:A5,"*^*")</f>
        <v>1</v>
      </c>
      <c r="B10" s="28">
        <f>COUNTIF(B1:B5,"*No*")</f>
        <v>0</v>
      </c>
      <c r="C10" s="20">
        <f>COUNTIF(C1:C5,"*No*")</f>
        <v>0</v>
      </c>
    </row>
  </sheetData>
  <mergeCells count="1">
    <mergeCell ref="A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6965-64A8-B740-B3F3-1119E43CA0B5}">
  <dimension ref="A1:G10"/>
  <sheetViews>
    <sheetView workbookViewId="0">
      <selection activeCell="B3" sqref="B3:F3"/>
    </sheetView>
  </sheetViews>
  <sheetFormatPr baseColWidth="10" defaultRowHeight="16" x14ac:dyDescent="0.2"/>
  <cols>
    <col min="1" max="1" width="26.6640625" customWidth="1"/>
    <col min="2" max="2" width="30" customWidth="1"/>
    <col min="3" max="3" width="26.6640625" customWidth="1"/>
    <col min="4" max="4" width="21.83203125" customWidth="1"/>
    <col min="5" max="5" width="19.5" customWidth="1"/>
    <col min="6" max="6" width="18" customWidth="1"/>
  </cols>
  <sheetData>
    <row r="1" spans="1:7" x14ac:dyDescent="0.2">
      <c r="A1" s="44" t="s">
        <v>11</v>
      </c>
      <c r="B1" s="44"/>
      <c r="C1" s="44"/>
      <c r="D1" s="39" t="s">
        <v>145</v>
      </c>
      <c r="E1" s="40" t="s">
        <v>541</v>
      </c>
      <c r="F1" s="41" t="s">
        <v>146</v>
      </c>
      <c r="G1" s="42" t="s">
        <v>538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470</v>
      </c>
    </row>
    <row r="5" spans="1:7" x14ac:dyDescent="0.2">
      <c r="A5" s="2" t="s">
        <v>469</v>
      </c>
      <c r="B5" t="s">
        <v>1</v>
      </c>
      <c r="C5" t="s">
        <v>1</v>
      </c>
      <c r="D5" t="s">
        <v>2</v>
      </c>
      <c r="E5" t="s">
        <v>39</v>
      </c>
      <c r="F5" s="8" t="s">
        <v>82</v>
      </c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COUNTIF(A1:A5,"*$*")</f>
        <v>1</v>
      </c>
      <c r="B8" s="26">
        <f>COUNTIF(B1:B5,"*Yes*")</f>
        <v>1</v>
      </c>
      <c r="C8" s="30">
        <f>COUNTIF(C1:C5,"*Yes*")</f>
        <v>1</v>
      </c>
      <c r="D8" s="32">
        <f>COUNTIF(D1:D5,"*Yes*")</f>
        <v>0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COUNTIF(A1:A5,"*^*")</f>
        <v>1</v>
      </c>
      <c r="B10" s="28">
        <f>COUNTIF(B1:B5,"*No*")</f>
        <v>0</v>
      </c>
      <c r="C10" s="20">
        <f>COUNTIF(C1:C5,"*No*")</f>
        <v>0</v>
      </c>
    </row>
  </sheetData>
  <mergeCells count="1">
    <mergeCell ref="A1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5528-C97A-4845-83DD-430CE9DBA9D5}">
  <dimension ref="A1:G14"/>
  <sheetViews>
    <sheetView workbookViewId="0">
      <selection activeCell="B3" sqref="B3:F3"/>
    </sheetView>
  </sheetViews>
  <sheetFormatPr baseColWidth="10" defaultRowHeight="16" x14ac:dyDescent="0.2"/>
  <cols>
    <col min="1" max="1" width="27" customWidth="1"/>
    <col min="2" max="2" width="30.33203125" customWidth="1"/>
    <col min="3" max="3" width="24.83203125" customWidth="1"/>
    <col min="4" max="4" width="22.1640625" customWidth="1"/>
    <col min="5" max="5" width="18.1640625" customWidth="1"/>
    <col min="6" max="6" width="21" customWidth="1"/>
  </cols>
  <sheetData>
    <row r="1" spans="1:7" x14ac:dyDescent="0.2">
      <c r="A1" s="44" t="s">
        <v>10</v>
      </c>
      <c r="B1" s="44"/>
      <c r="C1" s="44"/>
      <c r="D1" s="39" t="s">
        <v>145</v>
      </c>
      <c r="E1" s="40" t="s">
        <v>542</v>
      </c>
      <c r="F1" s="41" t="s">
        <v>146</v>
      </c>
      <c r="G1" s="42" t="s">
        <v>540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471</v>
      </c>
    </row>
    <row r="5" spans="1:7" x14ac:dyDescent="0.2">
      <c r="A5" t="s">
        <v>472</v>
      </c>
      <c r="B5" t="s">
        <v>1</v>
      </c>
      <c r="C5" t="s">
        <v>2</v>
      </c>
      <c r="D5" t="s">
        <v>1</v>
      </c>
      <c r="E5" t="s">
        <v>31</v>
      </c>
      <c r="F5" s="6" t="s">
        <v>70</v>
      </c>
      <c r="G5" s="2"/>
    </row>
    <row r="6" spans="1:7" x14ac:dyDescent="0.2">
      <c r="A6" t="s">
        <v>473</v>
      </c>
      <c r="B6" t="s">
        <v>1</v>
      </c>
      <c r="C6" t="s">
        <v>2</v>
      </c>
      <c r="D6" t="s">
        <v>1</v>
      </c>
      <c r="E6" t="s">
        <v>31</v>
      </c>
      <c r="F6" s="5" t="s">
        <v>71</v>
      </c>
      <c r="G6" s="5"/>
    </row>
    <row r="7" spans="1:7" x14ac:dyDescent="0.2">
      <c r="F7" s="5"/>
    </row>
    <row r="8" spans="1:7" x14ac:dyDescent="0.2">
      <c r="A8" s="1" t="s">
        <v>474</v>
      </c>
      <c r="F8" s="5"/>
    </row>
    <row r="9" spans="1:7" x14ac:dyDescent="0.2">
      <c r="A9" t="s">
        <v>475</v>
      </c>
      <c r="B9" t="s">
        <v>1</v>
      </c>
      <c r="C9" t="s">
        <v>2</v>
      </c>
      <c r="D9" t="s">
        <v>1</v>
      </c>
      <c r="E9" t="s">
        <v>31</v>
      </c>
      <c r="F9" s="5" t="s">
        <v>69</v>
      </c>
    </row>
    <row r="11" spans="1:7" x14ac:dyDescent="0.2">
      <c r="A11" s="15" t="s">
        <v>562</v>
      </c>
      <c r="B11" s="25" t="s">
        <v>564</v>
      </c>
      <c r="C11" s="29" t="s">
        <v>566</v>
      </c>
      <c r="D11" s="31" t="s">
        <v>568</v>
      </c>
    </row>
    <row r="12" spans="1:7" x14ac:dyDescent="0.2">
      <c r="A12" s="16">
        <f>COUNTIF(A4:A9,"*$*")</f>
        <v>2</v>
      </c>
      <c r="B12" s="26">
        <f>COUNTIF(B4:B9,"*Yes*")</f>
        <v>3</v>
      </c>
      <c r="C12" s="30">
        <f>COUNTIF(C4:C9,"*Yes*")</f>
        <v>0</v>
      </c>
      <c r="D12" s="32">
        <f>COUNTIF(D4:D9,"*Yes*")</f>
        <v>3</v>
      </c>
    </row>
    <row r="13" spans="1:7" x14ac:dyDescent="0.2">
      <c r="A13" s="17" t="s">
        <v>563</v>
      </c>
      <c r="B13" s="27" t="s">
        <v>565</v>
      </c>
      <c r="C13" s="19" t="s">
        <v>567</v>
      </c>
    </row>
    <row r="14" spans="1:7" x14ac:dyDescent="0.2">
      <c r="A14" s="18">
        <f>COUNTIF(A4:A9,"*^*")</f>
        <v>3</v>
      </c>
      <c r="B14" s="28">
        <f>COUNTIF(B4:B9,"*No*")</f>
        <v>0</v>
      </c>
      <c r="C14" s="20">
        <f>COUNTIF(C4:C9,"*No*")</f>
        <v>3</v>
      </c>
    </row>
  </sheetData>
  <mergeCells count="1">
    <mergeCell ref="A1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3DEC-7690-2242-9E80-CD8EB72C4DFF}">
  <dimension ref="A1:G78"/>
  <sheetViews>
    <sheetView workbookViewId="0">
      <selection activeCell="F1" sqref="F1:G1"/>
    </sheetView>
  </sheetViews>
  <sheetFormatPr baseColWidth="10" defaultRowHeight="16" x14ac:dyDescent="0.2"/>
  <cols>
    <col min="1" max="1" width="35.33203125" customWidth="1"/>
    <col min="2" max="2" width="30.5" customWidth="1"/>
    <col min="3" max="3" width="24.33203125" customWidth="1"/>
    <col min="4" max="4" width="22.1640625" customWidth="1"/>
    <col min="5" max="5" width="21.83203125" customWidth="1"/>
    <col min="6" max="6" width="36.1640625" customWidth="1"/>
  </cols>
  <sheetData>
    <row r="1" spans="1:7" x14ac:dyDescent="0.2">
      <c r="A1" s="44" t="s">
        <v>6</v>
      </c>
      <c r="B1" s="44"/>
      <c r="C1" s="44"/>
      <c r="D1" s="39" t="s">
        <v>145</v>
      </c>
      <c r="E1" s="40" t="s">
        <v>561</v>
      </c>
      <c r="F1" s="41" t="s">
        <v>146</v>
      </c>
      <c r="G1" s="42" t="s">
        <v>560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512</v>
      </c>
      <c r="B4" s="1"/>
      <c r="C4" s="1"/>
      <c r="F4" s="5"/>
    </row>
    <row r="5" spans="1:7" x14ac:dyDescent="0.2">
      <c r="A5" t="s">
        <v>476</v>
      </c>
      <c r="B5" s="2" t="s">
        <v>1</v>
      </c>
      <c r="C5" s="2" t="s">
        <v>1</v>
      </c>
      <c r="D5" s="2" t="s">
        <v>2</v>
      </c>
      <c r="E5" s="2" t="s">
        <v>45</v>
      </c>
      <c r="F5" s="6" t="s">
        <v>46</v>
      </c>
      <c r="G5" s="2"/>
    </row>
    <row r="6" spans="1:7" x14ac:dyDescent="0.2">
      <c r="B6" s="1"/>
      <c r="C6" s="1"/>
      <c r="F6" s="5"/>
    </row>
    <row r="7" spans="1:7" x14ac:dyDescent="0.2">
      <c r="A7" s="1" t="s">
        <v>513</v>
      </c>
      <c r="B7" s="1"/>
      <c r="C7" s="1"/>
      <c r="F7" s="5"/>
    </row>
    <row r="8" spans="1:7" x14ac:dyDescent="0.2">
      <c r="A8" t="s">
        <v>477</v>
      </c>
      <c r="B8" s="2" t="s">
        <v>1</v>
      </c>
      <c r="C8" s="2" t="s">
        <v>2</v>
      </c>
      <c r="D8" s="2" t="s">
        <v>1</v>
      </c>
      <c r="E8" s="2" t="s">
        <v>31</v>
      </c>
      <c r="F8" s="6" t="s">
        <v>43</v>
      </c>
      <c r="G8" s="2"/>
    </row>
    <row r="9" spans="1:7" x14ac:dyDescent="0.2">
      <c r="B9" s="2"/>
      <c r="C9" s="2"/>
      <c r="D9" s="2"/>
      <c r="F9" s="5"/>
    </row>
    <row r="10" spans="1:7" x14ac:dyDescent="0.2">
      <c r="A10" s="1" t="s">
        <v>514</v>
      </c>
      <c r="B10" s="2"/>
      <c r="C10" s="2"/>
      <c r="D10" s="2"/>
      <c r="F10" s="5"/>
    </row>
    <row r="11" spans="1:7" x14ac:dyDescent="0.2">
      <c r="A11" t="s">
        <v>478</v>
      </c>
      <c r="B11" s="2" t="s">
        <v>1</v>
      </c>
      <c r="C11" s="2" t="s">
        <v>2</v>
      </c>
      <c r="D11" s="2" t="s">
        <v>1</v>
      </c>
      <c r="E11" s="2" t="s">
        <v>31</v>
      </c>
      <c r="F11" s="5" t="s">
        <v>47</v>
      </c>
    </row>
    <row r="12" spans="1:7" x14ac:dyDescent="0.2">
      <c r="A12" t="s">
        <v>479</v>
      </c>
      <c r="B12" s="2" t="s">
        <v>1</v>
      </c>
      <c r="C12" s="2" t="s">
        <v>1</v>
      </c>
      <c r="D12" s="2" t="s">
        <v>2</v>
      </c>
      <c r="E12" s="2" t="s">
        <v>50</v>
      </c>
      <c r="F12" s="6" t="s">
        <v>51</v>
      </c>
      <c r="G12" s="2"/>
    </row>
    <row r="13" spans="1:7" x14ac:dyDescent="0.2">
      <c r="F13" s="5"/>
    </row>
    <row r="14" spans="1:7" x14ac:dyDescent="0.2">
      <c r="A14" s="1" t="s">
        <v>515</v>
      </c>
      <c r="B14" s="1"/>
      <c r="C14" s="1"/>
      <c r="D14" s="1"/>
      <c r="F14" s="5"/>
    </row>
    <row r="15" spans="1:7" x14ac:dyDescent="0.2">
      <c r="A15" t="s">
        <v>480</v>
      </c>
      <c r="B15" t="s">
        <v>1</v>
      </c>
      <c r="C15" t="s">
        <v>2</v>
      </c>
      <c r="D15" t="s">
        <v>1</v>
      </c>
      <c r="E15" t="s">
        <v>31</v>
      </c>
      <c r="F15" s="6" t="s">
        <v>43</v>
      </c>
      <c r="G15" s="2"/>
    </row>
    <row r="16" spans="1:7" x14ac:dyDescent="0.2">
      <c r="F16" s="5"/>
    </row>
    <row r="17" spans="1:7" x14ac:dyDescent="0.2">
      <c r="A17" s="1" t="s">
        <v>516</v>
      </c>
      <c r="F17" s="5"/>
      <c r="G17" s="5"/>
    </row>
    <row r="18" spans="1:7" x14ac:dyDescent="0.2">
      <c r="A18" t="s">
        <v>481</v>
      </c>
      <c r="B18" t="s">
        <v>1</v>
      </c>
      <c r="C18" t="s">
        <v>1</v>
      </c>
      <c r="D18" t="s">
        <v>2</v>
      </c>
      <c r="E18" s="2" t="s">
        <v>73</v>
      </c>
      <c r="F18" s="6" t="s">
        <v>46</v>
      </c>
      <c r="G18" s="2"/>
    </row>
    <row r="19" spans="1:7" x14ac:dyDescent="0.2">
      <c r="F19" s="5"/>
    </row>
    <row r="20" spans="1:7" x14ac:dyDescent="0.2">
      <c r="A20" s="1" t="s">
        <v>517</v>
      </c>
      <c r="F20" s="5"/>
    </row>
    <row r="21" spans="1:7" x14ac:dyDescent="0.2">
      <c r="A21" t="s">
        <v>482</v>
      </c>
      <c r="B21" t="s">
        <v>1</v>
      </c>
      <c r="C21" t="s">
        <v>2</v>
      </c>
      <c r="D21" t="s">
        <v>1</v>
      </c>
      <c r="E21" t="s">
        <v>31</v>
      </c>
      <c r="F21" s="6" t="s">
        <v>43</v>
      </c>
      <c r="G21" s="2"/>
    </row>
    <row r="22" spans="1:7" x14ac:dyDescent="0.2">
      <c r="A22" t="s">
        <v>483</v>
      </c>
      <c r="B22" t="s">
        <v>1</v>
      </c>
      <c r="C22" t="s">
        <v>1</v>
      </c>
      <c r="D22" t="s">
        <v>2</v>
      </c>
      <c r="E22" t="s">
        <v>73</v>
      </c>
      <c r="F22" s="6" t="s">
        <v>46</v>
      </c>
    </row>
    <row r="23" spans="1:7" x14ac:dyDescent="0.2">
      <c r="A23" t="s">
        <v>484</v>
      </c>
      <c r="B23" t="s">
        <v>1</v>
      </c>
      <c r="C23" t="s">
        <v>1</v>
      </c>
      <c r="D23" t="s">
        <v>2</v>
      </c>
      <c r="E23" t="s">
        <v>29</v>
      </c>
      <c r="F23" s="6" t="s">
        <v>46</v>
      </c>
    </row>
    <row r="24" spans="1:7" x14ac:dyDescent="0.2">
      <c r="A24" t="s">
        <v>485</v>
      </c>
      <c r="B24" t="s">
        <v>1</v>
      </c>
      <c r="C24" t="s">
        <v>2</v>
      </c>
      <c r="D24" t="s">
        <v>1</v>
      </c>
      <c r="E24" t="s">
        <v>31</v>
      </c>
      <c r="F24" s="5" t="s">
        <v>48</v>
      </c>
    </row>
    <row r="25" spans="1:7" x14ac:dyDescent="0.2">
      <c r="F25" s="5"/>
    </row>
    <row r="26" spans="1:7" x14ac:dyDescent="0.2">
      <c r="A26" s="1" t="s">
        <v>518</v>
      </c>
      <c r="F26" s="5"/>
    </row>
    <row r="27" spans="1:7" x14ac:dyDescent="0.2">
      <c r="A27" s="2" t="s">
        <v>486</v>
      </c>
      <c r="B27" t="s">
        <v>1</v>
      </c>
      <c r="C27" t="s">
        <v>1</v>
      </c>
      <c r="D27" t="s">
        <v>2</v>
      </c>
      <c r="E27" t="s">
        <v>29</v>
      </c>
      <c r="F27" s="6" t="s">
        <v>46</v>
      </c>
    </row>
    <row r="28" spans="1:7" x14ac:dyDescent="0.2">
      <c r="A28" s="2" t="s">
        <v>487</v>
      </c>
      <c r="B28" t="s">
        <v>1</v>
      </c>
      <c r="C28" t="s">
        <v>1</v>
      </c>
      <c r="D28" t="s">
        <v>2</v>
      </c>
      <c r="E28" t="s">
        <v>39</v>
      </c>
      <c r="F28" s="7" t="s">
        <v>49</v>
      </c>
    </row>
    <row r="29" spans="1:7" x14ac:dyDescent="0.2">
      <c r="A29" s="2" t="s">
        <v>488</v>
      </c>
      <c r="B29" t="s">
        <v>1</v>
      </c>
      <c r="C29" t="s">
        <v>1</v>
      </c>
      <c r="D29" t="s">
        <v>2</v>
      </c>
      <c r="E29" t="s">
        <v>29</v>
      </c>
      <c r="F29" s="6" t="s">
        <v>46</v>
      </c>
    </row>
    <row r="30" spans="1:7" x14ac:dyDescent="0.2">
      <c r="F30" s="5"/>
    </row>
    <row r="31" spans="1:7" x14ac:dyDescent="0.2">
      <c r="A31" s="1" t="s">
        <v>519</v>
      </c>
      <c r="B31" s="1"/>
      <c r="C31" s="1"/>
      <c r="D31" s="1"/>
      <c r="F31" s="5"/>
    </row>
    <row r="32" spans="1:7" x14ac:dyDescent="0.2">
      <c r="A32" t="s">
        <v>489</v>
      </c>
      <c r="B32" t="s">
        <v>1</v>
      </c>
      <c r="C32" t="s">
        <v>1</v>
      </c>
      <c r="D32" t="s">
        <v>2</v>
      </c>
      <c r="E32" t="s">
        <v>29</v>
      </c>
      <c r="F32" s="6" t="s">
        <v>46</v>
      </c>
    </row>
    <row r="33" spans="1:7" x14ac:dyDescent="0.2">
      <c r="F33" s="5"/>
    </row>
    <row r="34" spans="1:7" x14ac:dyDescent="0.2">
      <c r="A34" s="1" t="s">
        <v>520</v>
      </c>
      <c r="F34" s="5"/>
    </row>
    <row r="35" spans="1:7" x14ac:dyDescent="0.2">
      <c r="A35" s="2" t="s">
        <v>490</v>
      </c>
      <c r="B35" t="s">
        <v>1</v>
      </c>
      <c r="C35" t="s">
        <v>2</v>
      </c>
      <c r="D35" t="s">
        <v>1</v>
      </c>
      <c r="E35" t="s">
        <v>31</v>
      </c>
      <c r="F35" s="6" t="s">
        <v>43</v>
      </c>
      <c r="G35" s="6"/>
    </row>
    <row r="36" spans="1:7" x14ac:dyDescent="0.2">
      <c r="A36" s="2" t="s">
        <v>491</v>
      </c>
      <c r="B36" t="s">
        <v>1</v>
      </c>
      <c r="C36" t="s">
        <v>2</v>
      </c>
      <c r="D36" t="s">
        <v>1</v>
      </c>
      <c r="E36" t="s">
        <v>31</v>
      </c>
      <c r="F36" s="6" t="s">
        <v>43</v>
      </c>
      <c r="G36" s="2"/>
    </row>
    <row r="37" spans="1:7" x14ac:dyDescent="0.2">
      <c r="F37" s="5"/>
    </row>
    <row r="38" spans="1:7" x14ac:dyDescent="0.2">
      <c r="A38" s="1" t="s">
        <v>521</v>
      </c>
      <c r="F38" s="5"/>
    </row>
    <row r="39" spans="1:7" x14ac:dyDescent="0.2">
      <c r="A39" t="s">
        <v>492</v>
      </c>
      <c r="B39" t="s">
        <v>1</v>
      </c>
      <c r="C39" t="s">
        <v>1</v>
      </c>
      <c r="D39" t="s">
        <v>2</v>
      </c>
      <c r="E39" t="s">
        <v>39</v>
      </c>
      <c r="F39" s="6" t="s">
        <v>46</v>
      </c>
    </row>
    <row r="40" spans="1:7" x14ac:dyDescent="0.2">
      <c r="F40" s="5"/>
    </row>
    <row r="41" spans="1:7" x14ac:dyDescent="0.2">
      <c r="A41" s="1" t="s">
        <v>522</v>
      </c>
      <c r="F41" s="5"/>
    </row>
    <row r="42" spans="1:7" s="2" customFormat="1" x14ac:dyDescent="0.2">
      <c r="A42" t="s">
        <v>493</v>
      </c>
      <c r="B42" t="s">
        <v>1</v>
      </c>
      <c r="C42" t="s">
        <v>1</v>
      </c>
      <c r="D42" t="s">
        <v>2</v>
      </c>
      <c r="E42" s="2" t="s">
        <v>54</v>
      </c>
      <c r="F42" s="6" t="s">
        <v>87</v>
      </c>
    </row>
    <row r="43" spans="1:7" x14ac:dyDescent="0.2">
      <c r="F43" s="5"/>
    </row>
    <row r="44" spans="1:7" x14ac:dyDescent="0.2">
      <c r="A44" s="1" t="s">
        <v>523</v>
      </c>
      <c r="B44" s="2"/>
      <c r="C44" s="2"/>
      <c r="D44" s="2"/>
      <c r="F44" s="5"/>
    </row>
    <row r="45" spans="1:7" x14ac:dyDescent="0.2">
      <c r="A45" s="2" t="s">
        <v>494</v>
      </c>
      <c r="B45" s="2" t="s">
        <v>1</v>
      </c>
      <c r="C45" s="2" t="s">
        <v>2</v>
      </c>
      <c r="D45" s="2" t="s">
        <v>1</v>
      </c>
      <c r="E45" s="2" t="s">
        <v>31</v>
      </c>
      <c r="F45" s="6" t="s">
        <v>43</v>
      </c>
      <c r="G45" s="2"/>
    </row>
    <row r="46" spans="1:7" x14ac:dyDescent="0.2">
      <c r="F46" s="5"/>
    </row>
    <row r="47" spans="1:7" x14ac:dyDescent="0.2">
      <c r="A47" s="1" t="s">
        <v>524</v>
      </c>
      <c r="F47" s="5"/>
    </row>
    <row r="48" spans="1:7" x14ac:dyDescent="0.2">
      <c r="A48" t="s">
        <v>495</v>
      </c>
      <c r="B48" t="s">
        <v>2</v>
      </c>
      <c r="C48" t="s">
        <v>2</v>
      </c>
      <c r="D48" t="s">
        <v>1</v>
      </c>
      <c r="E48" t="s">
        <v>31</v>
      </c>
      <c r="F48" s="5" t="s">
        <v>91</v>
      </c>
    </row>
    <row r="49" spans="1:6" x14ac:dyDescent="0.2">
      <c r="A49" t="s">
        <v>496</v>
      </c>
      <c r="B49" t="s">
        <v>1</v>
      </c>
      <c r="C49" t="s">
        <v>2</v>
      </c>
      <c r="D49" t="s">
        <v>1</v>
      </c>
      <c r="E49" t="s">
        <v>31</v>
      </c>
      <c r="F49" s="5" t="s">
        <v>92</v>
      </c>
    </row>
    <row r="50" spans="1:6" x14ac:dyDescent="0.2">
      <c r="A50" t="s">
        <v>497</v>
      </c>
      <c r="B50" t="s">
        <v>1</v>
      </c>
      <c r="C50" t="s">
        <v>1</v>
      </c>
      <c r="D50" t="s">
        <v>2</v>
      </c>
      <c r="E50" t="s">
        <v>29</v>
      </c>
      <c r="F50" s="7" t="s">
        <v>95</v>
      </c>
    </row>
    <row r="51" spans="1:6" x14ac:dyDescent="0.2">
      <c r="A51" t="s">
        <v>498</v>
      </c>
      <c r="B51" t="s">
        <v>1</v>
      </c>
      <c r="C51" t="s">
        <v>2</v>
      </c>
      <c r="D51" t="s">
        <v>1</v>
      </c>
      <c r="E51" t="s">
        <v>31</v>
      </c>
      <c r="F51" s="5" t="s">
        <v>91</v>
      </c>
    </row>
    <row r="52" spans="1:6" x14ac:dyDescent="0.2">
      <c r="A52" t="s">
        <v>499</v>
      </c>
      <c r="B52" t="s">
        <v>1</v>
      </c>
      <c r="C52" t="s">
        <v>1</v>
      </c>
      <c r="D52" t="s">
        <v>2</v>
      </c>
      <c r="E52" t="s">
        <v>54</v>
      </c>
      <c r="F52" s="5" t="s">
        <v>93</v>
      </c>
    </row>
    <row r="53" spans="1:6" x14ac:dyDescent="0.2">
      <c r="A53" t="s">
        <v>500</v>
      </c>
      <c r="B53" t="s">
        <v>1</v>
      </c>
      <c r="C53" t="s">
        <v>1</v>
      </c>
      <c r="D53" t="s">
        <v>2</v>
      </c>
      <c r="E53" s="5" t="s">
        <v>94</v>
      </c>
      <c r="F53" s="6" t="s">
        <v>46</v>
      </c>
    </row>
    <row r="54" spans="1:6" x14ac:dyDescent="0.2">
      <c r="A54" t="s">
        <v>501</v>
      </c>
      <c r="B54" t="s">
        <v>2</v>
      </c>
      <c r="C54" t="s">
        <v>2</v>
      </c>
      <c r="D54" t="s">
        <v>1</v>
      </c>
      <c r="E54" t="s">
        <v>31</v>
      </c>
      <c r="F54" s="5" t="s">
        <v>91</v>
      </c>
    </row>
    <row r="55" spans="1:6" x14ac:dyDescent="0.2">
      <c r="F55" s="5"/>
    </row>
    <row r="56" spans="1:6" x14ac:dyDescent="0.2">
      <c r="A56" s="1" t="s">
        <v>502</v>
      </c>
      <c r="F56" s="5"/>
    </row>
    <row r="57" spans="1:6" x14ac:dyDescent="0.2">
      <c r="A57" t="s">
        <v>503</v>
      </c>
      <c r="B57" t="s">
        <v>1</v>
      </c>
      <c r="C57" t="s">
        <v>1</v>
      </c>
      <c r="D57" t="s">
        <v>2</v>
      </c>
      <c r="E57" t="s">
        <v>39</v>
      </c>
      <c r="F57" s="5" t="s">
        <v>49</v>
      </c>
    </row>
    <row r="58" spans="1:6" x14ac:dyDescent="0.2">
      <c r="F58" s="5"/>
    </row>
    <row r="59" spans="1:6" x14ac:dyDescent="0.2">
      <c r="A59" s="1" t="s">
        <v>525</v>
      </c>
      <c r="F59" s="5"/>
    </row>
    <row r="60" spans="1:6" x14ac:dyDescent="0.2">
      <c r="A60" t="s">
        <v>504</v>
      </c>
      <c r="B60" t="s">
        <v>1</v>
      </c>
      <c r="C60" t="s">
        <v>2</v>
      </c>
      <c r="D60" t="s">
        <v>1</v>
      </c>
      <c r="E60" t="s">
        <v>31</v>
      </c>
      <c r="F60" s="5" t="s">
        <v>47</v>
      </c>
    </row>
    <row r="61" spans="1:6" x14ac:dyDescent="0.2">
      <c r="F61" s="5"/>
    </row>
    <row r="62" spans="1:6" x14ac:dyDescent="0.2">
      <c r="A62" s="1" t="s">
        <v>526</v>
      </c>
      <c r="F62" s="5"/>
    </row>
    <row r="63" spans="1:6" x14ac:dyDescent="0.2">
      <c r="A63" t="s">
        <v>505</v>
      </c>
      <c r="B63" t="s">
        <v>1</v>
      </c>
      <c r="C63" t="s">
        <v>1</v>
      </c>
      <c r="D63" t="s">
        <v>2</v>
      </c>
      <c r="E63" t="s">
        <v>29</v>
      </c>
      <c r="F63" s="6" t="s">
        <v>46</v>
      </c>
    </row>
    <row r="64" spans="1:6" x14ac:dyDescent="0.2">
      <c r="F64" s="5"/>
    </row>
    <row r="65" spans="1:7" x14ac:dyDescent="0.2">
      <c r="A65" s="1" t="s">
        <v>527</v>
      </c>
      <c r="F65" s="5"/>
    </row>
    <row r="66" spans="1:7" x14ac:dyDescent="0.2">
      <c r="A66" t="s">
        <v>506</v>
      </c>
      <c r="B66" t="s">
        <v>1</v>
      </c>
      <c r="C66" t="s">
        <v>1</v>
      </c>
      <c r="D66" t="s">
        <v>2</v>
      </c>
      <c r="E66" t="s">
        <v>96</v>
      </c>
      <c r="F66" s="6" t="s">
        <v>46</v>
      </c>
    </row>
    <row r="67" spans="1:7" x14ac:dyDescent="0.2">
      <c r="A67" t="s">
        <v>507</v>
      </c>
      <c r="B67" t="s">
        <v>1</v>
      </c>
      <c r="C67" t="s">
        <v>1</v>
      </c>
      <c r="D67" t="s">
        <v>2</v>
      </c>
      <c r="E67" t="s">
        <v>39</v>
      </c>
      <c r="F67" s="6" t="s">
        <v>46</v>
      </c>
    </row>
    <row r="68" spans="1:7" x14ac:dyDescent="0.2">
      <c r="A68" t="s">
        <v>508</v>
      </c>
      <c r="B68" t="s">
        <v>1</v>
      </c>
      <c r="C68" t="s">
        <v>1</v>
      </c>
      <c r="D68" t="s">
        <v>2</v>
      </c>
      <c r="E68" t="s">
        <v>96</v>
      </c>
      <c r="F68" s="6" t="s">
        <v>46</v>
      </c>
    </row>
    <row r="69" spans="1:7" x14ac:dyDescent="0.2">
      <c r="A69" t="s">
        <v>509</v>
      </c>
      <c r="B69" t="s">
        <v>1</v>
      </c>
      <c r="C69" t="s">
        <v>2</v>
      </c>
      <c r="D69" t="s">
        <v>1</v>
      </c>
      <c r="E69" t="s">
        <v>31</v>
      </c>
      <c r="F69" s="5" t="s">
        <v>72</v>
      </c>
    </row>
    <row r="70" spans="1:7" x14ac:dyDescent="0.2">
      <c r="A70" t="s">
        <v>510</v>
      </c>
      <c r="B70" t="s">
        <v>1</v>
      </c>
      <c r="C70" t="s">
        <v>1</v>
      </c>
      <c r="D70" t="s">
        <v>2</v>
      </c>
      <c r="E70" t="s">
        <v>29</v>
      </c>
      <c r="F70" s="6" t="s">
        <v>46</v>
      </c>
    </row>
    <row r="71" spans="1:7" x14ac:dyDescent="0.2">
      <c r="F71" s="5"/>
    </row>
    <row r="72" spans="1:7" x14ac:dyDescent="0.2">
      <c r="A72" s="1" t="s">
        <v>528</v>
      </c>
      <c r="F72" s="5"/>
    </row>
    <row r="73" spans="1:7" x14ac:dyDescent="0.2">
      <c r="A73" t="s">
        <v>511</v>
      </c>
      <c r="B73" t="s">
        <v>1</v>
      </c>
      <c r="C73" t="s">
        <v>1</v>
      </c>
      <c r="D73" t="s">
        <v>2</v>
      </c>
      <c r="E73" s="3" t="s">
        <v>73</v>
      </c>
      <c r="F73" s="7" t="s">
        <v>46</v>
      </c>
      <c r="G73" s="3"/>
    </row>
    <row r="75" spans="1:7" x14ac:dyDescent="0.2">
      <c r="A75" s="15" t="s">
        <v>562</v>
      </c>
      <c r="B75" s="25" t="s">
        <v>564</v>
      </c>
      <c r="C75" s="29" t="s">
        <v>566</v>
      </c>
      <c r="D75" s="31" t="s">
        <v>568</v>
      </c>
    </row>
    <row r="76" spans="1:7" x14ac:dyDescent="0.2">
      <c r="A76" s="16">
        <f>COUNTIF(A4:A73,"*$*")</f>
        <v>18</v>
      </c>
      <c r="B76" s="26">
        <f>COUNTIF(B4:B73,"*Yes*")</f>
        <v>33</v>
      </c>
      <c r="C76" s="30">
        <f>COUNTIF(C4:C73,"*Yes*")</f>
        <v>21</v>
      </c>
      <c r="D76" s="32">
        <f>COUNTIF(D4:D73,"*Yes*")</f>
        <v>14</v>
      </c>
    </row>
    <row r="77" spans="1:7" x14ac:dyDescent="0.2">
      <c r="A77" s="17" t="s">
        <v>563</v>
      </c>
      <c r="B77" s="27" t="s">
        <v>565</v>
      </c>
      <c r="C77" s="19" t="s">
        <v>567</v>
      </c>
    </row>
    <row r="78" spans="1:7" x14ac:dyDescent="0.2">
      <c r="A78" s="18">
        <f>COUNTIF(A4:A73,"*^*")</f>
        <v>35</v>
      </c>
      <c r="B78" s="28">
        <f>COUNTIF(B4:B73,"*No*")</f>
        <v>2</v>
      </c>
      <c r="C78" s="20">
        <f>COUNTIF(C4:C73,"*No*")</f>
        <v>14</v>
      </c>
    </row>
  </sheetData>
  <mergeCells count="1">
    <mergeCell ref="A1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DDCF-F0BC-B845-86B3-7737957FBFF9}">
  <dimension ref="A1:G10"/>
  <sheetViews>
    <sheetView topLeftCell="B1" workbookViewId="0">
      <selection activeCell="B11" sqref="B11"/>
    </sheetView>
  </sheetViews>
  <sheetFormatPr baseColWidth="10" defaultRowHeight="16" x14ac:dyDescent="0.2"/>
  <cols>
    <col min="1" max="1" width="20.83203125" customWidth="1"/>
    <col min="2" max="2" width="31" customWidth="1"/>
    <col min="3" max="3" width="24.5" customWidth="1"/>
    <col min="4" max="4" width="23.6640625" customWidth="1"/>
    <col min="5" max="5" width="18.6640625" customWidth="1"/>
    <col min="6" max="6" width="17" customWidth="1"/>
  </cols>
  <sheetData>
    <row r="1" spans="1:7" x14ac:dyDescent="0.2">
      <c r="A1" s="44" t="s">
        <v>17</v>
      </c>
      <c r="B1" s="44"/>
      <c r="C1" s="44"/>
      <c r="D1" s="39" t="s">
        <v>145</v>
      </c>
      <c r="E1" s="40" t="s">
        <v>543</v>
      </c>
      <c r="F1" s="41" t="s">
        <v>146</v>
      </c>
      <c r="G1" s="42" t="s">
        <v>544</v>
      </c>
    </row>
    <row r="2" spans="1:7" x14ac:dyDescent="0.2">
      <c r="A2" s="44"/>
      <c r="B2" s="44"/>
      <c r="C2" s="44"/>
    </row>
    <row r="3" spans="1:7" x14ac:dyDescent="0.2">
      <c r="B3" s="1" t="s">
        <v>0</v>
      </c>
      <c r="C3" s="1" t="s">
        <v>3</v>
      </c>
      <c r="D3" s="1" t="s">
        <v>24</v>
      </c>
      <c r="E3" s="1" t="s">
        <v>26</v>
      </c>
      <c r="F3" s="1" t="s">
        <v>27</v>
      </c>
      <c r="G3" s="1" t="s">
        <v>33</v>
      </c>
    </row>
    <row r="4" spans="1:7" x14ac:dyDescent="0.2">
      <c r="A4" s="1" t="s">
        <v>530</v>
      </c>
    </row>
    <row r="5" spans="1:7" x14ac:dyDescent="0.2">
      <c r="A5" t="s">
        <v>529</v>
      </c>
      <c r="B5" t="s">
        <v>1</v>
      </c>
      <c r="C5" t="s">
        <v>2</v>
      </c>
      <c r="D5" t="s">
        <v>1</v>
      </c>
      <c r="E5" t="s">
        <v>31</v>
      </c>
      <c r="F5" s="2" t="s">
        <v>43</v>
      </c>
      <c r="G5" s="5" t="s">
        <v>114</v>
      </c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COUNTIF(A4:A5,"*$*")</f>
        <v>1</v>
      </c>
      <c r="B8" s="26">
        <f>COUNTIF(B4:B5,"*Yes*")</f>
        <v>1</v>
      </c>
      <c r="C8" s="30">
        <f>COUNTIF(C4:C5,"*Yes*")</f>
        <v>0</v>
      </c>
      <c r="D8" s="32">
        <f>COUNTIF(D4:D5,"*Yes*")</f>
        <v>1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COUNTIF(A4:A5,"*^*")</f>
        <v>1</v>
      </c>
      <c r="B10" s="28">
        <f>COUNTIF(B4:B5,"*No*")</f>
        <v>0</v>
      </c>
      <c r="C10" s="20">
        <f>COUNTIF(C4:C5,"*No*")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3D1D-958A-8E4A-80FF-E0568E6FB008}">
  <dimension ref="A1:G247"/>
  <sheetViews>
    <sheetView tabSelected="1" workbookViewId="0">
      <selection activeCell="B3" sqref="B3:F3"/>
    </sheetView>
  </sheetViews>
  <sheetFormatPr baseColWidth="10" defaultRowHeight="16" x14ac:dyDescent="0.2"/>
  <cols>
    <col min="1" max="1" width="32.6640625" customWidth="1"/>
    <col min="2" max="2" width="32.1640625" customWidth="1"/>
    <col min="3" max="3" width="24.6640625" customWidth="1"/>
    <col min="4" max="4" width="22.6640625" customWidth="1"/>
    <col min="5" max="5" width="21.5" customWidth="1"/>
    <col min="6" max="6" width="61.1640625" customWidth="1"/>
  </cols>
  <sheetData>
    <row r="1" spans="1:7" x14ac:dyDescent="0.2">
      <c r="A1" s="44" t="s">
        <v>4</v>
      </c>
      <c r="B1" s="44"/>
      <c r="C1" s="44"/>
      <c r="D1" s="17" t="s">
        <v>145</v>
      </c>
      <c r="E1" s="18" t="s">
        <v>551</v>
      </c>
      <c r="F1" s="15" t="s">
        <v>146</v>
      </c>
      <c r="G1" s="16" t="s">
        <v>275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277</v>
      </c>
      <c r="B4" s="1"/>
      <c r="C4" s="1"/>
      <c r="D4" s="1"/>
    </row>
    <row r="5" spans="1:7" x14ac:dyDescent="0.2">
      <c r="A5" s="2" t="s">
        <v>148</v>
      </c>
      <c r="B5" s="2" t="s">
        <v>1</v>
      </c>
      <c r="C5" s="2" t="s">
        <v>1</v>
      </c>
      <c r="D5" s="2" t="s">
        <v>2</v>
      </c>
      <c r="E5" s="2" t="s">
        <v>36</v>
      </c>
      <c r="F5" s="6" t="s">
        <v>38</v>
      </c>
      <c r="G5" s="2"/>
    </row>
    <row r="6" spans="1:7" x14ac:dyDescent="0.2">
      <c r="A6" s="2" t="s">
        <v>149</v>
      </c>
      <c r="B6" s="2" t="s">
        <v>1</v>
      </c>
      <c r="C6" s="2" t="s">
        <v>1</v>
      </c>
      <c r="D6" s="2" t="s">
        <v>2</v>
      </c>
      <c r="E6" s="2" t="s">
        <v>37</v>
      </c>
      <c r="F6" s="6" t="s">
        <v>38</v>
      </c>
      <c r="G6" s="2"/>
    </row>
    <row r="7" spans="1:7" x14ac:dyDescent="0.2">
      <c r="A7" s="2" t="s">
        <v>150</v>
      </c>
      <c r="B7" s="2" t="s">
        <v>2</v>
      </c>
      <c r="C7" s="2" t="s">
        <v>2</v>
      </c>
      <c r="D7" s="2" t="s">
        <v>2</v>
      </c>
      <c r="E7" s="2" t="s">
        <v>31</v>
      </c>
      <c r="F7" s="6" t="s">
        <v>38</v>
      </c>
      <c r="G7" s="2"/>
    </row>
    <row r="8" spans="1:7" x14ac:dyDescent="0.2">
      <c r="A8" s="2" t="s">
        <v>151</v>
      </c>
      <c r="B8" s="2" t="s">
        <v>2</v>
      </c>
      <c r="C8" s="2" t="s">
        <v>2</v>
      </c>
      <c r="D8" s="2" t="s">
        <v>2</v>
      </c>
      <c r="E8" s="2" t="s">
        <v>31</v>
      </c>
      <c r="F8" s="6" t="s">
        <v>38</v>
      </c>
      <c r="G8" s="2"/>
    </row>
    <row r="9" spans="1:7" x14ac:dyDescent="0.2">
      <c r="B9" s="2"/>
      <c r="C9" s="2"/>
      <c r="D9" s="2"/>
      <c r="F9" s="5"/>
    </row>
    <row r="10" spans="1:7" x14ac:dyDescent="0.2">
      <c r="A10" s="1" t="s">
        <v>278</v>
      </c>
      <c r="B10" s="2"/>
      <c r="C10" s="2"/>
      <c r="D10" s="2"/>
      <c r="F10" s="5"/>
    </row>
    <row r="11" spans="1:7" x14ac:dyDescent="0.2">
      <c r="A11" t="s">
        <v>152</v>
      </c>
      <c r="B11" s="2" t="s">
        <v>2</v>
      </c>
      <c r="C11" s="2" t="s">
        <v>2</v>
      </c>
      <c r="D11" s="2" t="s">
        <v>2</v>
      </c>
      <c r="E11" s="2" t="s">
        <v>31</v>
      </c>
      <c r="F11" s="6" t="s">
        <v>38</v>
      </c>
      <c r="G11" s="2"/>
    </row>
    <row r="12" spans="1:7" x14ac:dyDescent="0.2">
      <c r="A12" t="s">
        <v>153</v>
      </c>
      <c r="B12" s="2" t="s">
        <v>1</v>
      </c>
      <c r="C12" s="2" t="s">
        <v>1</v>
      </c>
      <c r="D12" s="2" t="s">
        <v>2</v>
      </c>
      <c r="E12" s="2" t="s">
        <v>40</v>
      </c>
      <c r="F12" s="6" t="s">
        <v>38</v>
      </c>
      <c r="G12" s="2"/>
    </row>
    <row r="13" spans="1:7" x14ac:dyDescent="0.2">
      <c r="A13" t="s">
        <v>154</v>
      </c>
      <c r="B13" s="2" t="s">
        <v>1</v>
      </c>
      <c r="C13" s="2" t="s">
        <v>1</v>
      </c>
      <c r="D13" s="2" t="s">
        <v>2</v>
      </c>
      <c r="E13" s="2" t="s">
        <v>41</v>
      </c>
      <c r="F13" s="6" t="s">
        <v>38</v>
      </c>
      <c r="G13" s="2"/>
    </row>
    <row r="14" spans="1:7" x14ac:dyDescent="0.2">
      <c r="B14" s="2"/>
      <c r="C14" s="2"/>
      <c r="D14" s="2"/>
      <c r="E14" s="2"/>
      <c r="F14" s="6"/>
      <c r="G14" s="2"/>
    </row>
    <row r="15" spans="1:7" x14ac:dyDescent="0.2">
      <c r="A15" t="s">
        <v>155</v>
      </c>
      <c r="B15" s="2"/>
      <c r="C15" s="2"/>
      <c r="D15" s="2"/>
      <c r="E15" s="2"/>
      <c r="F15" s="6"/>
      <c r="G15" s="2"/>
    </row>
    <row r="16" spans="1:7" x14ac:dyDescent="0.2">
      <c r="A16" t="s">
        <v>156</v>
      </c>
      <c r="B16" s="2" t="s">
        <v>1</v>
      </c>
      <c r="C16" s="2" t="s">
        <v>1</v>
      </c>
      <c r="D16" s="2" t="s">
        <v>2</v>
      </c>
      <c r="E16" s="2" t="s">
        <v>124</v>
      </c>
      <c r="F16" s="5" t="s">
        <v>122</v>
      </c>
      <c r="G16" s="2"/>
    </row>
    <row r="17" spans="1:7" x14ac:dyDescent="0.2">
      <c r="B17" s="2"/>
      <c r="C17" s="2"/>
      <c r="D17" s="2"/>
      <c r="E17" s="2"/>
      <c r="F17" s="6"/>
      <c r="G17" s="2"/>
    </row>
    <row r="18" spans="1:7" x14ac:dyDescent="0.2">
      <c r="A18" s="1" t="s">
        <v>157</v>
      </c>
      <c r="B18" s="2"/>
      <c r="C18" s="2"/>
      <c r="D18" s="2"/>
      <c r="E18" s="2"/>
      <c r="F18" s="6"/>
      <c r="G18" s="2"/>
    </row>
    <row r="19" spans="1:7" x14ac:dyDescent="0.2">
      <c r="A19" t="s">
        <v>158</v>
      </c>
      <c r="B19" s="2" t="s">
        <v>1</v>
      </c>
      <c r="C19" s="2" t="s">
        <v>1</v>
      </c>
      <c r="D19" s="2" t="s">
        <v>2</v>
      </c>
      <c r="E19" s="2" t="s">
        <v>45</v>
      </c>
      <c r="F19" s="5" t="s">
        <v>122</v>
      </c>
      <c r="G19" s="2"/>
    </row>
    <row r="20" spans="1:7" x14ac:dyDescent="0.2">
      <c r="F20" s="5"/>
    </row>
    <row r="21" spans="1:7" x14ac:dyDescent="0.2">
      <c r="A21" s="1" t="s">
        <v>279</v>
      </c>
      <c r="F21" s="5"/>
    </row>
    <row r="22" spans="1:7" x14ac:dyDescent="0.2">
      <c r="A22" s="2" t="s">
        <v>159</v>
      </c>
      <c r="B22" t="s">
        <v>2</v>
      </c>
      <c r="C22" t="s">
        <v>2</v>
      </c>
      <c r="D22" t="s">
        <v>1</v>
      </c>
      <c r="E22" t="s">
        <v>31</v>
      </c>
      <c r="F22" s="5" t="s">
        <v>42</v>
      </c>
    </row>
    <row r="23" spans="1:7" x14ac:dyDescent="0.2">
      <c r="A23" s="2" t="s">
        <v>160</v>
      </c>
      <c r="B23" t="s">
        <v>1</v>
      </c>
      <c r="C23" t="s">
        <v>2</v>
      </c>
      <c r="D23" t="s">
        <v>1</v>
      </c>
      <c r="E23" t="s">
        <v>31</v>
      </c>
      <c r="F23" s="5" t="s">
        <v>55</v>
      </c>
    </row>
    <row r="24" spans="1:7" x14ac:dyDescent="0.2">
      <c r="A24" t="s">
        <v>161</v>
      </c>
      <c r="B24" t="s">
        <v>1</v>
      </c>
      <c r="C24" t="s">
        <v>1</v>
      </c>
      <c r="D24" t="s">
        <v>2</v>
      </c>
      <c r="E24" t="s">
        <v>32</v>
      </c>
      <c r="F24" s="23" t="s">
        <v>59</v>
      </c>
    </row>
    <row r="25" spans="1:7" x14ac:dyDescent="0.2">
      <c r="A25" t="s">
        <v>162</v>
      </c>
      <c r="B25" t="s">
        <v>1</v>
      </c>
      <c r="C25" t="s">
        <v>2</v>
      </c>
      <c r="D25" t="s">
        <v>1</v>
      </c>
      <c r="E25" t="s">
        <v>31</v>
      </c>
      <c r="F25" s="5" t="s">
        <v>55</v>
      </c>
    </row>
    <row r="26" spans="1:7" x14ac:dyDescent="0.2">
      <c r="A26" t="s">
        <v>163</v>
      </c>
      <c r="B26" t="s">
        <v>1</v>
      </c>
      <c r="C26" t="s">
        <v>1</v>
      </c>
      <c r="D26" t="s">
        <v>2</v>
      </c>
      <c r="E26" t="s">
        <v>29</v>
      </c>
      <c r="F26" s="6" t="s">
        <v>58</v>
      </c>
    </row>
    <row r="27" spans="1:7" x14ac:dyDescent="0.2">
      <c r="F27" s="6"/>
    </row>
    <row r="28" spans="1:7" x14ac:dyDescent="0.2">
      <c r="A28" s="1" t="s">
        <v>280</v>
      </c>
      <c r="F28" s="6"/>
    </row>
    <row r="29" spans="1:7" x14ac:dyDescent="0.2">
      <c r="A29" t="s">
        <v>164</v>
      </c>
      <c r="B29" t="s">
        <v>1</v>
      </c>
      <c r="C29" t="s">
        <v>1</v>
      </c>
      <c r="D29" t="s">
        <v>2</v>
      </c>
      <c r="E29" t="s">
        <v>29</v>
      </c>
      <c r="F29" s="6" t="s">
        <v>133</v>
      </c>
    </row>
    <row r="30" spans="1:7" x14ac:dyDescent="0.2">
      <c r="F30" s="5"/>
    </row>
    <row r="31" spans="1:7" x14ac:dyDescent="0.2">
      <c r="A31" s="1" t="s">
        <v>281</v>
      </c>
      <c r="F31" s="5"/>
    </row>
    <row r="32" spans="1:7" x14ac:dyDescent="0.2">
      <c r="A32" t="s">
        <v>165</v>
      </c>
      <c r="B32" t="s">
        <v>1</v>
      </c>
      <c r="C32" t="s">
        <v>2</v>
      </c>
      <c r="D32" t="s">
        <v>1</v>
      </c>
      <c r="E32" t="s">
        <v>31</v>
      </c>
      <c r="F32" s="5" t="s">
        <v>63</v>
      </c>
    </row>
    <row r="33" spans="1:7" x14ac:dyDescent="0.2">
      <c r="F33" s="5"/>
    </row>
    <row r="34" spans="1:7" x14ac:dyDescent="0.2">
      <c r="A34" s="10" t="s">
        <v>166</v>
      </c>
      <c r="B34" s="3"/>
      <c r="C34" s="3"/>
      <c r="D34" s="3"/>
      <c r="E34" s="3"/>
      <c r="F34" s="7"/>
      <c r="G34" s="3"/>
    </row>
    <row r="35" spans="1:7" x14ac:dyDescent="0.2">
      <c r="A35" s="3" t="s">
        <v>167</v>
      </c>
      <c r="B35" s="3" t="s">
        <v>1</v>
      </c>
      <c r="C35" s="3" t="s">
        <v>1</v>
      </c>
      <c r="D35" s="3" t="s">
        <v>2</v>
      </c>
      <c r="E35" s="3" t="s">
        <v>45</v>
      </c>
      <c r="F35" s="7" t="s">
        <v>122</v>
      </c>
      <c r="G35" s="3"/>
    </row>
    <row r="36" spans="1:7" s="1" customFormat="1" x14ac:dyDescent="0.2">
      <c r="A36"/>
      <c r="B36"/>
      <c r="C36"/>
      <c r="D36"/>
      <c r="E36"/>
      <c r="F36" s="5"/>
      <c r="G36"/>
    </row>
    <row r="37" spans="1:7" x14ac:dyDescent="0.2">
      <c r="A37" s="1" t="s">
        <v>282</v>
      </c>
      <c r="F37" s="5"/>
    </row>
    <row r="38" spans="1:7" x14ac:dyDescent="0.2">
      <c r="A38" s="2" t="s">
        <v>168</v>
      </c>
      <c r="B38" t="s">
        <v>1</v>
      </c>
      <c r="C38" t="s">
        <v>1</v>
      </c>
      <c r="D38" t="s">
        <v>2</v>
      </c>
      <c r="E38" t="s">
        <v>29</v>
      </c>
      <c r="F38" s="5" t="s">
        <v>64</v>
      </c>
    </row>
    <row r="39" spans="1:7" x14ac:dyDescent="0.2">
      <c r="A39" t="s">
        <v>169</v>
      </c>
      <c r="B39" t="s">
        <v>1</v>
      </c>
      <c r="C39" t="s">
        <v>1</v>
      </c>
      <c r="D39" t="s">
        <v>2</v>
      </c>
      <c r="E39" t="s">
        <v>29</v>
      </c>
      <c r="F39" s="5" t="s">
        <v>64</v>
      </c>
    </row>
    <row r="40" spans="1:7" x14ac:dyDescent="0.2">
      <c r="E40" s="1"/>
      <c r="F40" s="14"/>
      <c r="G40" s="1"/>
    </row>
    <row r="41" spans="1:7" x14ac:dyDescent="0.2">
      <c r="A41" s="1" t="s">
        <v>283</v>
      </c>
      <c r="F41" s="5"/>
    </row>
    <row r="42" spans="1:7" x14ac:dyDescent="0.2">
      <c r="A42" t="s">
        <v>170</v>
      </c>
      <c r="B42" t="s">
        <v>1</v>
      </c>
      <c r="C42" t="s">
        <v>1</v>
      </c>
      <c r="D42" t="s">
        <v>2</v>
      </c>
      <c r="E42" t="s">
        <v>29</v>
      </c>
      <c r="F42" s="5" t="s">
        <v>64</v>
      </c>
    </row>
    <row r="43" spans="1:7" x14ac:dyDescent="0.2">
      <c r="A43" t="s">
        <v>171</v>
      </c>
      <c r="B43" t="s">
        <v>1</v>
      </c>
      <c r="C43" t="s">
        <v>1</v>
      </c>
      <c r="D43" t="s">
        <v>2</v>
      </c>
      <c r="E43" t="s">
        <v>29</v>
      </c>
      <c r="F43" s="5" t="s">
        <v>64</v>
      </c>
    </row>
    <row r="44" spans="1:7" x14ac:dyDescent="0.2">
      <c r="F44" s="5"/>
    </row>
    <row r="45" spans="1:7" x14ac:dyDescent="0.2">
      <c r="A45" s="1" t="s">
        <v>172</v>
      </c>
      <c r="F45" s="5"/>
    </row>
    <row r="46" spans="1:7" x14ac:dyDescent="0.2">
      <c r="A46" s="2" t="s">
        <v>173</v>
      </c>
      <c r="B46" t="s">
        <v>1</v>
      </c>
      <c r="C46" t="s">
        <v>1</v>
      </c>
      <c r="D46" t="s">
        <v>2</v>
      </c>
      <c r="E46" t="s">
        <v>29</v>
      </c>
      <c r="F46" s="5" t="s">
        <v>74</v>
      </c>
    </row>
    <row r="47" spans="1:7" x14ac:dyDescent="0.2">
      <c r="F47" s="5"/>
    </row>
    <row r="48" spans="1:7" x14ac:dyDescent="0.2">
      <c r="A48" s="1" t="s">
        <v>174</v>
      </c>
      <c r="F48" s="5"/>
    </row>
    <row r="49" spans="1:7" x14ac:dyDescent="0.2">
      <c r="A49" s="2" t="s">
        <v>175</v>
      </c>
      <c r="B49" t="s">
        <v>1</v>
      </c>
      <c r="C49" t="s">
        <v>1</v>
      </c>
      <c r="D49" t="s">
        <v>2</v>
      </c>
      <c r="E49" t="s">
        <v>29</v>
      </c>
      <c r="F49" s="5" t="s">
        <v>64</v>
      </c>
    </row>
    <row r="50" spans="1:7" x14ac:dyDescent="0.2">
      <c r="F50" s="5"/>
    </row>
    <row r="51" spans="1:7" x14ac:dyDescent="0.2">
      <c r="A51" s="1" t="s">
        <v>284</v>
      </c>
      <c r="F51" s="5"/>
    </row>
    <row r="52" spans="1:7" x14ac:dyDescent="0.2">
      <c r="A52" s="2" t="s">
        <v>176</v>
      </c>
      <c r="B52" t="s">
        <v>1</v>
      </c>
      <c r="C52" t="s">
        <v>2</v>
      </c>
      <c r="D52" t="s">
        <v>1</v>
      </c>
      <c r="E52" t="s">
        <v>31</v>
      </c>
      <c r="F52" s="5" t="s">
        <v>48</v>
      </c>
    </row>
    <row r="53" spans="1:7" x14ac:dyDescent="0.2">
      <c r="F53" s="5"/>
    </row>
    <row r="54" spans="1:7" x14ac:dyDescent="0.2">
      <c r="A54" s="1" t="s">
        <v>285</v>
      </c>
      <c r="F54" s="5"/>
    </row>
    <row r="55" spans="1:7" x14ac:dyDescent="0.2">
      <c r="A55" t="s">
        <v>177</v>
      </c>
      <c r="B55" t="s">
        <v>1</v>
      </c>
      <c r="C55" t="s">
        <v>2</v>
      </c>
      <c r="D55" t="s">
        <v>1</v>
      </c>
      <c r="E55" t="s">
        <v>31</v>
      </c>
      <c r="F55" s="5" t="s">
        <v>80</v>
      </c>
    </row>
    <row r="56" spans="1:7" x14ac:dyDescent="0.2">
      <c r="F56" s="5"/>
    </row>
    <row r="57" spans="1:7" x14ac:dyDescent="0.2">
      <c r="A57" s="1" t="s">
        <v>286</v>
      </c>
      <c r="F57" s="5"/>
    </row>
    <row r="58" spans="1:7" x14ac:dyDescent="0.2">
      <c r="A58" t="s">
        <v>178</v>
      </c>
      <c r="B58" t="s">
        <v>1</v>
      </c>
      <c r="C58" t="s">
        <v>2</v>
      </c>
      <c r="D58" t="s">
        <v>1</v>
      </c>
      <c r="E58" t="s">
        <v>31</v>
      </c>
      <c r="F58" s="5" t="s">
        <v>56</v>
      </c>
    </row>
    <row r="59" spans="1:7" x14ac:dyDescent="0.2">
      <c r="A59" s="2" t="s">
        <v>179</v>
      </c>
      <c r="B59" t="s">
        <v>1</v>
      </c>
      <c r="C59" t="s">
        <v>2</v>
      </c>
      <c r="D59" t="s">
        <v>1</v>
      </c>
      <c r="E59" t="s">
        <v>31</v>
      </c>
      <c r="F59" s="5"/>
    </row>
    <row r="60" spans="1:7" x14ac:dyDescent="0.2">
      <c r="A60" s="2"/>
      <c r="F60" s="5"/>
    </row>
    <row r="61" spans="1:7" x14ac:dyDescent="0.2">
      <c r="A61" s="1" t="s">
        <v>180</v>
      </c>
      <c r="F61" s="5"/>
    </row>
    <row r="62" spans="1:7" x14ac:dyDescent="0.2">
      <c r="A62" s="2" t="s">
        <v>181</v>
      </c>
      <c r="B62" t="s">
        <v>1</v>
      </c>
      <c r="C62" t="s">
        <v>1</v>
      </c>
      <c r="D62" t="s">
        <v>2</v>
      </c>
      <c r="E62" t="s">
        <v>45</v>
      </c>
      <c r="F62" s="5" t="s">
        <v>122</v>
      </c>
      <c r="G62" s="2"/>
    </row>
    <row r="63" spans="1:7" x14ac:dyDescent="0.2">
      <c r="A63" s="2" t="s">
        <v>182</v>
      </c>
      <c r="B63" t="s">
        <v>1</v>
      </c>
      <c r="C63" t="s">
        <v>1</v>
      </c>
      <c r="D63" t="s">
        <v>2</v>
      </c>
      <c r="E63" t="s">
        <v>45</v>
      </c>
      <c r="F63" s="5" t="s">
        <v>122</v>
      </c>
      <c r="G63" s="2"/>
    </row>
    <row r="64" spans="1:7" x14ac:dyDescent="0.2">
      <c r="A64" t="s">
        <v>183</v>
      </c>
      <c r="B64" t="s">
        <v>1</v>
      </c>
      <c r="C64" t="s">
        <v>1</v>
      </c>
      <c r="D64" t="s">
        <v>2</v>
      </c>
      <c r="E64" t="s">
        <v>39</v>
      </c>
      <c r="F64" s="5" t="s">
        <v>123</v>
      </c>
      <c r="G64" s="2"/>
    </row>
    <row r="65" spans="1:7" x14ac:dyDescent="0.2">
      <c r="F65" s="5"/>
    </row>
    <row r="66" spans="1:7" x14ac:dyDescent="0.2">
      <c r="A66" s="1" t="s">
        <v>287</v>
      </c>
      <c r="F66" s="5"/>
    </row>
    <row r="67" spans="1:7" x14ac:dyDescent="0.2">
      <c r="A67" t="s">
        <v>184</v>
      </c>
      <c r="B67" t="s">
        <v>1</v>
      </c>
      <c r="C67" t="s">
        <v>1</v>
      </c>
      <c r="D67" t="s">
        <v>2</v>
      </c>
      <c r="E67" t="s">
        <v>29</v>
      </c>
      <c r="F67" s="5" t="s">
        <v>64</v>
      </c>
    </row>
    <row r="68" spans="1:7" x14ac:dyDescent="0.2">
      <c r="F68" s="5"/>
    </row>
    <row r="69" spans="1:7" x14ac:dyDescent="0.2">
      <c r="A69" s="1" t="s">
        <v>288</v>
      </c>
      <c r="B69" s="1"/>
      <c r="C69" s="1"/>
      <c r="F69" s="5"/>
    </row>
    <row r="70" spans="1:7" x14ac:dyDescent="0.2">
      <c r="A70" t="s">
        <v>185</v>
      </c>
      <c r="B70" s="2" t="s">
        <v>1</v>
      </c>
      <c r="C70" s="2" t="s">
        <v>1</v>
      </c>
      <c r="D70" t="s">
        <v>2</v>
      </c>
      <c r="E70" t="s">
        <v>29</v>
      </c>
      <c r="F70" s="5" t="s">
        <v>44</v>
      </c>
    </row>
    <row r="71" spans="1:7" x14ac:dyDescent="0.2">
      <c r="F71" s="5"/>
    </row>
    <row r="72" spans="1:7" x14ac:dyDescent="0.2">
      <c r="A72" s="1" t="s">
        <v>186</v>
      </c>
      <c r="F72" s="5"/>
    </row>
    <row r="73" spans="1:7" x14ac:dyDescent="0.2">
      <c r="A73" t="s">
        <v>187</v>
      </c>
      <c r="B73" t="s">
        <v>1</v>
      </c>
      <c r="C73" t="s">
        <v>1</v>
      </c>
      <c r="D73" t="s">
        <v>2</v>
      </c>
      <c r="E73" t="s">
        <v>25</v>
      </c>
      <c r="F73" s="5" t="s">
        <v>28</v>
      </c>
    </row>
    <row r="74" spans="1:7" x14ac:dyDescent="0.2">
      <c r="F74" s="5"/>
    </row>
    <row r="75" spans="1:7" x14ac:dyDescent="0.2">
      <c r="A75" s="1" t="s">
        <v>289</v>
      </c>
      <c r="F75" s="5"/>
    </row>
    <row r="76" spans="1:7" x14ac:dyDescent="0.2">
      <c r="A76" s="2" t="s">
        <v>188</v>
      </c>
      <c r="B76" t="s">
        <v>1</v>
      </c>
      <c r="C76" t="s">
        <v>1</v>
      </c>
      <c r="D76" t="s">
        <v>2</v>
      </c>
      <c r="E76" t="s">
        <v>39</v>
      </c>
      <c r="F76" s="5" t="s">
        <v>57</v>
      </c>
    </row>
    <row r="77" spans="1:7" x14ac:dyDescent="0.2">
      <c r="F77" s="5"/>
    </row>
    <row r="78" spans="1:7" x14ac:dyDescent="0.2">
      <c r="A78" s="1" t="s">
        <v>290</v>
      </c>
      <c r="F78" s="5"/>
    </row>
    <row r="79" spans="1:7" x14ac:dyDescent="0.2">
      <c r="A79" s="2" t="s">
        <v>189</v>
      </c>
      <c r="B79" t="s">
        <v>1</v>
      </c>
      <c r="C79" t="s">
        <v>2</v>
      </c>
      <c r="D79" t="s">
        <v>1</v>
      </c>
      <c r="E79" t="s">
        <v>31</v>
      </c>
      <c r="F79" s="6" t="s">
        <v>43</v>
      </c>
      <c r="G79" s="2"/>
    </row>
    <row r="80" spans="1:7" x14ac:dyDescent="0.2">
      <c r="F80" s="5"/>
    </row>
    <row r="81" spans="1:7" x14ac:dyDescent="0.2">
      <c r="A81" s="1" t="s">
        <v>291</v>
      </c>
      <c r="F81" s="5"/>
    </row>
    <row r="82" spans="1:7" x14ac:dyDescent="0.2">
      <c r="A82" s="2" t="s">
        <v>190</v>
      </c>
      <c r="B82" t="s">
        <v>1</v>
      </c>
      <c r="C82" t="s">
        <v>1</v>
      </c>
      <c r="D82" t="s">
        <v>2</v>
      </c>
      <c r="E82" t="s">
        <v>84</v>
      </c>
      <c r="F82" s="6" t="s">
        <v>38</v>
      </c>
      <c r="G82" s="2"/>
    </row>
    <row r="83" spans="1:7" x14ac:dyDescent="0.2">
      <c r="F83" s="5"/>
    </row>
    <row r="84" spans="1:7" x14ac:dyDescent="0.2">
      <c r="A84" s="1" t="s">
        <v>292</v>
      </c>
      <c r="F84" s="5"/>
    </row>
    <row r="85" spans="1:7" x14ac:dyDescent="0.2">
      <c r="A85" t="s">
        <v>191</v>
      </c>
      <c r="B85" t="s">
        <v>1</v>
      </c>
      <c r="C85" t="s">
        <v>1</v>
      </c>
      <c r="D85" t="s">
        <v>2</v>
      </c>
      <c r="E85" t="s">
        <v>41</v>
      </c>
      <c r="F85" s="6" t="s">
        <v>38</v>
      </c>
      <c r="G85" s="2"/>
    </row>
    <row r="86" spans="1:7" x14ac:dyDescent="0.2">
      <c r="F86" s="5"/>
    </row>
    <row r="87" spans="1:7" x14ac:dyDescent="0.2">
      <c r="A87" s="1" t="s">
        <v>293</v>
      </c>
      <c r="F87" s="5"/>
    </row>
    <row r="88" spans="1:7" x14ac:dyDescent="0.2">
      <c r="A88" t="s">
        <v>192</v>
      </c>
      <c r="B88" t="s">
        <v>1</v>
      </c>
      <c r="C88" t="s">
        <v>1</v>
      </c>
      <c r="D88" t="s">
        <v>2</v>
      </c>
      <c r="E88" t="s">
        <v>41</v>
      </c>
      <c r="F88" s="6" t="s">
        <v>38</v>
      </c>
      <c r="G88" s="2"/>
    </row>
    <row r="89" spans="1:7" x14ac:dyDescent="0.2">
      <c r="A89" t="s">
        <v>193</v>
      </c>
      <c r="B89" t="s">
        <v>1</v>
      </c>
      <c r="C89" t="s">
        <v>1</v>
      </c>
      <c r="D89" t="s">
        <v>2</v>
      </c>
      <c r="E89" t="s">
        <v>41</v>
      </c>
      <c r="F89" s="6" t="s">
        <v>38</v>
      </c>
      <c r="G89" s="2"/>
    </row>
    <row r="90" spans="1:7" x14ac:dyDescent="0.2">
      <c r="F90" s="5"/>
    </row>
    <row r="91" spans="1:7" x14ac:dyDescent="0.2">
      <c r="A91" s="1" t="s">
        <v>294</v>
      </c>
      <c r="F91" s="5"/>
    </row>
    <row r="92" spans="1:7" x14ac:dyDescent="0.2">
      <c r="A92" t="s">
        <v>194</v>
      </c>
      <c r="B92" t="s">
        <v>1</v>
      </c>
      <c r="C92" t="s">
        <v>1</v>
      </c>
      <c r="D92" t="s">
        <v>2</v>
      </c>
      <c r="E92" t="s">
        <v>41</v>
      </c>
      <c r="F92" s="6" t="s">
        <v>38</v>
      </c>
      <c r="G92" s="2"/>
    </row>
    <row r="93" spans="1:7" x14ac:dyDescent="0.2">
      <c r="F93" s="5"/>
    </row>
    <row r="94" spans="1:7" x14ac:dyDescent="0.2">
      <c r="A94" s="1" t="s">
        <v>295</v>
      </c>
      <c r="F94" s="5"/>
    </row>
    <row r="95" spans="1:7" x14ac:dyDescent="0.2">
      <c r="A95" t="s">
        <v>195</v>
      </c>
      <c r="B95" t="s">
        <v>1</v>
      </c>
      <c r="C95" t="s">
        <v>1</v>
      </c>
      <c r="D95" t="s">
        <v>2</v>
      </c>
      <c r="E95" t="s">
        <v>88</v>
      </c>
      <c r="F95" s="6" t="s">
        <v>38</v>
      </c>
      <c r="G95" s="2"/>
    </row>
    <row r="96" spans="1:7" x14ac:dyDescent="0.2">
      <c r="F96" s="5"/>
    </row>
    <row r="97" spans="1:7" x14ac:dyDescent="0.2">
      <c r="A97" s="1" t="s">
        <v>296</v>
      </c>
      <c r="F97" s="5"/>
    </row>
    <row r="98" spans="1:7" x14ac:dyDescent="0.2">
      <c r="A98" t="s">
        <v>196</v>
      </c>
      <c r="B98" t="s">
        <v>2</v>
      </c>
      <c r="C98" t="s">
        <v>2</v>
      </c>
      <c r="D98" t="s">
        <v>1</v>
      </c>
      <c r="E98" t="s">
        <v>31</v>
      </c>
      <c r="F98" s="5" t="s">
        <v>89</v>
      </c>
    </row>
    <row r="99" spans="1:7" x14ac:dyDescent="0.2">
      <c r="F99" s="5"/>
    </row>
    <row r="100" spans="1:7" x14ac:dyDescent="0.2">
      <c r="A100" s="1" t="s">
        <v>297</v>
      </c>
      <c r="F100" s="5"/>
    </row>
    <row r="101" spans="1:7" x14ac:dyDescent="0.2">
      <c r="A101" t="s">
        <v>197</v>
      </c>
      <c r="B101" t="s">
        <v>1</v>
      </c>
      <c r="C101" t="s">
        <v>1</v>
      </c>
      <c r="D101" t="s">
        <v>2</v>
      </c>
      <c r="E101" t="s">
        <v>90</v>
      </c>
      <c r="F101" s="6" t="s">
        <v>38</v>
      </c>
      <c r="G101" s="2"/>
    </row>
    <row r="102" spans="1:7" x14ac:dyDescent="0.2">
      <c r="A102" t="s">
        <v>198</v>
      </c>
      <c r="B102" t="s">
        <v>1</v>
      </c>
      <c r="C102" t="s">
        <v>1</v>
      </c>
      <c r="D102" t="s">
        <v>2</v>
      </c>
      <c r="E102" t="s">
        <v>41</v>
      </c>
      <c r="F102" s="6" t="s">
        <v>38</v>
      </c>
      <c r="G102" s="2"/>
    </row>
    <row r="103" spans="1:7" x14ac:dyDescent="0.2">
      <c r="F103" s="5"/>
    </row>
    <row r="104" spans="1:7" x14ac:dyDescent="0.2">
      <c r="A104" s="1" t="s">
        <v>298</v>
      </c>
      <c r="F104" s="5"/>
    </row>
    <row r="105" spans="1:7" x14ac:dyDescent="0.2">
      <c r="A105" t="s">
        <v>199</v>
      </c>
      <c r="B105" t="s">
        <v>1</v>
      </c>
      <c r="C105" t="s">
        <v>1</v>
      </c>
      <c r="D105" t="s">
        <v>2</v>
      </c>
      <c r="E105" t="s">
        <v>29</v>
      </c>
      <c r="F105" s="5" t="s">
        <v>64</v>
      </c>
    </row>
    <row r="106" spans="1:7" x14ac:dyDescent="0.2">
      <c r="A106" t="s">
        <v>200</v>
      </c>
      <c r="B106" t="s">
        <v>1</v>
      </c>
      <c r="C106" t="s">
        <v>1</v>
      </c>
      <c r="D106" t="s">
        <v>2</v>
      </c>
      <c r="E106" t="s">
        <v>29</v>
      </c>
      <c r="F106" s="5" t="s">
        <v>132</v>
      </c>
    </row>
    <row r="107" spans="1:7" x14ac:dyDescent="0.2">
      <c r="A107" t="s">
        <v>201</v>
      </c>
      <c r="B107" t="s">
        <v>1</v>
      </c>
      <c r="C107" t="s">
        <v>1</v>
      </c>
      <c r="D107" t="s">
        <v>2</v>
      </c>
      <c r="E107" t="s">
        <v>29</v>
      </c>
      <c r="F107" s="5" t="s">
        <v>132</v>
      </c>
    </row>
    <row r="108" spans="1:7" x14ac:dyDescent="0.2">
      <c r="F108" s="5"/>
    </row>
    <row r="109" spans="1:7" x14ac:dyDescent="0.2">
      <c r="A109" s="1" t="s">
        <v>299</v>
      </c>
      <c r="F109" s="5"/>
    </row>
    <row r="110" spans="1:7" x14ac:dyDescent="0.2">
      <c r="A110" s="2" t="s">
        <v>202</v>
      </c>
      <c r="B110" t="s">
        <v>1</v>
      </c>
      <c r="C110" t="s">
        <v>1</v>
      </c>
      <c r="D110" t="s">
        <v>2</v>
      </c>
      <c r="E110" t="s">
        <v>41</v>
      </c>
      <c r="F110" s="6" t="s">
        <v>38</v>
      </c>
      <c r="G110" s="2"/>
    </row>
    <row r="111" spans="1:7" x14ac:dyDescent="0.2">
      <c r="A111" s="2" t="s">
        <v>203</v>
      </c>
      <c r="B111" t="s">
        <v>1</v>
      </c>
      <c r="C111" t="s">
        <v>1</v>
      </c>
      <c r="D111" t="s">
        <v>2</v>
      </c>
      <c r="E111" t="s">
        <v>41</v>
      </c>
      <c r="F111" s="6" t="s">
        <v>38</v>
      </c>
      <c r="G111" s="2"/>
    </row>
    <row r="112" spans="1:7" x14ac:dyDescent="0.2">
      <c r="F112" s="5"/>
    </row>
    <row r="113" spans="1:7" x14ac:dyDescent="0.2">
      <c r="A113" s="1" t="s">
        <v>300</v>
      </c>
      <c r="F113" s="5"/>
    </row>
    <row r="114" spans="1:7" x14ac:dyDescent="0.2">
      <c r="A114" t="s">
        <v>204</v>
      </c>
      <c r="B114" t="s">
        <v>1</v>
      </c>
      <c r="C114" t="s">
        <v>1</v>
      </c>
      <c r="D114" t="s">
        <v>2</v>
      </c>
      <c r="E114" t="s">
        <v>98</v>
      </c>
      <c r="F114" s="6" t="s">
        <v>38</v>
      </c>
      <c r="G114" s="2"/>
    </row>
    <row r="115" spans="1:7" x14ac:dyDescent="0.2">
      <c r="F115" s="5"/>
    </row>
    <row r="116" spans="1:7" x14ac:dyDescent="0.2">
      <c r="A116" s="1" t="s">
        <v>301</v>
      </c>
      <c r="F116" s="5"/>
    </row>
    <row r="117" spans="1:7" x14ac:dyDescent="0.2">
      <c r="A117" t="s">
        <v>205</v>
      </c>
      <c r="B117" t="s">
        <v>1</v>
      </c>
      <c r="C117" t="s">
        <v>1</v>
      </c>
      <c r="D117" t="s">
        <v>2</v>
      </c>
      <c r="E117" t="s">
        <v>29</v>
      </c>
      <c r="F117" s="5" t="s">
        <v>64</v>
      </c>
    </row>
    <row r="118" spans="1:7" x14ac:dyDescent="0.2">
      <c r="F118" s="5"/>
    </row>
    <row r="119" spans="1:7" x14ac:dyDescent="0.2">
      <c r="A119" s="1" t="s">
        <v>206</v>
      </c>
      <c r="F119" s="5"/>
    </row>
    <row r="120" spans="1:7" x14ac:dyDescent="0.2">
      <c r="A120" s="2" t="s">
        <v>207</v>
      </c>
      <c r="B120" t="s">
        <v>1</v>
      </c>
      <c r="C120" t="s">
        <v>1</v>
      </c>
      <c r="D120" t="s">
        <v>2</v>
      </c>
      <c r="E120" t="s">
        <v>45</v>
      </c>
      <c r="F120" s="5" t="s">
        <v>122</v>
      </c>
    </row>
    <row r="121" spans="1:7" x14ac:dyDescent="0.2">
      <c r="A121" t="s">
        <v>208</v>
      </c>
      <c r="B121" t="s">
        <v>1</v>
      </c>
      <c r="C121" t="s">
        <v>1</v>
      </c>
      <c r="D121" t="s">
        <v>2</v>
      </c>
      <c r="E121" t="s">
        <v>34</v>
      </c>
      <c r="F121" s="5" t="s">
        <v>35</v>
      </c>
    </row>
    <row r="122" spans="1:7" x14ac:dyDescent="0.2">
      <c r="F122" s="5"/>
    </row>
    <row r="123" spans="1:7" x14ac:dyDescent="0.2">
      <c r="A123" s="1" t="s">
        <v>302</v>
      </c>
      <c r="B123" s="1"/>
      <c r="C123" s="1"/>
      <c r="D123" s="1"/>
      <c r="F123" s="5"/>
    </row>
    <row r="124" spans="1:7" x14ac:dyDescent="0.2">
      <c r="A124" t="s">
        <v>209</v>
      </c>
      <c r="B124" t="s">
        <v>1</v>
      </c>
      <c r="C124" t="s">
        <v>2</v>
      </c>
      <c r="D124" t="s">
        <v>1</v>
      </c>
      <c r="E124" t="s">
        <v>31</v>
      </c>
      <c r="F124" s="8" t="s">
        <v>100</v>
      </c>
    </row>
    <row r="125" spans="1:7" x14ac:dyDescent="0.2">
      <c r="F125" s="5"/>
    </row>
    <row r="126" spans="1:7" x14ac:dyDescent="0.2">
      <c r="A126" s="1" t="s">
        <v>303</v>
      </c>
      <c r="F126" s="5"/>
    </row>
    <row r="127" spans="1:7" x14ac:dyDescent="0.2">
      <c r="A127" t="s">
        <v>210</v>
      </c>
      <c r="B127" t="s">
        <v>1</v>
      </c>
      <c r="C127" t="s">
        <v>2</v>
      </c>
      <c r="D127" t="s">
        <v>2</v>
      </c>
      <c r="E127" t="s">
        <v>31</v>
      </c>
      <c r="F127" s="5" t="s">
        <v>42</v>
      </c>
    </row>
    <row r="128" spans="1:7" x14ac:dyDescent="0.2">
      <c r="F128" s="5"/>
    </row>
    <row r="129" spans="1:7" x14ac:dyDescent="0.2">
      <c r="A129" s="1" t="s">
        <v>304</v>
      </c>
      <c r="F129" s="5"/>
    </row>
    <row r="130" spans="1:7" x14ac:dyDescent="0.2">
      <c r="A130" t="s">
        <v>211</v>
      </c>
      <c r="B130" t="s">
        <v>1</v>
      </c>
      <c r="C130" t="s">
        <v>1</v>
      </c>
      <c r="D130" t="s">
        <v>2</v>
      </c>
      <c r="E130" s="2" t="s">
        <v>39</v>
      </c>
      <c r="F130" s="6" t="s">
        <v>57</v>
      </c>
      <c r="G130" s="3"/>
    </row>
    <row r="131" spans="1:7" x14ac:dyDescent="0.2">
      <c r="A131" t="s">
        <v>212</v>
      </c>
      <c r="B131" t="s">
        <v>2</v>
      </c>
      <c r="C131" t="s">
        <v>2</v>
      </c>
      <c r="D131" t="s">
        <v>1</v>
      </c>
      <c r="E131" t="s">
        <v>31</v>
      </c>
      <c r="F131" s="5" t="s">
        <v>67</v>
      </c>
    </row>
    <row r="132" spans="1:7" x14ac:dyDescent="0.2">
      <c r="A132" t="s">
        <v>213</v>
      </c>
      <c r="B132" t="s">
        <v>1</v>
      </c>
      <c r="C132" t="s">
        <v>2</v>
      </c>
      <c r="D132" t="s">
        <v>1</v>
      </c>
      <c r="E132" t="s">
        <v>31</v>
      </c>
      <c r="F132" s="5" t="s">
        <v>80</v>
      </c>
    </row>
    <row r="133" spans="1:7" x14ac:dyDescent="0.2">
      <c r="A133" t="s">
        <v>214</v>
      </c>
      <c r="B133" t="s">
        <v>1</v>
      </c>
      <c r="C133" t="s">
        <v>1</v>
      </c>
      <c r="D133" t="s">
        <v>2</v>
      </c>
      <c r="E133" t="s">
        <v>45</v>
      </c>
      <c r="F133" s="5" t="s">
        <v>122</v>
      </c>
    </row>
    <row r="134" spans="1:7" x14ac:dyDescent="0.2">
      <c r="A134" t="s">
        <v>215</v>
      </c>
      <c r="B134" t="s">
        <v>1</v>
      </c>
      <c r="C134" t="s">
        <v>2</v>
      </c>
      <c r="D134" t="s">
        <v>1</v>
      </c>
      <c r="E134" t="s">
        <v>31</v>
      </c>
      <c r="F134" s="5" t="s">
        <v>55</v>
      </c>
    </row>
    <row r="135" spans="1:7" x14ac:dyDescent="0.2">
      <c r="A135" t="s">
        <v>216</v>
      </c>
      <c r="B135" t="s">
        <v>2</v>
      </c>
      <c r="C135" t="s">
        <v>2</v>
      </c>
      <c r="D135" t="s">
        <v>2</v>
      </c>
      <c r="E135" t="s">
        <v>31</v>
      </c>
      <c r="F135" s="7" t="s">
        <v>74</v>
      </c>
    </row>
    <row r="136" spans="1:7" x14ac:dyDescent="0.2">
      <c r="A136" t="s">
        <v>217</v>
      </c>
      <c r="B136" t="s">
        <v>1</v>
      </c>
      <c r="C136" t="s">
        <v>2</v>
      </c>
      <c r="D136" t="s">
        <v>1</v>
      </c>
      <c r="E136" t="s">
        <v>31</v>
      </c>
      <c r="F136" s="5" t="s">
        <v>89</v>
      </c>
    </row>
    <row r="137" spans="1:7" x14ac:dyDescent="0.2">
      <c r="A137" t="s">
        <v>218</v>
      </c>
      <c r="B137" t="s">
        <v>2</v>
      </c>
      <c r="C137" t="s">
        <v>2</v>
      </c>
      <c r="D137" t="s">
        <v>1</v>
      </c>
      <c r="E137" t="s">
        <v>31</v>
      </c>
      <c r="F137" s="5" t="s">
        <v>67</v>
      </c>
    </row>
    <row r="138" spans="1:7" x14ac:dyDescent="0.2">
      <c r="F138" s="5"/>
    </row>
    <row r="139" spans="1:7" x14ac:dyDescent="0.2">
      <c r="A139" s="1" t="s">
        <v>305</v>
      </c>
      <c r="F139" s="5"/>
    </row>
    <row r="140" spans="1:7" x14ac:dyDescent="0.2">
      <c r="A140" t="s">
        <v>219</v>
      </c>
      <c r="B140" t="s">
        <v>1</v>
      </c>
      <c r="C140" t="s">
        <v>1</v>
      </c>
      <c r="D140" t="s">
        <v>2</v>
      </c>
      <c r="E140" t="s">
        <v>29</v>
      </c>
      <c r="F140" s="5" t="s">
        <v>64</v>
      </c>
    </row>
    <row r="141" spans="1:7" x14ac:dyDescent="0.2">
      <c r="A141" t="s">
        <v>220</v>
      </c>
      <c r="B141" t="s">
        <v>1</v>
      </c>
      <c r="C141" t="s">
        <v>1</v>
      </c>
      <c r="D141" t="s">
        <v>2</v>
      </c>
      <c r="E141" t="s">
        <v>29</v>
      </c>
      <c r="F141" s="5" t="s">
        <v>64</v>
      </c>
    </row>
    <row r="142" spans="1:7" x14ac:dyDescent="0.2">
      <c r="A142" t="s">
        <v>221</v>
      </c>
      <c r="B142" t="s">
        <v>1</v>
      </c>
      <c r="C142" t="s">
        <v>1</v>
      </c>
      <c r="D142" t="s">
        <v>2</v>
      </c>
      <c r="E142" t="s">
        <v>29</v>
      </c>
      <c r="F142" s="5" t="s">
        <v>64</v>
      </c>
    </row>
    <row r="143" spans="1:7" x14ac:dyDescent="0.2">
      <c r="A143" t="s">
        <v>222</v>
      </c>
      <c r="B143" t="s">
        <v>1</v>
      </c>
      <c r="C143" t="s">
        <v>1</v>
      </c>
      <c r="D143" t="s">
        <v>2</v>
      </c>
      <c r="E143" t="s">
        <v>98</v>
      </c>
      <c r="F143" s="6" t="s">
        <v>38</v>
      </c>
      <c r="G143" s="2"/>
    </row>
    <row r="144" spans="1:7" x14ac:dyDescent="0.2">
      <c r="A144" t="s">
        <v>223</v>
      </c>
      <c r="B144" t="s">
        <v>1</v>
      </c>
      <c r="C144" t="s">
        <v>1</v>
      </c>
      <c r="D144" t="s">
        <v>2</v>
      </c>
      <c r="E144" s="9" t="s">
        <v>54</v>
      </c>
      <c r="F144" s="6" t="s">
        <v>102</v>
      </c>
      <c r="G144" s="2"/>
    </row>
    <row r="145" spans="1:7" x14ac:dyDescent="0.2">
      <c r="A145" t="s">
        <v>224</v>
      </c>
      <c r="B145" t="s">
        <v>1</v>
      </c>
      <c r="C145" t="s">
        <v>1</v>
      </c>
      <c r="D145" t="s">
        <v>2</v>
      </c>
      <c r="E145" s="9" t="s">
        <v>29</v>
      </c>
      <c r="F145" s="6" t="s">
        <v>132</v>
      </c>
      <c r="G145" s="13"/>
    </row>
    <row r="146" spans="1:7" x14ac:dyDescent="0.2">
      <c r="A146" t="s">
        <v>225</v>
      </c>
      <c r="B146" t="s">
        <v>1</v>
      </c>
      <c r="C146" t="s">
        <v>1</v>
      </c>
      <c r="D146" t="s">
        <v>2</v>
      </c>
      <c r="E146" s="9" t="s">
        <v>41</v>
      </c>
      <c r="F146" s="6" t="s">
        <v>38</v>
      </c>
      <c r="G146" s="2"/>
    </row>
    <row r="147" spans="1:7" x14ac:dyDescent="0.2">
      <c r="F147" s="5"/>
    </row>
    <row r="148" spans="1:7" x14ac:dyDescent="0.2">
      <c r="A148" s="1" t="s">
        <v>226</v>
      </c>
      <c r="F148" s="5"/>
    </row>
    <row r="149" spans="1:7" x14ac:dyDescent="0.2">
      <c r="A149" t="s">
        <v>227</v>
      </c>
      <c r="B149" t="s">
        <v>2</v>
      </c>
      <c r="C149" t="s">
        <v>2</v>
      </c>
      <c r="D149" t="s">
        <v>1</v>
      </c>
      <c r="E149" t="s">
        <v>31</v>
      </c>
      <c r="F149" s="5" t="s">
        <v>67</v>
      </c>
    </row>
    <row r="150" spans="1:7" x14ac:dyDescent="0.2">
      <c r="F150" s="5"/>
    </row>
    <row r="151" spans="1:7" x14ac:dyDescent="0.2">
      <c r="A151" s="1" t="s">
        <v>306</v>
      </c>
      <c r="F151" s="5"/>
    </row>
    <row r="152" spans="1:7" x14ac:dyDescent="0.2">
      <c r="A152" s="2" t="s">
        <v>228</v>
      </c>
      <c r="B152" t="s">
        <v>1</v>
      </c>
      <c r="C152" t="s">
        <v>1</v>
      </c>
      <c r="D152" t="s">
        <v>2</v>
      </c>
      <c r="E152" t="s">
        <v>29</v>
      </c>
      <c r="F152" s="5" t="s">
        <v>74</v>
      </c>
    </row>
    <row r="153" spans="1:7" x14ac:dyDescent="0.2">
      <c r="F153" s="5"/>
    </row>
    <row r="154" spans="1:7" x14ac:dyDescent="0.2">
      <c r="A154" s="1" t="s">
        <v>307</v>
      </c>
      <c r="F154" s="5"/>
    </row>
    <row r="155" spans="1:7" x14ac:dyDescent="0.2">
      <c r="A155" s="2" t="s">
        <v>229</v>
      </c>
      <c r="B155" t="s">
        <v>1</v>
      </c>
      <c r="C155" t="s">
        <v>1</v>
      </c>
      <c r="D155" t="s">
        <v>2</v>
      </c>
      <c r="E155" t="s">
        <v>32</v>
      </c>
      <c r="F155" s="5" t="s">
        <v>74</v>
      </c>
    </row>
    <row r="156" spans="1:7" x14ac:dyDescent="0.2">
      <c r="A156" s="2" t="s">
        <v>230</v>
      </c>
      <c r="B156" t="s">
        <v>2</v>
      </c>
      <c r="C156" t="s">
        <v>2</v>
      </c>
      <c r="D156" t="s">
        <v>1</v>
      </c>
      <c r="E156" t="s">
        <v>31</v>
      </c>
      <c r="F156" s="5" t="s">
        <v>55</v>
      </c>
    </row>
    <row r="157" spans="1:7" x14ac:dyDescent="0.2">
      <c r="A157" s="2"/>
      <c r="F157" s="5"/>
    </row>
    <row r="158" spans="1:7" x14ac:dyDescent="0.2">
      <c r="A158" s="1" t="s">
        <v>308</v>
      </c>
      <c r="F158" s="5"/>
    </row>
    <row r="159" spans="1:7" x14ac:dyDescent="0.2">
      <c r="A159" s="2" t="s">
        <v>231</v>
      </c>
      <c r="B159" t="s">
        <v>1</v>
      </c>
      <c r="C159" t="s">
        <v>1</v>
      </c>
      <c r="D159" t="s">
        <v>2</v>
      </c>
      <c r="E159" t="s">
        <v>98</v>
      </c>
      <c r="F159" s="6" t="s">
        <v>38</v>
      </c>
      <c r="G159" s="2"/>
    </row>
    <row r="160" spans="1:7" x14ac:dyDescent="0.2">
      <c r="F160" s="5"/>
    </row>
    <row r="161" spans="1:6" x14ac:dyDescent="0.2">
      <c r="A161" s="1" t="s">
        <v>309</v>
      </c>
      <c r="F161" s="5"/>
    </row>
    <row r="162" spans="1:6" x14ac:dyDescent="0.2">
      <c r="A162" t="s">
        <v>232</v>
      </c>
      <c r="B162" t="s">
        <v>2</v>
      </c>
      <c r="C162" t="s">
        <v>2</v>
      </c>
      <c r="D162" t="s">
        <v>1</v>
      </c>
      <c r="E162" t="s">
        <v>31</v>
      </c>
      <c r="F162" s="7" t="s">
        <v>105</v>
      </c>
    </row>
    <row r="163" spans="1:6" x14ac:dyDescent="0.2">
      <c r="F163" s="5"/>
    </row>
    <row r="164" spans="1:6" x14ac:dyDescent="0.2">
      <c r="A164" s="1" t="s">
        <v>311</v>
      </c>
      <c r="F164" s="5"/>
    </row>
    <row r="165" spans="1:6" x14ac:dyDescent="0.2">
      <c r="A165" t="s">
        <v>233</v>
      </c>
      <c r="B165" t="s">
        <v>1</v>
      </c>
      <c r="C165" t="s">
        <v>1</v>
      </c>
      <c r="D165" t="s">
        <v>2</v>
      </c>
      <c r="E165" t="s">
        <v>29</v>
      </c>
      <c r="F165" s="5" t="s">
        <v>30</v>
      </c>
    </row>
    <row r="166" spans="1:6" x14ac:dyDescent="0.2">
      <c r="A166" t="s">
        <v>234</v>
      </c>
      <c r="B166" t="s">
        <v>1</v>
      </c>
      <c r="C166" t="s">
        <v>2</v>
      </c>
      <c r="D166" t="s">
        <v>1</v>
      </c>
      <c r="E166" t="s">
        <v>31</v>
      </c>
      <c r="F166" s="5" t="s">
        <v>80</v>
      </c>
    </row>
    <row r="167" spans="1:6" x14ac:dyDescent="0.2">
      <c r="F167" s="5"/>
    </row>
    <row r="168" spans="1:6" x14ac:dyDescent="0.2">
      <c r="A168" s="1" t="s">
        <v>235</v>
      </c>
      <c r="F168" s="5"/>
    </row>
    <row r="169" spans="1:6" x14ac:dyDescent="0.2">
      <c r="A169" t="s">
        <v>236</v>
      </c>
      <c r="B169" t="s">
        <v>1</v>
      </c>
      <c r="C169" t="s">
        <v>1</v>
      </c>
      <c r="D169" t="s">
        <v>2</v>
      </c>
      <c r="E169" t="s">
        <v>127</v>
      </c>
      <c r="F169" s="5" t="s">
        <v>64</v>
      </c>
    </row>
    <row r="170" spans="1:6" x14ac:dyDescent="0.2">
      <c r="A170" t="s">
        <v>237</v>
      </c>
      <c r="B170" t="s">
        <v>1</v>
      </c>
      <c r="C170" t="s">
        <v>1</v>
      </c>
      <c r="D170" t="s">
        <v>2</v>
      </c>
      <c r="E170" t="s">
        <v>29</v>
      </c>
      <c r="F170" s="5" t="s">
        <v>126</v>
      </c>
    </row>
    <row r="171" spans="1:6" x14ac:dyDescent="0.2">
      <c r="F171" s="5"/>
    </row>
    <row r="172" spans="1:6" x14ac:dyDescent="0.2">
      <c r="A172" s="1" t="s">
        <v>312</v>
      </c>
      <c r="F172" s="5"/>
    </row>
    <row r="173" spans="1:6" x14ac:dyDescent="0.2">
      <c r="A173" t="s">
        <v>238</v>
      </c>
      <c r="B173" t="s">
        <v>1</v>
      </c>
      <c r="C173" t="s">
        <v>1</v>
      </c>
      <c r="D173" t="s">
        <v>2</v>
      </c>
      <c r="E173" t="s">
        <v>29</v>
      </c>
      <c r="F173" s="5" t="s">
        <v>115</v>
      </c>
    </row>
    <row r="174" spans="1:6" x14ac:dyDescent="0.2">
      <c r="F174" s="5"/>
    </row>
    <row r="175" spans="1:6" x14ac:dyDescent="0.2">
      <c r="A175" s="1" t="s">
        <v>313</v>
      </c>
      <c r="F175" s="5"/>
    </row>
    <row r="176" spans="1:6" x14ac:dyDescent="0.2">
      <c r="A176" t="s">
        <v>239</v>
      </c>
      <c r="B176" t="s">
        <v>1</v>
      </c>
      <c r="C176" t="s">
        <v>2</v>
      </c>
      <c r="D176" t="s">
        <v>1</v>
      </c>
      <c r="E176" t="s">
        <v>31</v>
      </c>
      <c r="F176" s="7" t="s">
        <v>69</v>
      </c>
    </row>
    <row r="177" spans="1:6" x14ac:dyDescent="0.2">
      <c r="F177" s="5"/>
    </row>
    <row r="178" spans="1:6" x14ac:dyDescent="0.2">
      <c r="A178" s="1" t="s">
        <v>314</v>
      </c>
      <c r="F178" s="5"/>
    </row>
    <row r="179" spans="1:6" x14ac:dyDescent="0.2">
      <c r="A179" t="s">
        <v>240</v>
      </c>
      <c r="B179" t="s">
        <v>2</v>
      </c>
      <c r="C179" t="s">
        <v>2</v>
      </c>
      <c r="D179" t="s">
        <v>2</v>
      </c>
      <c r="E179" t="s">
        <v>31</v>
      </c>
      <c r="F179" s="7" t="s">
        <v>38</v>
      </c>
    </row>
    <row r="180" spans="1:6" x14ac:dyDescent="0.2">
      <c r="F180" s="5"/>
    </row>
    <row r="181" spans="1:6" x14ac:dyDescent="0.2">
      <c r="A181" s="1" t="s">
        <v>315</v>
      </c>
      <c r="F181" s="5"/>
    </row>
    <row r="182" spans="1:6" x14ac:dyDescent="0.2">
      <c r="A182" t="s">
        <v>241</v>
      </c>
      <c r="B182" t="s">
        <v>1</v>
      </c>
      <c r="C182" t="s">
        <v>1</v>
      </c>
      <c r="D182" t="s">
        <v>2</v>
      </c>
      <c r="E182" t="s">
        <v>29</v>
      </c>
      <c r="F182" s="5" t="s">
        <v>30</v>
      </c>
    </row>
    <row r="183" spans="1:6" x14ac:dyDescent="0.2">
      <c r="A183" t="s">
        <v>242</v>
      </c>
      <c r="B183" t="s">
        <v>1</v>
      </c>
      <c r="C183" t="s">
        <v>1</v>
      </c>
      <c r="D183" t="s">
        <v>2</v>
      </c>
      <c r="E183" t="s">
        <v>29</v>
      </c>
      <c r="F183" s="5" t="s">
        <v>30</v>
      </c>
    </row>
    <row r="184" spans="1:6" x14ac:dyDescent="0.2">
      <c r="A184" t="s">
        <v>243</v>
      </c>
      <c r="B184" t="s">
        <v>2</v>
      </c>
      <c r="C184" t="s">
        <v>2</v>
      </c>
      <c r="D184" t="s">
        <v>1</v>
      </c>
      <c r="E184" t="s">
        <v>31</v>
      </c>
      <c r="F184" s="5" t="s">
        <v>80</v>
      </c>
    </row>
    <row r="185" spans="1:6" x14ac:dyDescent="0.2">
      <c r="A185" t="s">
        <v>244</v>
      </c>
      <c r="B185" t="s">
        <v>1</v>
      </c>
      <c r="C185" t="s">
        <v>1</v>
      </c>
      <c r="D185" t="s">
        <v>2</v>
      </c>
      <c r="E185" t="s">
        <v>32</v>
      </c>
      <c r="F185" s="5" t="s">
        <v>30</v>
      </c>
    </row>
    <row r="186" spans="1:6" x14ac:dyDescent="0.2">
      <c r="A186" t="s">
        <v>245</v>
      </c>
      <c r="B186" t="s">
        <v>1</v>
      </c>
      <c r="C186" t="s">
        <v>1</v>
      </c>
      <c r="D186" t="s">
        <v>2</v>
      </c>
      <c r="E186" t="s">
        <v>32</v>
      </c>
      <c r="F186" s="5" t="s">
        <v>30</v>
      </c>
    </row>
    <row r="187" spans="1:6" x14ac:dyDescent="0.2">
      <c r="A187" t="s">
        <v>246</v>
      </c>
      <c r="B187" t="s">
        <v>2</v>
      </c>
      <c r="C187" t="s">
        <v>2</v>
      </c>
      <c r="D187" t="s">
        <v>1</v>
      </c>
      <c r="E187" t="s">
        <v>31</v>
      </c>
      <c r="F187" s="5" t="s">
        <v>80</v>
      </c>
    </row>
    <row r="188" spans="1:6" x14ac:dyDescent="0.2">
      <c r="F188" s="5"/>
    </row>
    <row r="189" spans="1:6" x14ac:dyDescent="0.2">
      <c r="A189" s="1" t="s">
        <v>247</v>
      </c>
      <c r="F189" s="5"/>
    </row>
    <row r="190" spans="1:6" x14ac:dyDescent="0.2">
      <c r="A190" t="s">
        <v>248</v>
      </c>
      <c r="B190" t="s">
        <v>1</v>
      </c>
      <c r="C190" t="s">
        <v>1</v>
      </c>
      <c r="D190" t="s">
        <v>2</v>
      </c>
      <c r="E190" t="s">
        <v>39</v>
      </c>
      <c r="F190" s="5" t="s">
        <v>122</v>
      </c>
    </row>
    <row r="191" spans="1:6" x14ac:dyDescent="0.2">
      <c r="A191" t="s">
        <v>249</v>
      </c>
      <c r="B191" t="s">
        <v>1</v>
      </c>
      <c r="C191" t="s">
        <v>1</v>
      </c>
      <c r="D191" t="s">
        <v>2</v>
      </c>
      <c r="E191" t="s">
        <v>45</v>
      </c>
      <c r="F191" s="5" t="s">
        <v>122</v>
      </c>
    </row>
    <row r="192" spans="1:6" x14ac:dyDescent="0.2">
      <c r="F192" s="5"/>
    </row>
    <row r="193" spans="1:6" x14ac:dyDescent="0.2">
      <c r="A193" s="1" t="s">
        <v>316</v>
      </c>
      <c r="F193" s="5"/>
    </row>
    <row r="194" spans="1:6" x14ac:dyDescent="0.2">
      <c r="A194" t="s">
        <v>250</v>
      </c>
      <c r="B194" t="s">
        <v>1</v>
      </c>
      <c r="C194" t="s">
        <v>1</v>
      </c>
      <c r="D194" t="s">
        <v>2</v>
      </c>
      <c r="E194" t="s">
        <v>98</v>
      </c>
      <c r="F194" s="7" t="s">
        <v>38</v>
      </c>
    </row>
    <row r="195" spans="1:6" x14ac:dyDescent="0.2">
      <c r="F195" s="5"/>
    </row>
    <row r="196" spans="1:6" x14ac:dyDescent="0.2">
      <c r="A196" s="1" t="s">
        <v>317</v>
      </c>
      <c r="F196" s="5"/>
    </row>
    <row r="197" spans="1:6" x14ac:dyDescent="0.2">
      <c r="A197" t="s">
        <v>251</v>
      </c>
      <c r="B197" t="s">
        <v>1</v>
      </c>
      <c r="C197" t="s">
        <v>1</v>
      </c>
      <c r="D197" t="s">
        <v>2</v>
      </c>
      <c r="E197" t="s">
        <v>29</v>
      </c>
      <c r="F197" s="5" t="s">
        <v>44</v>
      </c>
    </row>
    <row r="198" spans="1:6" x14ac:dyDescent="0.2">
      <c r="F198" s="5"/>
    </row>
    <row r="199" spans="1:6" x14ac:dyDescent="0.2">
      <c r="A199" s="1" t="s">
        <v>318</v>
      </c>
      <c r="F199" s="5"/>
    </row>
    <row r="200" spans="1:6" x14ac:dyDescent="0.2">
      <c r="A200" t="s">
        <v>252</v>
      </c>
      <c r="B200" t="s">
        <v>1</v>
      </c>
      <c r="C200" t="s">
        <v>1</v>
      </c>
      <c r="D200" t="s">
        <v>2</v>
      </c>
      <c r="E200" t="s">
        <v>39</v>
      </c>
      <c r="F200" s="5" t="s">
        <v>64</v>
      </c>
    </row>
    <row r="201" spans="1:6" x14ac:dyDescent="0.2">
      <c r="A201" t="s">
        <v>253</v>
      </c>
      <c r="B201" t="s">
        <v>1</v>
      </c>
      <c r="C201" t="s">
        <v>1</v>
      </c>
      <c r="D201" t="s">
        <v>2</v>
      </c>
      <c r="E201" s="5" t="s">
        <v>75</v>
      </c>
      <c r="F201" s="6" t="s">
        <v>108</v>
      </c>
    </row>
    <row r="202" spans="1:6" x14ac:dyDescent="0.2">
      <c r="A202" t="s">
        <v>254</v>
      </c>
      <c r="B202" t="s">
        <v>1</v>
      </c>
      <c r="C202" t="s">
        <v>1</v>
      </c>
      <c r="D202" t="s">
        <v>2</v>
      </c>
      <c r="E202" t="s">
        <v>29</v>
      </c>
      <c r="F202" s="5" t="s">
        <v>64</v>
      </c>
    </row>
    <row r="203" spans="1:6" x14ac:dyDescent="0.2">
      <c r="A203" t="s">
        <v>255</v>
      </c>
      <c r="B203" t="s">
        <v>1</v>
      </c>
      <c r="C203" t="s">
        <v>1</v>
      </c>
      <c r="D203" t="s">
        <v>2</v>
      </c>
      <c r="E203" t="s">
        <v>29</v>
      </c>
      <c r="F203" s="5" t="s">
        <v>64</v>
      </c>
    </row>
    <row r="204" spans="1:6" x14ac:dyDescent="0.2">
      <c r="A204" t="s">
        <v>256</v>
      </c>
      <c r="B204" t="s">
        <v>1</v>
      </c>
      <c r="C204" t="s">
        <v>1</v>
      </c>
      <c r="D204" t="s">
        <v>2</v>
      </c>
      <c r="E204" t="s">
        <v>29</v>
      </c>
      <c r="F204" s="5" t="s">
        <v>64</v>
      </c>
    </row>
    <row r="205" spans="1:6" x14ac:dyDescent="0.2">
      <c r="A205" t="s">
        <v>257</v>
      </c>
      <c r="B205" t="s">
        <v>1</v>
      </c>
      <c r="C205" t="s">
        <v>1</v>
      </c>
      <c r="D205" t="s">
        <v>2</v>
      </c>
      <c r="E205" t="s">
        <v>29</v>
      </c>
      <c r="F205" s="5" t="s">
        <v>64</v>
      </c>
    </row>
    <row r="206" spans="1:6" x14ac:dyDescent="0.2">
      <c r="A206" t="s">
        <v>255</v>
      </c>
      <c r="B206" t="s">
        <v>1</v>
      </c>
      <c r="C206" t="s">
        <v>1</v>
      </c>
      <c r="D206" t="s">
        <v>2</v>
      </c>
      <c r="E206" t="s">
        <v>29</v>
      </c>
      <c r="F206" s="5" t="s">
        <v>64</v>
      </c>
    </row>
    <row r="207" spans="1:6" x14ac:dyDescent="0.2">
      <c r="A207" t="s">
        <v>258</v>
      </c>
      <c r="B207" t="s">
        <v>1</v>
      </c>
      <c r="C207" t="s">
        <v>1</v>
      </c>
      <c r="D207" t="s">
        <v>2</v>
      </c>
      <c r="E207" t="s">
        <v>29</v>
      </c>
      <c r="F207" s="5" t="s">
        <v>64</v>
      </c>
    </row>
    <row r="208" spans="1:6" x14ac:dyDescent="0.2">
      <c r="A208" t="s">
        <v>259</v>
      </c>
      <c r="B208" t="s">
        <v>1</v>
      </c>
      <c r="C208" t="s">
        <v>2</v>
      </c>
      <c r="D208" t="s">
        <v>2</v>
      </c>
      <c r="E208" t="s">
        <v>109</v>
      </c>
      <c r="F208" s="5" t="s">
        <v>110</v>
      </c>
    </row>
    <row r="209" spans="1:7" x14ac:dyDescent="0.2">
      <c r="A209" t="s">
        <v>260</v>
      </c>
      <c r="B209" t="s">
        <v>1</v>
      </c>
      <c r="C209" t="s">
        <v>1</v>
      </c>
      <c r="D209" t="s">
        <v>2</v>
      </c>
      <c r="E209" t="s">
        <v>29</v>
      </c>
      <c r="F209" s="5" t="s">
        <v>132</v>
      </c>
    </row>
    <row r="210" spans="1:7" x14ac:dyDescent="0.2">
      <c r="A210" t="s">
        <v>261</v>
      </c>
      <c r="B210" t="s">
        <v>2</v>
      </c>
      <c r="C210" t="s">
        <v>2</v>
      </c>
      <c r="D210" t="s">
        <v>134</v>
      </c>
      <c r="E210" s="6" t="s">
        <v>135</v>
      </c>
      <c r="F210" s="5" t="s">
        <v>132</v>
      </c>
    </row>
    <row r="211" spans="1:7" x14ac:dyDescent="0.2">
      <c r="F211" s="5"/>
    </row>
    <row r="212" spans="1:7" x14ac:dyDescent="0.2">
      <c r="A212" s="1" t="s">
        <v>319</v>
      </c>
      <c r="F212" s="5"/>
    </row>
    <row r="213" spans="1:7" x14ac:dyDescent="0.2">
      <c r="A213" t="s">
        <v>262</v>
      </c>
      <c r="B213" t="s">
        <v>1</v>
      </c>
      <c r="C213" t="s">
        <v>1</v>
      </c>
      <c r="D213" t="s">
        <v>2</v>
      </c>
      <c r="E213" t="s">
        <v>32</v>
      </c>
      <c r="F213" s="5" t="s">
        <v>30</v>
      </c>
    </row>
    <row r="214" spans="1:7" x14ac:dyDescent="0.2">
      <c r="A214" t="s">
        <v>263</v>
      </c>
      <c r="B214" t="s">
        <v>2</v>
      </c>
      <c r="C214" t="s">
        <v>2</v>
      </c>
      <c r="D214" t="s">
        <v>1</v>
      </c>
      <c r="E214" s="3" t="s">
        <v>31</v>
      </c>
      <c r="F214" s="7" t="s">
        <v>80</v>
      </c>
      <c r="G214" s="3"/>
    </row>
    <row r="215" spans="1:7" x14ac:dyDescent="0.2">
      <c r="F215" s="5"/>
    </row>
    <row r="216" spans="1:7" x14ac:dyDescent="0.2">
      <c r="A216" s="1" t="s">
        <v>320</v>
      </c>
      <c r="F216" s="5"/>
    </row>
    <row r="217" spans="1:7" x14ac:dyDescent="0.2">
      <c r="A217" s="2" t="s">
        <v>264</v>
      </c>
      <c r="B217" t="s">
        <v>1</v>
      </c>
      <c r="C217" t="s">
        <v>1</v>
      </c>
      <c r="D217" t="s">
        <v>2</v>
      </c>
      <c r="E217" t="s">
        <v>41</v>
      </c>
      <c r="F217" s="7" t="s">
        <v>38</v>
      </c>
    </row>
    <row r="218" spans="1:7" x14ac:dyDescent="0.2">
      <c r="A218" s="2"/>
      <c r="F218" s="7"/>
    </row>
    <row r="219" spans="1:7" x14ac:dyDescent="0.2">
      <c r="A219" s="1" t="s">
        <v>321</v>
      </c>
      <c r="F219" s="7"/>
    </row>
    <row r="220" spans="1:7" s="12" customFormat="1" x14ac:dyDescent="0.2">
      <c r="A220" s="2" t="s">
        <v>265</v>
      </c>
      <c r="B220" s="2" t="s">
        <v>1</v>
      </c>
      <c r="C220" s="2" t="s">
        <v>1</v>
      </c>
      <c r="D220" s="2" t="s">
        <v>2</v>
      </c>
      <c r="E220" s="2" t="s">
        <v>29</v>
      </c>
      <c r="F220" s="7" t="s">
        <v>132</v>
      </c>
      <c r="G220" s="2"/>
    </row>
    <row r="221" spans="1:7" x14ac:dyDescent="0.2">
      <c r="F221" s="5"/>
    </row>
    <row r="222" spans="1:7" x14ac:dyDescent="0.2">
      <c r="A222" s="1" t="s">
        <v>322</v>
      </c>
      <c r="F222" s="5"/>
    </row>
    <row r="223" spans="1:7" x14ac:dyDescent="0.2">
      <c r="A223" t="s">
        <v>266</v>
      </c>
      <c r="B223" t="s">
        <v>2</v>
      </c>
      <c r="C223" t="s">
        <v>2</v>
      </c>
      <c r="D223" t="s">
        <v>2</v>
      </c>
      <c r="E223" t="s">
        <v>31</v>
      </c>
      <c r="F223" s="7" t="s">
        <v>38</v>
      </c>
    </row>
    <row r="224" spans="1:7" x14ac:dyDescent="0.2">
      <c r="F224" s="5"/>
    </row>
    <row r="225" spans="1:6" x14ac:dyDescent="0.2">
      <c r="A225" s="1" t="s">
        <v>323</v>
      </c>
      <c r="F225" s="5"/>
    </row>
    <row r="226" spans="1:6" x14ac:dyDescent="0.2">
      <c r="A226" t="s">
        <v>267</v>
      </c>
      <c r="B226" t="s">
        <v>1</v>
      </c>
      <c r="C226" t="s">
        <v>1</v>
      </c>
      <c r="D226" t="s">
        <v>2</v>
      </c>
      <c r="E226" t="s">
        <v>29</v>
      </c>
      <c r="F226" s="5" t="s">
        <v>44</v>
      </c>
    </row>
    <row r="227" spans="1:6" x14ac:dyDescent="0.2">
      <c r="A227" t="s">
        <v>268</v>
      </c>
      <c r="B227" t="s">
        <v>1</v>
      </c>
      <c r="C227" t="s">
        <v>2</v>
      </c>
      <c r="D227" t="s">
        <v>2</v>
      </c>
      <c r="E227" t="s">
        <v>130</v>
      </c>
      <c r="F227" s="5" t="s">
        <v>131</v>
      </c>
    </row>
    <row r="228" spans="1:6" x14ac:dyDescent="0.2">
      <c r="F228" s="5"/>
    </row>
    <row r="229" spans="1:6" x14ac:dyDescent="0.2">
      <c r="A229" s="1" t="s">
        <v>269</v>
      </c>
      <c r="F229" s="5"/>
    </row>
    <row r="230" spans="1:6" x14ac:dyDescent="0.2">
      <c r="A230" t="s">
        <v>270</v>
      </c>
      <c r="B230" t="s">
        <v>1</v>
      </c>
      <c r="C230" t="s">
        <v>1</v>
      </c>
      <c r="D230" t="s">
        <v>2</v>
      </c>
      <c r="E230" t="s">
        <v>45</v>
      </c>
      <c r="F230" s="5" t="s">
        <v>122</v>
      </c>
    </row>
    <row r="231" spans="1:6" x14ac:dyDescent="0.2">
      <c r="F231" s="5"/>
    </row>
    <row r="232" spans="1:6" x14ac:dyDescent="0.2">
      <c r="A232" s="1" t="s">
        <v>324</v>
      </c>
      <c r="F232" s="5"/>
    </row>
    <row r="233" spans="1:6" x14ac:dyDescent="0.2">
      <c r="A233" t="s">
        <v>271</v>
      </c>
      <c r="B233" t="s">
        <v>2</v>
      </c>
      <c r="C233" t="s">
        <v>2</v>
      </c>
      <c r="D233" t="s">
        <v>2</v>
      </c>
      <c r="E233" t="s">
        <v>31</v>
      </c>
      <c r="F233" s="7" t="s">
        <v>38</v>
      </c>
    </row>
    <row r="234" spans="1:6" x14ac:dyDescent="0.2">
      <c r="F234" s="7"/>
    </row>
    <row r="235" spans="1:6" x14ac:dyDescent="0.2">
      <c r="A235" s="1" t="s">
        <v>272</v>
      </c>
      <c r="E235" s="5"/>
      <c r="F235" s="5"/>
    </row>
    <row r="236" spans="1:6" x14ac:dyDescent="0.2">
      <c r="A236" t="s">
        <v>273</v>
      </c>
      <c r="B236" t="s">
        <v>1</v>
      </c>
      <c r="C236" t="s">
        <v>1</v>
      </c>
      <c r="D236" t="s">
        <v>2</v>
      </c>
      <c r="E236" s="11" t="s">
        <v>124</v>
      </c>
      <c r="F236" s="5" t="s">
        <v>122</v>
      </c>
    </row>
    <row r="237" spans="1:6" x14ac:dyDescent="0.2">
      <c r="E237" s="11"/>
      <c r="F237" s="5"/>
    </row>
    <row r="238" spans="1:6" x14ac:dyDescent="0.2">
      <c r="A238" s="1" t="s">
        <v>325</v>
      </c>
      <c r="E238" s="11"/>
      <c r="F238" s="5"/>
    </row>
    <row r="239" spans="1:6" x14ac:dyDescent="0.2">
      <c r="A239" t="s">
        <v>274</v>
      </c>
      <c r="B239" t="s">
        <v>1</v>
      </c>
      <c r="C239" t="s">
        <v>1</v>
      </c>
      <c r="D239" t="s">
        <v>2</v>
      </c>
      <c r="E239" s="11" t="s">
        <v>29</v>
      </c>
      <c r="F239" s="5" t="s">
        <v>132</v>
      </c>
    </row>
    <row r="240" spans="1:6" x14ac:dyDescent="0.2">
      <c r="F240" s="5"/>
    </row>
    <row r="241" spans="1:6" x14ac:dyDescent="0.2">
      <c r="A241" s="1" t="s">
        <v>326</v>
      </c>
      <c r="F241" s="5"/>
    </row>
    <row r="242" spans="1:6" x14ac:dyDescent="0.2">
      <c r="A242" t="s">
        <v>147</v>
      </c>
      <c r="B242" t="s">
        <v>2</v>
      </c>
      <c r="C242" t="s">
        <v>2</v>
      </c>
      <c r="D242" t="s">
        <v>2</v>
      </c>
      <c r="E242" t="s">
        <v>31</v>
      </c>
      <c r="F242" s="7" t="s">
        <v>38</v>
      </c>
    </row>
    <row r="243" spans="1:6" x14ac:dyDescent="0.2">
      <c r="F243" s="5"/>
    </row>
    <row r="244" spans="1:6" x14ac:dyDescent="0.2">
      <c r="A244" s="15" t="s">
        <v>562</v>
      </c>
      <c r="B244" s="25" t="s">
        <v>564</v>
      </c>
      <c r="C244" s="29" t="s">
        <v>566</v>
      </c>
      <c r="D244" s="31" t="s">
        <v>568</v>
      </c>
    </row>
    <row r="245" spans="1:6" x14ac:dyDescent="0.2">
      <c r="A245" s="16">
        <f>COUNTIF(A4:A242,"*$*")</f>
        <v>62</v>
      </c>
      <c r="B245" s="26">
        <f>COUNTIF(B5:B242,"*Yes*")</f>
        <v>97</v>
      </c>
      <c r="C245" s="30">
        <f>COUNTIF(C5:C242,"*Yes*")</f>
        <v>80</v>
      </c>
      <c r="D245" s="32">
        <f>COUNTIF(D5:D242,"*Yes*")</f>
        <v>24</v>
      </c>
    </row>
    <row r="246" spans="1:6" x14ac:dyDescent="0.2">
      <c r="A246" s="17" t="s">
        <v>563</v>
      </c>
      <c r="B246" s="27" t="s">
        <v>565</v>
      </c>
      <c r="C246" s="19" t="s">
        <v>567</v>
      </c>
    </row>
    <row r="247" spans="1:6" x14ac:dyDescent="0.2">
      <c r="A247" s="18">
        <f>COUNTIF(A4:A242,"*^*")</f>
        <v>116</v>
      </c>
      <c r="B247" s="28">
        <f>COUNTIF(B5:B242,"*No*")</f>
        <v>19</v>
      </c>
      <c r="C247" s="20">
        <f>COUNTIF(C5:C242,"*No*")</f>
        <v>36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D606-C264-D84F-8980-201AA6E68D75}">
  <dimension ref="A1:G10"/>
  <sheetViews>
    <sheetView workbookViewId="0">
      <selection activeCell="B3" sqref="B3:F3"/>
    </sheetView>
  </sheetViews>
  <sheetFormatPr baseColWidth="10" defaultRowHeight="16" x14ac:dyDescent="0.2"/>
  <cols>
    <col min="1" max="1" width="29.1640625" customWidth="1"/>
    <col min="2" max="2" width="31" bestFit="1" customWidth="1"/>
    <col min="3" max="3" width="25.1640625" customWidth="1"/>
    <col min="4" max="4" width="22.33203125" customWidth="1"/>
    <col min="5" max="5" width="18.5" customWidth="1"/>
    <col min="6" max="6" width="18.33203125" customWidth="1"/>
  </cols>
  <sheetData>
    <row r="1" spans="1:7" x14ac:dyDescent="0.2">
      <c r="A1" s="44" t="s">
        <v>15</v>
      </c>
      <c r="B1" s="44"/>
      <c r="C1" s="44"/>
      <c r="D1" s="17" t="s">
        <v>145</v>
      </c>
      <c r="E1" s="37" t="s">
        <v>531</v>
      </c>
      <c r="F1" s="15" t="s">
        <v>146</v>
      </c>
      <c r="G1" s="38" t="s">
        <v>532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328</v>
      </c>
    </row>
    <row r="5" spans="1:7" x14ac:dyDescent="0.2">
      <c r="A5" t="s">
        <v>327</v>
      </c>
      <c r="B5" t="s">
        <v>1</v>
      </c>
      <c r="C5" t="s">
        <v>2</v>
      </c>
      <c r="D5" t="s">
        <v>1</v>
      </c>
      <c r="E5" t="s">
        <v>31</v>
      </c>
      <c r="F5" s="5" t="s">
        <v>101</v>
      </c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COUNTIF(A4:A5,"*$*")</f>
        <v>1</v>
      </c>
      <c r="B8" s="26">
        <f>COUNTIF(B4:B5,"*Yes*")</f>
        <v>1</v>
      </c>
      <c r="C8" s="30">
        <f>COUNTIF(C4:C5,"*Yes*")</f>
        <v>0</v>
      </c>
      <c r="D8" s="32">
        <f>COUNTIF(D4:D5,"*Yes*")</f>
        <v>1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COUNTIF(A4:A5,"*^*")</f>
        <v>1</v>
      </c>
      <c r="B10" s="28">
        <f>COUNTIF(B4:B5,"*No*")</f>
        <v>0</v>
      </c>
      <c r="C10" s="20">
        <f>COUNTIF(C4:C5,"*No*")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4135-036E-5E48-B7DB-703A00A85FDD}">
  <dimension ref="A1:G28"/>
  <sheetViews>
    <sheetView workbookViewId="0">
      <selection activeCell="B3" sqref="B3:F3"/>
    </sheetView>
  </sheetViews>
  <sheetFormatPr baseColWidth="10" defaultRowHeight="16" x14ac:dyDescent="0.2"/>
  <cols>
    <col min="1" max="1" width="22.33203125" customWidth="1"/>
    <col min="2" max="2" width="30.5" customWidth="1"/>
    <col min="3" max="3" width="25.5" customWidth="1"/>
    <col min="4" max="4" width="22.5" customWidth="1"/>
    <col min="5" max="5" width="18.83203125" customWidth="1"/>
    <col min="6" max="6" width="15.1640625" customWidth="1"/>
  </cols>
  <sheetData>
    <row r="1" spans="1:7" x14ac:dyDescent="0.2">
      <c r="A1" s="44" t="s">
        <v>9</v>
      </c>
      <c r="B1" s="44"/>
      <c r="C1" s="44"/>
      <c r="D1" s="39" t="s">
        <v>145</v>
      </c>
      <c r="E1" s="40" t="s">
        <v>552</v>
      </c>
      <c r="F1" s="41" t="s">
        <v>146</v>
      </c>
      <c r="G1" s="42" t="s">
        <v>533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338</v>
      </c>
    </row>
    <row r="5" spans="1:7" x14ac:dyDescent="0.2">
      <c r="A5" s="2" t="s">
        <v>329</v>
      </c>
      <c r="B5" t="s">
        <v>1</v>
      </c>
      <c r="C5" t="s">
        <v>2</v>
      </c>
      <c r="D5" t="s">
        <v>1</v>
      </c>
      <c r="E5" t="s">
        <v>31</v>
      </c>
      <c r="F5" s="5" t="s">
        <v>68</v>
      </c>
    </row>
    <row r="6" spans="1:7" x14ac:dyDescent="0.2">
      <c r="F6" s="5"/>
    </row>
    <row r="7" spans="1:7" x14ac:dyDescent="0.2">
      <c r="A7" s="1" t="s">
        <v>330</v>
      </c>
      <c r="F7" s="5"/>
    </row>
    <row r="8" spans="1:7" x14ac:dyDescent="0.2">
      <c r="A8" s="2" t="s">
        <v>331</v>
      </c>
      <c r="B8" t="s">
        <v>1</v>
      </c>
      <c r="C8" t="s">
        <v>1</v>
      </c>
      <c r="D8" t="s">
        <v>2</v>
      </c>
      <c r="E8" t="s">
        <v>39</v>
      </c>
      <c r="F8" s="5" t="s">
        <v>76</v>
      </c>
      <c r="G8" s="2"/>
    </row>
    <row r="9" spans="1:7" x14ac:dyDescent="0.2">
      <c r="F9" s="5"/>
    </row>
    <row r="10" spans="1:7" x14ac:dyDescent="0.2">
      <c r="A10" s="1" t="s">
        <v>332</v>
      </c>
      <c r="F10" s="5"/>
    </row>
    <row r="11" spans="1:7" x14ac:dyDescent="0.2">
      <c r="A11" s="2" t="s">
        <v>333</v>
      </c>
      <c r="B11" t="s">
        <v>1</v>
      </c>
      <c r="C11" t="s">
        <v>2</v>
      </c>
      <c r="D11" t="s">
        <v>1</v>
      </c>
      <c r="E11" t="s">
        <v>31</v>
      </c>
      <c r="F11" s="5" t="s">
        <v>77</v>
      </c>
    </row>
    <row r="12" spans="1:7" x14ac:dyDescent="0.2">
      <c r="F12" s="5"/>
    </row>
    <row r="13" spans="1:7" x14ac:dyDescent="0.2">
      <c r="A13" s="1" t="s">
        <v>339</v>
      </c>
      <c r="F13" s="5"/>
    </row>
    <row r="14" spans="1:7" x14ac:dyDescent="0.2">
      <c r="A14" s="2" t="s">
        <v>334</v>
      </c>
      <c r="B14" t="s">
        <v>1</v>
      </c>
      <c r="C14" t="s">
        <v>2</v>
      </c>
      <c r="D14" t="s">
        <v>1</v>
      </c>
      <c r="E14" t="s">
        <v>31</v>
      </c>
      <c r="F14" s="5" t="s">
        <v>86</v>
      </c>
    </row>
    <row r="15" spans="1:7" x14ac:dyDescent="0.2">
      <c r="F15" s="5"/>
    </row>
    <row r="16" spans="1:7" x14ac:dyDescent="0.2">
      <c r="A16" s="1" t="s">
        <v>340</v>
      </c>
      <c r="F16" s="5"/>
    </row>
    <row r="17" spans="1:6" x14ac:dyDescent="0.2">
      <c r="A17" t="s">
        <v>335</v>
      </c>
      <c r="B17" t="s">
        <v>1</v>
      </c>
      <c r="C17" t="s">
        <v>2</v>
      </c>
      <c r="D17" t="s">
        <v>1</v>
      </c>
      <c r="E17" t="s">
        <v>31</v>
      </c>
      <c r="F17" s="5" t="s">
        <v>68</v>
      </c>
    </row>
    <row r="18" spans="1:6" x14ac:dyDescent="0.2">
      <c r="F18" s="5"/>
    </row>
    <row r="19" spans="1:6" x14ac:dyDescent="0.2">
      <c r="A19" s="1" t="s">
        <v>341</v>
      </c>
      <c r="F19" s="5"/>
    </row>
    <row r="20" spans="1:6" x14ac:dyDescent="0.2">
      <c r="A20" t="s">
        <v>336</v>
      </c>
      <c r="B20" t="s">
        <v>2</v>
      </c>
      <c r="C20" t="s">
        <v>2</v>
      </c>
      <c r="D20" t="s">
        <v>1</v>
      </c>
      <c r="E20" t="s">
        <v>31</v>
      </c>
      <c r="F20" s="5" t="s">
        <v>77</v>
      </c>
    </row>
    <row r="21" spans="1:6" x14ac:dyDescent="0.2">
      <c r="F21" s="5"/>
    </row>
    <row r="22" spans="1:6" x14ac:dyDescent="0.2">
      <c r="A22" s="1" t="s">
        <v>342</v>
      </c>
      <c r="F22" s="5"/>
    </row>
    <row r="23" spans="1:6" x14ac:dyDescent="0.2">
      <c r="A23" t="s">
        <v>337</v>
      </c>
      <c r="B23" t="s">
        <v>1</v>
      </c>
      <c r="C23" t="s">
        <v>1</v>
      </c>
      <c r="D23" t="s">
        <v>2</v>
      </c>
      <c r="E23" t="s">
        <v>52</v>
      </c>
      <c r="F23" s="5" t="s">
        <v>53</v>
      </c>
    </row>
    <row r="25" spans="1:6" x14ac:dyDescent="0.2">
      <c r="A25" s="15" t="s">
        <v>562</v>
      </c>
      <c r="B25" s="25" t="s">
        <v>564</v>
      </c>
      <c r="C25" s="29" t="s">
        <v>566</v>
      </c>
      <c r="D25" s="31" t="s">
        <v>568</v>
      </c>
    </row>
    <row r="26" spans="1:6" x14ac:dyDescent="0.2">
      <c r="A26" s="16">
        <f>COUNTIF(A4:A23, "*^*")</f>
        <v>7</v>
      </c>
      <c r="B26" s="26">
        <f>COUNTIF(B4:B23,"*Yes*")</f>
        <v>6</v>
      </c>
      <c r="C26" s="30">
        <f>COUNTIF(C4:C23,"*Yes*")</f>
        <v>2</v>
      </c>
      <c r="D26" s="32">
        <f>COUNTIF(D4:D23,"*Yes*")</f>
        <v>5</v>
      </c>
    </row>
    <row r="27" spans="1:6" x14ac:dyDescent="0.2">
      <c r="A27" s="17" t="s">
        <v>563</v>
      </c>
      <c r="B27" s="27" t="s">
        <v>565</v>
      </c>
      <c r="C27" s="19" t="s">
        <v>567</v>
      </c>
    </row>
    <row r="28" spans="1:6" x14ac:dyDescent="0.2">
      <c r="A28" s="18">
        <f>COUNTIF(A4:A23, "*$*")</f>
        <v>7</v>
      </c>
      <c r="B28" s="28">
        <f>COUNTIF(B2:B23,"*No*")</f>
        <v>1</v>
      </c>
      <c r="C28" s="20">
        <f>COUNTIF(C4:C23,"*No*")</f>
        <v>5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593F-A2BF-2A4C-A468-4E45CFE668E6}">
  <dimension ref="A1:G43"/>
  <sheetViews>
    <sheetView workbookViewId="0">
      <selection activeCell="B3" sqref="B3:F3"/>
    </sheetView>
  </sheetViews>
  <sheetFormatPr baseColWidth="10" defaultRowHeight="16" x14ac:dyDescent="0.2"/>
  <cols>
    <col min="1" max="1" width="25.5" customWidth="1"/>
    <col min="2" max="2" width="31.1640625" customWidth="1"/>
    <col min="3" max="3" width="24.5" customWidth="1"/>
    <col min="4" max="4" width="22.5" customWidth="1"/>
    <col min="5" max="5" width="20.33203125" customWidth="1"/>
    <col min="6" max="6" width="19.83203125" customWidth="1"/>
  </cols>
  <sheetData>
    <row r="1" spans="1:7" x14ac:dyDescent="0.2">
      <c r="A1" s="44" t="s">
        <v>5</v>
      </c>
      <c r="B1" s="44"/>
      <c r="C1" s="44"/>
      <c r="D1" s="39" t="s">
        <v>145</v>
      </c>
      <c r="E1" s="40" t="s">
        <v>553</v>
      </c>
      <c r="F1" s="41" t="s">
        <v>146</v>
      </c>
      <c r="G1" s="42" t="s">
        <v>554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358</v>
      </c>
      <c r="B4" s="1"/>
      <c r="C4" s="1"/>
    </row>
    <row r="5" spans="1:7" x14ac:dyDescent="0.2">
      <c r="A5" t="s">
        <v>343</v>
      </c>
      <c r="B5" s="2" t="s">
        <v>1</v>
      </c>
      <c r="C5" s="2" t="s">
        <v>2</v>
      </c>
      <c r="D5" s="2" t="s">
        <v>1</v>
      </c>
      <c r="E5" s="2" t="s">
        <v>31</v>
      </c>
      <c r="F5" s="6" t="s">
        <v>43</v>
      </c>
      <c r="G5" s="2"/>
    </row>
    <row r="6" spans="1:7" x14ac:dyDescent="0.2">
      <c r="F6" s="5"/>
    </row>
    <row r="7" spans="1:7" x14ac:dyDescent="0.2">
      <c r="A7" s="1" t="s">
        <v>344</v>
      </c>
      <c r="F7" s="5"/>
    </row>
    <row r="8" spans="1:7" x14ac:dyDescent="0.2">
      <c r="A8" s="2" t="s">
        <v>345</v>
      </c>
      <c r="B8" t="s">
        <v>1</v>
      </c>
      <c r="C8" t="s">
        <v>1</v>
      </c>
      <c r="D8" t="s">
        <v>2</v>
      </c>
      <c r="E8" s="2" t="s">
        <v>54</v>
      </c>
      <c r="F8" s="6" t="s">
        <v>119</v>
      </c>
    </row>
    <row r="9" spans="1:7" x14ac:dyDescent="0.2">
      <c r="F9" s="5"/>
    </row>
    <row r="10" spans="1:7" x14ac:dyDescent="0.2">
      <c r="A10" s="1" t="s">
        <v>359</v>
      </c>
      <c r="F10" s="5"/>
    </row>
    <row r="11" spans="1:7" x14ac:dyDescent="0.2">
      <c r="A11" t="s">
        <v>346</v>
      </c>
      <c r="B11" t="s">
        <v>1</v>
      </c>
      <c r="C11" t="s">
        <v>1</v>
      </c>
      <c r="D11" t="s">
        <v>2</v>
      </c>
      <c r="E11" t="s">
        <v>29</v>
      </c>
      <c r="F11" s="5" t="s">
        <v>83</v>
      </c>
    </row>
    <row r="12" spans="1:7" x14ac:dyDescent="0.2">
      <c r="F12" s="5"/>
    </row>
    <row r="13" spans="1:7" x14ac:dyDescent="0.2">
      <c r="A13" s="1" t="s">
        <v>360</v>
      </c>
      <c r="F13" s="5"/>
    </row>
    <row r="14" spans="1:7" x14ac:dyDescent="0.2">
      <c r="A14" s="2" t="s">
        <v>347</v>
      </c>
      <c r="B14" t="s">
        <v>1</v>
      </c>
      <c r="C14" t="s">
        <v>1</v>
      </c>
      <c r="D14" t="s">
        <v>2</v>
      </c>
      <c r="E14" t="s">
        <v>97</v>
      </c>
      <c r="F14" s="5" t="s">
        <v>44</v>
      </c>
    </row>
    <row r="15" spans="1:7" x14ac:dyDescent="0.2">
      <c r="A15" s="2"/>
      <c r="F15" s="5"/>
    </row>
    <row r="16" spans="1:7" x14ac:dyDescent="0.2">
      <c r="A16" s="1" t="s">
        <v>361</v>
      </c>
      <c r="F16" s="5"/>
    </row>
    <row r="17" spans="1:7" x14ac:dyDescent="0.2">
      <c r="A17" t="s">
        <v>348</v>
      </c>
      <c r="B17" t="s">
        <v>2</v>
      </c>
      <c r="C17" t="s">
        <v>2</v>
      </c>
      <c r="D17" t="s">
        <v>1</v>
      </c>
      <c r="E17" t="s">
        <v>31</v>
      </c>
      <c r="F17" s="5" t="s">
        <v>77</v>
      </c>
    </row>
    <row r="18" spans="1:7" x14ac:dyDescent="0.2">
      <c r="F18" s="5"/>
    </row>
    <row r="19" spans="1:7" x14ac:dyDescent="0.2">
      <c r="A19" s="1" t="s">
        <v>362</v>
      </c>
      <c r="F19" s="5"/>
    </row>
    <row r="20" spans="1:7" x14ac:dyDescent="0.2">
      <c r="A20" t="s">
        <v>349</v>
      </c>
      <c r="B20" t="s">
        <v>2</v>
      </c>
      <c r="C20" t="s">
        <v>2</v>
      </c>
      <c r="D20" t="s">
        <v>2</v>
      </c>
      <c r="E20" t="s">
        <v>31</v>
      </c>
      <c r="F20" s="5" t="s">
        <v>78</v>
      </c>
    </row>
    <row r="21" spans="1:7" x14ac:dyDescent="0.2">
      <c r="F21" s="5"/>
    </row>
    <row r="22" spans="1:7" x14ac:dyDescent="0.2">
      <c r="A22" s="1" t="s">
        <v>363</v>
      </c>
      <c r="F22" s="5"/>
    </row>
    <row r="23" spans="1:7" s="1" customFormat="1" x14ac:dyDescent="0.2">
      <c r="A23" t="s">
        <v>350</v>
      </c>
      <c r="B23" t="s">
        <v>1</v>
      </c>
      <c r="C23" t="s">
        <v>2</v>
      </c>
      <c r="D23" t="s">
        <v>1</v>
      </c>
      <c r="E23" s="2" t="s">
        <v>31</v>
      </c>
      <c r="F23" s="6" t="s">
        <v>99</v>
      </c>
      <c r="G23" s="2"/>
    </row>
    <row r="24" spans="1:7" x14ac:dyDescent="0.2">
      <c r="F24" s="5"/>
    </row>
    <row r="25" spans="1:7" x14ac:dyDescent="0.2">
      <c r="A25" s="1" t="s">
        <v>364</v>
      </c>
      <c r="F25" s="5"/>
    </row>
    <row r="26" spans="1:7" x14ac:dyDescent="0.2">
      <c r="A26" t="s">
        <v>351</v>
      </c>
      <c r="B26" t="s">
        <v>1</v>
      </c>
      <c r="C26" t="s">
        <v>1</v>
      </c>
      <c r="D26" t="s">
        <v>2</v>
      </c>
      <c r="E26" s="2" t="s">
        <v>103</v>
      </c>
      <c r="F26" s="6" t="s">
        <v>104</v>
      </c>
      <c r="G26" s="2"/>
    </row>
    <row r="27" spans="1:7" x14ac:dyDescent="0.2">
      <c r="A27" t="s">
        <v>352</v>
      </c>
      <c r="B27" t="s">
        <v>2</v>
      </c>
      <c r="C27" t="s">
        <v>2</v>
      </c>
      <c r="D27" t="s">
        <v>1</v>
      </c>
      <c r="E27" t="s">
        <v>31</v>
      </c>
      <c r="F27" s="5" t="s">
        <v>107</v>
      </c>
    </row>
    <row r="28" spans="1:7" x14ac:dyDescent="0.2">
      <c r="A28" t="s">
        <v>353</v>
      </c>
      <c r="B28" t="s">
        <v>1</v>
      </c>
      <c r="C28" t="s">
        <v>2</v>
      </c>
      <c r="D28" t="s">
        <v>1</v>
      </c>
      <c r="E28" t="s">
        <v>31</v>
      </c>
      <c r="F28" s="5" t="s">
        <v>106</v>
      </c>
    </row>
    <row r="29" spans="1:7" x14ac:dyDescent="0.2">
      <c r="F29" s="5"/>
    </row>
    <row r="30" spans="1:7" x14ac:dyDescent="0.2">
      <c r="A30" s="1" t="s">
        <v>367</v>
      </c>
      <c r="F30" s="5"/>
    </row>
    <row r="31" spans="1:7" x14ac:dyDescent="0.2">
      <c r="A31" t="s">
        <v>354</v>
      </c>
      <c r="B31" t="s">
        <v>1</v>
      </c>
      <c r="C31" t="s">
        <v>2</v>
      </c>
      <c r="D31" t="s">
        <v>1</v>
      </c>
      <c r="E31" t="s">
        <v>31</v>
      </c>
      <c r="F31" s="5" t="s">
        <v>69</v>
      </c>
    </row>
    <row r="32" spans="1:7" x14ac:dyDescent="0.2">
      <c r="F32" s="5"/>
    </row>
    <row r="33" spans="1:7" x14ac:dyDescent="0.2">
      <c r="A33" s="1" t="s">
        <v>365</v>
      </c>
      <c r="F33" s="7"/>
    </row>
    <row r="34" spans="1:7" x14ac:dyDescent="0.2">
      <c r="A34" s="2" t="s">
        <v>355</v>
      </c>
      <c r="B34" t="s">
        <v>1</v>
      </c>
      <c r="C34" t="s">
        <v>1</v>
      </c>
      <c r="D34" t="s">
        <v>2</v>
      </c>
      <c r="E34" t="s">
        <v>39</v>
      </c>
      <c r="F34" s="7" t="s">
        <v>129</v>
      </c>
    </row>
    <row r="35" spans="1:7" x14ac:dyDescent="0.2">
      <c r="F35" s="5"/>
    </row>
    <row r="36" spans="1:7" x14ac:dyDescent="0.2">
      <c r="A36" s="1" t="s">
        <v>366</v>
      </c>
      <c r="F36" s="5"/>
    </row>
    <row r="37" spans="1:7" x14ac:dyDescent="0.2">
      <c r="A37" t="s">
        <v>356</v>
      </c>
      <c r="B37" t="s">
        <v>1</v>
      </c>
      <c r="C37" t="s">
        <v>1</v>
      </c>
      <c r="D37" t="s">
        <v>1</v>
      </c>
      <c r="E37" t="s">
        <v>39</v>
      </c>
      <c r="F37" s="5" t="s">
        <v>128</v>
      </c>
    </row>
    <row r="38" spans="1:7" x14ac:dyDescent="0.2">
      <c r="A38" s="2" t="s">
        <v>357</v>
      </c>
      <c r="B38" t="s">
        <v>1</v>
      </c>
      <c r="C38" t="s">
        <v>2</v>
      </c>
      <c r="D38" t="s">
        <v>1</v>
      </c>
      <c r="E38" t="s">
        <v>31</v>
      </c>
      <c r="F38" s="6" t="s">
        <v>43</v>
      </c>
      <c r="G38" s="2"/>
    </row>
    <row r="40" spans="1:7" x14ac:dyDescent="0.2">
      <c r="A40" s="15" t="s">
        <v>563</v>
      </c>
      <c r="B40" s="25" t="s">
        <v>564</v>
      </c>
      <c r="C40" s="29" t="s">
        <v>570</v>
      </c>
      <c r="D40" s="43" t="s">
        <v>568</v>
      </c>
    </row>
    <row r="41" spans="1:7" x14ac:dyDescent="0.2">
      <c r="A41" s="16">
        <f>COUNTIF(A4:A38,"*^*")</f>
        <v>14</v>
      </c>
      <c r="B41" s="26">
        <f>COUNTIF(B4:B38,"*Yes*")</f>
        <v>11</v>
      </c>
      <c r="C41" s="30">
        <f>COUNTIF(C4:C38,"*Yes*")</f>
        <v>6</v>
      </c>
      <c r="D41" s="32">
        <f>COUNTIF(D4:D38,"*Yes*")</f>
        <v>8</v>
      </c>
    </row>
    <row r="42" spans="1:7" x14ac:dyDescent="0.2">
      <c r="A42" s="17" t="s">
        <v>562</v>
      </c>
      <c r="B42" s="27" t="s">
        <v>569</v>
      </c>
      <c r="C42" s="19" t="s">
        <v>571</v>
      </c>
    </row>
    <row r="43" spans="1:7" x14ac:dyDescent="0.2">
      <c r="A43" s="18">
        <f>COUNTIF(A4:A38,"*$*")</f>
        <v>11</v>
      </c>
      <c r="B43" s="28">
        <f>COUNTIF(B4:B38,"*No*")</f>
        <v>3</v>
      </c>
      <c r="C43" s="20">
        <f>COUNTIF(C4:C38,"*No*")</f>
        <v>8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5721-18DA-E942-A308-6150EC8C8E53}">
  <dimension ref="A1:G92"/>
  <sheetViews>
    <sheetView workbookViewId="0">
      <selection activeCell="B3" sqref="B3:F3"/>
    </sheetView>
  </sheetViews>
  <sheetFormatPr baseColWidth="10" defaultRowHeight="16" x14ac:dyDescent="0.2"/>
  <cols>
    <col min="1" max="2" width="33.6640625" customWidth="1"/>
    <col min="3" max="3" width="24.5" customWidth="1"/>
    <col min="4" max="4" width="22" customWidth="1"/>
    <col min="5" max="5" width="19.5" customWidth="1"/>
    <col min="6" max="6" width="20.33203125" style="5" customWidth="1"/>
  </cols>
  <sheetData>
    <row r="1" spans="1:7" x14ac:dyDescent="0.2">
      <c r="A1" s="44" t="s">
        <v>7</v>
      </c>
      <c r="B1" s="44"/>
      <c r="C1" s="44"/>
      <c r="D1" s="39" t="s">
        <v>145</v>
      </c>
      <c r="E1" s="40" t="s">
        <v>534</v>
      </c>
      <c r="F1" s="41" t="s">
        <v>146</v>
      </c>
      <c r="G1" s="42" t="s">
        <v>555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405</v>
      </c>
    </row>
    <row r="5" spans="1:7" x14ac:dyDescent="0.2">
      <c r="A5" t="s">
        <v>368</v>
      </c>
      <c r="B5" t="s">
        <v>1</v>
      </c>
      <c r="C5" t="s">
        <v>2</v>
      </c>
      <c r="D5" t="s">
        <v>2</v>
      </c>
      <c r="E5" s="5" t="s">
        <v>60</v>
      </c>
      <c r="F5" s="5" t="s">
        <v>61</v>
      </c>
    </row>
    <row r="6" spans="1:7" s="1" customFormat="1" x14ac:dyDescent="0.2">
      <c r="A6" t="s">
        <v>369</v>
      </c>
      <c r="B6" t="s">
        <v>1</v>
      </c>
      <c r="C6" t="s">
        <v>1</v>
      </c>
      <c r="D6" t="s">
        <v>2</v>
      </c>
      <c r="E6" s="2" t="s">
        <v>29</v>
      </c>
      <c r="F6" s="6" t="s">
        <v>62</v>
      </c>
      <c r="G6" s="2"/>
    </row>
    <row r="7" spans="1:7" s="1" customFormat="1" x14ac:dyDescent="0.2">
      <c r="A7" t="s">
        <v>370</v>
      </c>
      <c r="B7" t="s">
        <v>2</v>
      </c>
      <c r="C7" t="s">
        <v>2</v>
      </c>
      <c r="D7" t="s">
        <v>2</v>
      </c>
      <c r="E7" s="2" t="s">
        <v>137</v>
      </c>
      <c r="F7" s="5" t="s">
        <v>140</v>
      </c>
      <c r="G7" s="2"/>
    </row>
    <row r="9" spans="1:7" x14ac:dyDescent="0.2">
      <c r="A9" s="1" t="s">
        <v>406</v>
      </c>
    </row>
    <row r="10" spans="1:7" x14ac:dyDescent="0.2">
      <c r="A10" s="2" t="s">
        <v>371</v>
      </c>
      <c r="B10" t="s">
        <v>2</v>
      </c>
      <c r="C10" t="s">
        <v>2</v>
      </c>
      <c r="D10" t="s">
        <v>2</v>
      </c>
      <c r="E10" t="s">
        <v>31</v>
      </c>
      <c r="F10" s="5" t="s">
        <v>142</v>
      </c>
    </row>
    <row r="12" spans="1:7" x14ac:dyDescent="0.2">
      <c r="A12" s="1" t="s">
        <v>407</v>
      </c>
    </row>
    <row r="13" spans="1:7" x14ac:dyDescent="0.2">
      <c r="A13" s="2" t="s">
        <v>372</v>
      </c>
      <c r="B13" t="s">
        <v>1</v>
      </c>
      <c r="C13" t="s">
        <v>2</v>
      </c>
      <c r="D13" t="s">
        <v>2</v>
      </c>
      <c r="E13" s="5" t="s">
        <v>136</v>
      </c>
      <c r="F13" s="5" t="s">
        <v>138</v>
      </c>
    </row>
    <row r="14" spans="1:7" x14ac:dyDescent="0.2">
      <c r="A14" s="2"/>
      <c r="E14" s="5"/>
    </row>
    <row r="15" spans="1:7" x14ac:dyDescent="0.2">
      <c r="A15" s="1" t="s">
        <v>408</v>
      </c>
      <c r="E15" s="5"/>
    </row>
    <row r="16" spans="1:7" x14ac:dyDescent="0.2">
      <c r="A16" s="2" t="s">
        <v>373</v>
      </c>
      <c r="B16" t="s">
        <v>2</v>
      </c>
      <c r="C16" t="s">
        <v>2</v>
      </c>
      <c r="D16" t="s">
        <v>2</v>
      </c>
      <c r="E16" s="2" t="s">
        <v>137</v>
      </c>
      <c r="F16" s="5" t="s">
        <v>140</v>
      </c>
      <c r="G16" s="2"/>
    </row>
    <row r="18" spans="1:7" x14ac:dyDescent="0.2">
      <c r="A18" s="1" t="s">
        <v>409</v>
      </c>
    </row>
    <row r="19" spans="1:7" x14ac:dyDescent="0.2">
      <c r="A19" t="s">
        <v>374</v>
      </c>
      <c r="B19" t="s">
        <v>1</v>
      </c>
      <c r="C19" t="s">
        <v>2</v>
      </c>
      <c r="D19" t="s">
        <v>2</v>
      </c>
      <c r="E19" s="5" t="s">
        <v>60</v>
      </c>
      <c r="F19" s="5" t="s">
        <v>61</v>
      </c>
    </row>
    <row r="21" spans="1:7" x14ac:dyDescent="0.2">
      <c r="A21" s="1" t="s">
        <v>410</v>
      </c>
    </row>
    <row r="22" spans="1:7" x14ac:dyDescent="0.2">
      <c r="A22" s="2" t="s">
        <v>375</v>
      </c>
      <c r="B22" t="s">
        <v>1</v>
      </c>
      <c r="C22" t="s">
        <v>2</v>
      </c>
      <c r="D22" t="s">
        <v>2</v>
      </c>
      <c r="E22" s="2" t="s">
        <v>137</v>
      </c>
      <c r="F22" s="5" t="s">
        <v>140</v>
      </c>
      <c r="G22" s="2"/>
    </row>
    <row r="23" spans="1:7" s="1" customFormat="1" x14ac:dyDescent="0.2">
      <c r="A23" s="2" t="s">
        <v>376</v>
      </c>
      <c r="B23" t="s">
        <v>1</v>
      </c>
      <c r="C23" t="s">
        <v>1</v>
      </c>
      <c r="D23" t="s">
        <v>2</v>
      </c>
      <c r="E23" s="2" t="s">
        <v>29</v>
      </c>
      <c r="F23" s="5" t="s">
        <v>79</v>
      </c>
      <c r="G23" s="2"/>
    </row>
    <row r="24" spans="1:7" s="1" customFormat="1" x14ac:dyDescent="0.2">
      <c r="A24" s="2"/>
      <c r="B24"/>
      <c r="C24"/>
      <c r="D24"/>
      <c r="E24" s="2"/>
      <c r="F24" s="5"/>
      <c r="G24" s="2"/>
    </row>
    <row r="25" spans="1:7" s="1" customFormat="1" x14ac:dyDescent="0.2">
      <c r="A25" s="1" t="s">
        <v>411</v>
      </c>
      <c r="B25"/>
      <c r="C25"/>
      <c r="D25"/>
      <c r="E25" s="2"/>
      <c r="F25" s="5"/>
      <c r="G25" s="2"/>
    </row>
    <row r="26" spans="1:7" s="1" customFormat="1" x14ac:dyDescent="0.2">
      <c r="A26" s="2" t="s">
        <v>377</v>
      </c>
      <c r="B26" t="s">
        <v>2</v>
      </c>
      <c r="C26" t="s">
        <v>2</v>
      </c>
      <c r="D26" t="s">
        <v>2</v>
      </c>
      <c r="E26" s="2" t="s">
        <v>139</v>
      </c>
      <c r="F26" s="5" t="s">
        <v>140</v>
      </c>
      <c r="G26" s="2"/>
    </row>
    <row r="28" spans="1:7" x14ac:dyDescent="0.2">
      <c r="A28" s="1" t="s">
        <v>412</v>
      </c>
    </row>
    <row r="29" spans="1:7" x14ac:dyDescent="0.2">
      <c r="A29" t="s">
        <v>378</v>
      </c>
      <c r="B29" t="s">
        <v>1</v>
      </c>
      <c r="C29" t="s">
        <v>1</v>
      </c>
      <c r="D29" t="s">
        <v>2</v>
      </c>
      <c r="E29" t="s">
        <v>29</v>
      </c>
      <c r="F29" s="5" t="s">
        <v>79</v>
      </c>
    </row>
    <row r="31" spans="1:7" x14ac:dyDescent="0.2">
      <c r="A31" s="1" t="s">
        <v>413</v>
      </c>
    </row>
    <row r="32" spans="1:7" x14ac:dyDescent="0.2">
      <c r="A32" t="s">
        <v>379</v>
      </c>
      <c r="B32" t="s">
        <v>1</v>
      </c>
      <c r="C32" t="s">
        <v>2</v>
      </c>
      <c r="D32" t="s">
        <v>2</v>
      </c>
      <c r="E32" s="5" t="s">
        <v>139</v>
      </c>
      <c r="F32" s="5" t="s">
        <v>140</v>
      </c>
    </row>
    <row r="33" spans="1:6" x14ac:dyDescent="0.2">
      <c r="E33" s="5"/>
    </row>
    <row r="34" spans="1:6" x14ac:dyDescent="0.2">
      <c r="A34" s="1" t="s">
        <v>414</v>
      </c>
      <c r="E34" s="5"/>
    </row>
    <row r="35" spans="1:6" x14ac:dyDescent="0.2">
      <c r="A35" t="s">
        <v>380</v>
      </c>
      <c r="B35" t="s">
        <v>1</v>
      </c>
      <c r="C35" t="s">
        <v>2</v>
      </c>
      <c r="D35" t="s">
        <v>2</v>
      </c>
      <c r="E35" s="5" t="s">
        <v>139</v>
      </c>
      <c r="F35" s="5" t="s">
        <v>140</v>
      </c>
    </row>
    <row r="37" spans="1:6" x14ac:dyDescent="0.2">
      <c r="A37" s="1" t="s">
        <v>415</v>
      </c>
    </row>
    <row r="38" spans="1:6" x14ac:dyDescent="0.2">
      <c r="A38" t="s">
        <v>381</v>
      </c>
      <c r="B38" t="s">
        <v>1</v>
      </c>
      <c r="C38" t="s">
        <v>2</v>
      </c>
      <c r="D38" t="s">
        <v>2</v>
      </c>
      <c r="E38" s="5" t="s">
        <v>60</v>
      </c>
      <c r="F38" s="5" t="s">
        <v>61</v>
      </c>
    </row>
    <row r="39" spans="1:6" x14ac:dyDescent="0.2">
      <c r="A39" t="s">
        <v>382</v>
      </c>
      <c r="B39" t="s">
        <v>1</v>
      </c>
      <c r="C39" t="s">
        <v>2</v>
      </c>
      <c r="D39" t="s">
        <v>2</v>
      </c>
      <c r="E39" s="5" t="s">
        <v>139</v>
      </c>
      <c r="F39" s="5" t="s">
        <v>140</v>
      </c>
    </row>
    <row r="40" spans="1:6" x14ac:dyDescent="0.2">
      <c r="A40" t="s">
        <v>383</v>
      </c>
      <c r="B40" t="s">
        <v>1</v>
      </c>
      <c r="C40" t="s">
        <v>2</v>
      </c>
      <c r="D40" t="s">
        <v>2</v>
      </c>
      <c r="E40" s="5" t="s">
        <v>139</v>
      </c>
      <c r="F40" s="5" t="s">
        <v>140</v>
      </c>
    </row>
    <row r="42" spans="1:6" x14ac:dyDescent="0.2">
      <c r="A42" s="1" t="s">
        <v>416</v>
      </c>
    </row>
    <row r="43" spans="1:6" x14ac:dyDescent="0.2">
      <c r="A43" t="s">
        <v>384</v>
      </c>
      <c r="B43" t="s">
        <v>2</v>
      </c>
      <c r="C43" t="s">
        <v>2</v>
      </c>
      <c r="D43" t="s">
        <v>2</v>
      </c>
      <c r="E43" t="s">
        <v>31</v>
      </c>
      <c r="F43" s="7" t="s">
        <v>79</v>
      </c>
    </row>
    <row r="45" spans="1:6" x14ac:dyDescent="0.2">
      <c r="A45" s="1" t="s">
        <v>417</v>
      </c>
    </row>
    <row r="46" spans="1:6" x14ac:dyDescent="0.2">
      <c r="A46" s="2" t="s">
        <v>385</v>
      </c>
      <c r="B46" t="s">
        <v>1</v>
      </c>
      <c r="C46" t="s">
        <v>1</v>
      </c>
      <c r="D46" t="s">
        <v>2</v>
      </c>
      <c r="E46" t="s">
        <v>29</v>
      </c>
      <c r="F46" s="7" t="s">
        <v>79</v>
      </c>
    </row>
    <row r="47" spans="1:6" x14ac:dyDescent="0.2">
      <c r="A47" s="2" t="s">
        <v>386</v>
      </c>
      <c r="B47" t="s">
        <v>2</v>
      </c>
      <c r="C47" t="s">
        <v>2</v>
      </c>
      <c r="D47" t="s">
        <v>2</v>
      </c>
      <c r="E47" t="s">
        <v>31</v>
      </c>
      <c r="F47" s="7" t="s">
        <v>79</v>
      </c>
    </row>
    <row r="48" spans="1:6" x14ac:dyDescent="0.2">
      <c r="A48" t="s">
        <v>387</v>
      </c>
      <c r="B48" t="s">
        <v>1</v>
      </c>
      <c r="C48" t="s">
        <v>2</v>
      </c>
      <c r="D48" t="s">
        <v>2</v>
      </c>
      <c r="E48" s="5" t="s">
        <v>60</v>
      </c>
      <c r="F48" s="5" t="s">
        <v>61</v>
      </c>
    </row>
    <row r="49" spans="1:7" x14ac:dyDescent="0.2">
      <c r="A49" t="s">
        <v>388</v>
      </c>
      <c r="B49" t="s">
        <v>2</v>
      </c>
      <c r="C49" t="s">
        <v>2</v>
      </c>
      <c r="D49" t="s">
        <v>2</v>
      </c>
      <c r="E49" t="s">
        <v>31</v>
      </c>
      <c r="F49" s="7" t="s">
        <v>79</v>
      </c>
    </row>
    <row r="50" spans="1:7" x14ac:dyDescent="0.2">
      <c r="A50" t="s">
        <v>389</v>
      </c>
      <c r="B50" t="s">
        <v>2</v>
      </c>
      <c r="C50" t="s">
        <v>2</v>
      </c>
      <c r="D50" t="s">
        <v>2</v>
      </c>
      <c r="E50" s="7" t="s">
        <v>139</v>
      </c>
      <c r="F50" s="7" t="s">
        <v>140</v>
      </c>
      <c r="G50" s="3"/>
    </row>
    <row r="52" spans="1:7" x14ac:dyDescent="0.2">
      <c r="A52" s="1" t="s">
        <v>418</v>
      </c>
    </row>
    <row r="53" spans="1:7" x14ac:dyDescent="0.2">
      <c r="A53" t="s">
        <v>390</v>
      </c>
      <c r="B53" t="s">
        <v>1</v>
      </c>
      <c r="C53" t="s">
        <v>1</v>
      </c>
      <c r="D53" t="s">
        <v>2</v>
      </c>
      <c r="E53" t="s">
        <v>39</v>
      </c>
      <c r="F53" s="7" t="s">
        <v>79</v>
      </c>
    </row>
    <row r="55" spans="1:7" x14ac:dyDescent="0.2">
      <c r="A55" s="1" t="s">
        <v>419</v>
      </c>
    </row>
    <row r="56" spans="1:7" x14ac:dyDescent="0.2">
      <c r="A56" s="2" t="s">
        <v>391</v>
      </c>
      <c r="B56" t="s">
        <v>2</v>
      </c>
      <c r="C56" t="s">
        <v>2</v>
      </c>
      <c r="D56" t="s">
        <v>2</v>
      </c>
      <c r="E56" t="s">
        <v>31</v>
      </c>
      <c r="F56" s="7" t="s">
        <v>79</v>
      </c>
    </row>
    <row r="57" spans="1:7" x14ac:dyDescent="0.2">
      <c r="A57" t="s">
        <v>392</v>
      </c>
      <c r="B57" t="s">
        <v>1</v>
      </c>
      <c r="C57" t="s">
        <v>1</v>
      </c>
      <c r="D57" t="s">
        <v>2</v>
      </c>
      <c r="E57" t="s">
        <v>29</v>
      </c>
      <c r="F57" s="7" t="s">
        <v>79</v>
      </c>
    </row>
    <row r="59" spans="1:7" x14ac:dyDescent="0.2">
      <c r="A59" s="1" t="s">
        <v>420</v>
      </c>
    </row>
    <row r="60" spans="1:7" x14ac:dyDescent="0.2">
      <c r="A60" t="s">
        <v>393</v>
      </c>
      <c r="B60" t="s">
        <v>1</v>
      </c>
      <c r="C60" t="s">
        <v>2</v>
      </c>
      <c r="D60" t="s">
        <v>2</v>
      </c>
      <c r="E60" s="5" t="s">
        <v>60</v>
      </c>
      <c r="F60" s="5" t="s">
        <v>61</v>
      </c>
    </row>
    <row r="61" spans="1:7" x14ac:dyDescent="0.2">
      <c r="A61" t="s">
        <v>394</v>
      </c>
      <c r="B61" t="s">
        <v>1</v>
      </c>
      <c r="C61" t="s">
        <v>2</v>
      </c>
      <c r="D61" t="s">
        <v>2</v>
      </c>
      <c r="E61" s="7" t="s">
        <v>139</v>
      </c>
      <c r="F61" s="7" t="s">
        <v>140</v>
      </c>
      <c r="G61" s="3"/>
    </row>
    <row r="63" spans="1:7" x14ac:dyDescent="0.2">
      <c r="A63" s="1" t="s">
        <v>421</v>
      </c>
    </row>
    <row r="64" spans="1:7" x14ac:dyDescent="0.2">
      <c r="A64" t="s">
        <v>395</v>
      </c>
      <c r="B64" t="s">
        <v>1</v>
      </c>
      <c r="C64" t="s">
        <v>1</v>
      </c>
      <c r="D64" t="s">
        <v>2</v>
      </c>
      <c r="E64" t="s">
        <v>29</v>
      </c>
      <c r="F64" s="7" t="s">
        <v>79</v>
      </c>
    </row>
    <row r="66" spans="1:6" x14ac:dyDescent="0.2">
      <c r="A66" s="1" t="s">
        <v>422</v>
      </c>
    </row>
    <row r="67" spans="1:6" x14ac:dyDescent="0.2">
      <c r="A67" t="s">
        <v>396</v>
      </c>
      <c r="B67" t="s">
        <v>1</v>
      </c>
      <c r="C67" t="s">
        <v>1</v>
      </c>
      <c r="D67" t="s">
        <v>2</v>
      </c>
      <c r="E67" t="s">
        <v>29</v>
      </c>
      <c r="F67" s="7" t="s">
        <v>79</v>
      </c>
    </row>
    <row r="68" spans="1:6" x14ac:dyDescent="0.2">
      <c r="A68" t="s">
        <v>397</v>
      </c>
      <c r="B68" t="s">
        <v>1</v>
      </c>
      <c r="C68" t="s">
        <v>1</v>
      </c>
      <c r="D68" t="s">
        <v>2</v>
      </c>
      <c r="E68" t="s">
        <v>85</v>
      </c>
      <c r="F68" s="7" t="s">
        <v>79</v>
      </c>
    </row>
    <row r="69" spans="1:6" x14ac:dyDescent="0.2">
      <c r="F69" s="7"/>
    </row>
    <row r="70" spans="1:6" x14ac:dyDescent="0.2">
      <c r="A70" s="1" t="s">
        <v>423</v>
      </c>
      <c r="F70" s="7"/>
    </row>
    <row r="71" spans="1:6" x14ac:dyDescent="0.2">
      <c r="A71" t="s">
        <v>398</v>
      </c>
      <c r="B71" t="s">
        <v>1</v>
      </c>
      <c r="C71" t="s">
        <v>2</v>
      </c>
      <c r="D71" t="s">
        <v>2</v>
      </c>
      <c r="E71" s="5" t="s">
        <v>139</v>
      </c>
      <c r="F71" s="7" t="s">
        <v>141</v>
      </c>
    </row>
    <row r="73" spans="1:6" x14ac:dyDescent="0.2">
      <c r="A73" s="1" t="s">
        <v>424</v>
      </c>
    </row>
    <row r="74" spans="1:6" x14ac:dyDescent="0.2">
      <c r="A74" t="s">
        <v>399</v>
      </c>
      <c r="B74" t="s">
        <v>1</v>
      </c>
      <c r="C74" t="s">
        <v>1</v>
      </c>
      <c r="D74" t="s">
        <v>2</v>
      </c>
      <c r="E74" t="s">
        <v>85</v>
      </c>
      <c r="F74" s="7" t="s">
        <v>79</v>
      </c>
    </row>
    <row r="75" spans="1:6" x14ac:dyDescent="0.2">
      <c r="A75" t="s">
        <v>400</v>
      </c>
      <c r="B75" t="s">
        <v>2</v>
      </c>
      <c r="C75" t="s">
        <v>2</v>
      </c>
      <c r="D75" t="s">
        <v>2</v>
      </c>
      <c r="E75" t="s">
        <v>31</v>
      </c>
      <c r="F75" s="7" t="s">
        <v>79</v>
      </c>
    </row>
    <row r="77" spans="1:6" x14ac:dyDescent="0.2">
      <c r="A77" s="1" t="s">
        <v>425</v>
      </c>
    </row>
    <row r="78" spans="1:6" x14ac:dyDescent="0.2">
      <c r="A78" t="s">
        <v>401</v>
      </c>
      <c r="B78" t="s">
        <v>2</v>
      </c>
      <c r="C78" t="s">
        <v>2</v>
      </c>
      <c r="D78" t="s">
        <v>2</v>
      </c>
      <c r="E78" t="s">
        <v>31</v>
      </c>
      <c r="F78" s="7" t="s">
        <v>79</v>
      </c>
    </row>
    <row r="80" spans="1:6" x14ac:dyDescent="0.2">
      <c r="A80" s="1" t="s">
        <v>426</v>
      </c>
    </row>
    <row r="81" spans="1:6" x14ac:dyDescent="0.2">
      <c r="A81" t="s">
        <v>402</v>
      </c>
      <c r="B81" t="s">
        <v>1</v>
      </c>
      <c r="C81" t="s">
        <v>1</v>
      </c>
      <c r="D81" t="s">
        <v>2</v>
      </c>
      <c r="E81" t="s">
        <v>29</v>
      </c>
      <c r="F81" s="7" t="s">
        <v>79</v>
      </c>
    </row>
    <row r="83" spans="1:6" x14ac:dyDescent="0.2">
      <c r="A83" s="1" t="s">
        <v>427</v>
      </c>
    </row>
    <row r="84" spans="1:6" x14ac:dyDescent="0.2">
      <c r="A84" t="s">
        <v>403</v>
      </c>
      <c r="B84" t="s">
        <v>1</v>
      </c>
      <c r="C84" t="s">
        <v>2</v>
      </c>
      <c r="D84" t="s">
        <v>2</v>
      </c>
      <c r="E84" s="5" t="s">
        <v>60</v>
      </c>
      <c r="F84" s="5" t="s">
        <v>61</v>
      </c>
    </row>
    <row r="86" spans="1:6" x14ac:dyDescent="0.2">
      <c r="A86" s="1" t="s">
        <v>428</v>
      </c>
    </row>
    <row r="87" spans="1:6" x14ac:dyDescent="0.2">
      <c r="A87" t="s">
        <v>404</v>
      </c>
      <c r="B87" t="s">
        <v>1</v>
      </c>
      <c r="C87" t="s">
        <v>1</v>
      </c>
      <c r="D87" t="s">
        <v>2</v>
      </c>
      <c r="E87" t="s">
        <v>29</v>
      </c>
      <c r="F87" s="7" t="s">
        <v>79</v>
      </c>
    </row>
    <row r="89" spans="1:6" x14ac:dyDescent="0.2">
      <c r="A89" s="15" t="s">
        <v>546</v>
      </c>
      <c r="B89" s="25" t="s">
        <v>564</v>
      </c>
      <c r="C89" s="29" t="s">
        <v>570</v>
      </c>
      <c r="D89" s="43" t="s">
        <v>568</v>
      </c>
    </row>
    <row r="90" spans="1:6" x14ac:dyDescent="0.2">
      <c r="A90" s="16">
        <f>COUNTIF(A4:A87, "*^*")</f>
        <v>37</v>
      </c>
      <c r="B90" s="26">
        <f>COUNTIF(B4:B87,"*Yes*")</f>
        <v>26</v>
      </c>
      <c r="C90" s="30">
        <f>COUNTIF(C4:C87,"*Yes*")</f>
        <v>12</v>
      </c>
      <c r="D90" s="32">
        <f>COUNTIF(D4:D87,"*Yes*")</f>
        <v>0</v>
      </c>
    </row>
    <row r="91" spans="1:6" x14ac:dyDescent="0.2">
      <c r="A91" s="17" t="s">
        <v>547</v>
      </c>
      <c r="B91" s="27" t="s">
        <v>569</v>
      </c>
      <c r="C91" s="19" t="s">
        <v>571</v>
      </c>
    </row>
    <row r="92" spans="1:6" x14ac:dyDescent="0.2">
      <c r="A92" s="18">
        <f>COUNTIF(A4:A90, "*$*")</f>
        <v>24</v>
      </c>
      <c r="B92" s="28">
        <f>COUNTIF(B4:B87,"*No*")</f>
        <v>11</v>
      </c>
      <c r="C92" s="20">
        <f>COUNTIF(C4:C87,"*No*")</f>
        <v>25</v>
      </c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6C84-4DC8-544A-9213-C77F38DCF4AC}">
  <dimension ref="A1:G10"/>
  <sheetViews>
    <sheetView workbookViewId="0">
      <selection activeCell="A7" sqref="A7:D10"/>
    </sheetView>
  </sheetViews>
  <sheetFormatPr baseColWidth="10" defaultRowHeight="16" x14ac:dyDescent="0.2"/>
  <cols>
    <col min="1" max="1" width="28.6640625" customWidth="1"/>
    <col min="2" max="2" width="30.33203125" customWidth="1"/>
    <col min="3" max="3" width="24.5" customWidth="1"/>
    <col min="4" max="4" width="23.33203125" customWidth="1"/>
    <col min="5" max="5" width="19.33203125" customWidth="1"/>
    <col min="6" max="6" width="18.5" customWidth="1"/>
    <col min="7" max="7" width="16.1640625" customWidth="1"/>
  </cols>
  <sheetData>
    <row r="1" spans="1:7" x14ac:dyDescent="0.2">
      <c r="A1" s="44" t="s">
        <v>13</v>
      </c>
      <c r="B1" s="44"/>
      <c r="C1" s="44"/>
      <c r="D1" s="39" t="s">
        <v>145</v>
      </c>
      <c r="E1" s="40" t="s">
        <v>535</v>
      </c>
      <c r="F1" s="41" t="s">
        <v>146</v>
      </c>
      <c r="G1" s="42" t="s">
        <v>536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429</v>
      </c>
    </row>
    <row r="5" spans="1:7" x14ac:dyDescent="0.2">
      <c r="A5" s="2" t="s">
        <v>430</v>
      </c>
      <c r="B5" t="s">
        <v>1</v>
      </c>
      <c r="C5" t="s">
        <v>2</v>
      </c>
      <c r="D5" t="s">
        <v>1</v>
      </c>
      <c r="E5" t="s">
        <v>31</v>
      </c>
      <c r="F5" s="6" t="s">
        <v>43</v>
      </c>
      <c r="G5" s="2"/>
    </row>
    <row r="7" spans="1:7" x14ac:dyDescent="0.2">
      <c r="A7" s="15" t="s">
        <v>562</v>
      </c>
      <c r="B7" s="25" t="s">
        <v>564</v>
      </c>
      <c r="C7" s="29" t="s">
        <v>566</v>
      </c>
      <c r="D7" s="31" t="s">
        <v>568</v>
      </c>
    </row>
    <row r="8" spans="1:7" x14ac:dyDescent="0.2">
      <c r="A8" s="16">
        <f>COUNTIF(A4:A5,"*$*")</f>
        <v>1</v>
      </c>
      <c r="B8" s="26">
        <f>COUNTIF(B4:B5,"*Yes*")</f>
        <v>1</v>
      </c>
      <c r="C8" s="30">
        <f>COUNTIF(C4:C5,"*Yes*")</f>
        <v>0</v>
      </c>
      <c r="D8" s="32">
        <f>COUNTIF(D4:D5,"*Yes*")</f>
        <v>1</v>
      </c>
    </row>
    <row r="9" spans="1:7" x14ac:dyDescent="0.2">
      <c r="A9" s="17" t="s">
        <v>563</v>
      </c>
      <c r="B9" s="27" t="s">
        <v>565</v>
      </c>
      <c r="C9" s="19" t="s">
        <v>567</v>
      </c>
    </row>
    <row r="10" spans="1:7" x14ac:dyDescent="0.2">
      <c r="A10" s="18">
        <f>COUNTIF(A4:A5,"*^*")</f>
        <v>1</v>
      </c>
      <c r="B10" s="28">
        <f>COUNTIF(B4:B5,"*No*")</f>
        <v>0</v>
      </c>
      <c r="C10" s="20">
        <f>COUNTIF(C4:C5,"*No*")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3557-3640-B84D-93C8-FF86164A13BA}">
  <dimension ref="A1:G13"/>
  <sheetViews>
    <sheetView workbookViewId="0">
      <selection activeCell="A10" sqref="A10:D13"/>
    </sheetView>
  </sheetViews>
  <sheetFormatPr baseColWidth="10" defaultRowHeight="16" x14ac:dyDescent="0.2"/>
  <cols>
    <col min="1" max="1" width="30" customWidth="1"/>
    <col min="2" max="2" width="30.6640625" customWidth="1"/>
    <col min="3" max="3" width="23.83203125" customWidth="1"/>
    <col min="4" max="4" width="22.33203125" customWidth="1"/>
    <col min="5" max="5" width="18.6640625" customWidth="1"/>
    <col min="6" max="6" width="18.5" customWidth="1"/>
  </cols>
  <sheetData>
    <row r="1" spans="1:7" x14ac:dyDescent="0.2">
      <c r="A1" s="44" t="s">
        <v>14</v>
      </c>
      <c r="B1" s="44"/>
      <c r="C1" s="44"/>
      <c r="D1" s="39" t="s">
        <v>145</v>
      </c>
      <c r="E1" s="40" t="s">
        <v>556</v>
      </c>
      <c r="F1" s="41" t="s">
        <v>146</v>
      </c>
      <c r="G1" s="42" t="s">
        <v>537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431</v>
      </c>
    </row>
    <row r="5" spans="1:7" x14ac:dyDescent="0.2">
      <c r="A5" t="s">
        <v>432</v>
      </c>
      <c r="B5" t="s">
        <v>2</v>
      </c>
      <c r="C5" t="s">
        <v>2</v>
      </c>
      <c r="D5" t="s">
        <v>2</v>
      </c>
      <c r="E5" t="s">
        <v>31</v>
      </c>
      <c r="F5" s="5" t="s">
        <v>81</v>
      </c>
    </row>
    <row r="6" spans="1:7" x14ac:dyDescent="0.2">
      <c r="F6" s="5"/>
    </row>
    <row r="7" spans="1:7" x14ac:dyDescent="0.2">
      <c r="A7" s="1" t="s">
        <v>434</v>
      </c>
      <c r="F7" s="5"/>
    </row>
    <row r="8" spans="1:7" x14ac:dyDescent="0.2">
      <c r="A8" t="s">
        <v>433</v>
      </c>
      <c r="B8" t="s">
        <v>1</v>
      </c>
      <c r="C8" t="s">
        <v>1</v>
      </c>
      <c r="D8" t="s">
        <v>2</v>
      </c>
      <c r="E8" t="s">
        <v>29</v>
      </c>
      <c r="F8" s="7" t="s">
        <v>44</v>
      </c>
    </row>
    <row r="10" spans="1:7" x14ac:dyDescent="0.2">
      <c r="A10" s="15" t="s">
        <v>562</v>
      </c>
      <c r="B10" s="25" t="s">
        <v>564</v>
      </c>
      <c r="C10" s="29" t="s">
        <v>566</v>
      </c>
      <c r="D10" s="31" t="s">
        <v>568</v>
      </c>
    </row>
    <row r="11" spans="1:7" x14ac:dyDescent="0.2">
      <c r="A11" s="16">
        <f>COUNTIF(A4:A8,"*$*")</f>
        <v>2</v>
      </c>
      <c r="B11" s="26">
        <f>COUNTIF(B4:B8,"*Yes*")</f>
        <v>1</v>
      </c>
      <c r="C11" s="30">
        <f>COUNTIF(C4:C8,"*Yes*")</f>
        <v>1</v>
      </c>
      <c r="D11" s="32">
        <f>COUNTIF(D4:D8,"*Yes*")</f>
        <v>0</v>
      </c>
    </row>
    <row r="12" spans="1:7" x14ac:dyDescent="0.2">
      <c r="A12" s="17" t="s">
        <v>563</v>
      </c>
      <c r="B12" s="27" t="s">
        <v>565</v>
      </c>
      <c r="C12" s="19" t="s">
        <v>567</v>
      </c>
    </row>
    <row r="13" spans="1:7" x14ac:dyDescent="0.2">
      <c r="A13" s="18">
        <f>COUNTIF(A4:A8,"*^*")</f>
        <v>2</v>
      </c>
      <c r="B13" s="28">
        <f>COUNTIF(B4:B8,"*No*")</f>
        <v>1</v>
      </c>
      <c r="C13" s="20">
        <f>COUNTIF(C4:C8,"*No*")</f>
        <v>1</v>
      </c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D9C0-A767-664A-85D0-EAD091D3A70C}">
  <dimension ref="A1:G40"/>
  <sheetViews>
    <sheetView workbookViewId="0">
      <selection activeCell="B3" sqref="B3:F3"/>
    </sheetView>
  </sheetViews>
  <sheetFormatPr baseColWidth="10" defaultRowHeight="16" x14ac:dyDescent="0.2"/>
  <cols>
    <col min="1" max="1" width="29.5" customWidth="1"/>
    <col min="2" max="2" width="30.6640625" customWidth="1"/>
    <col min="3" max="3" width="25.33203125" customWidth="1"/>
    <col min="4" max="4" width="22.33203125" customWidth="1"/>
    <col min="5" max="5" width="17.83203125" customWidth="1"/>
    <col min="6" max="6" width="14.83203125" customWidth="1"/>
  </cols>
  <sheetData>
    <row r="1" spans="1:7" x14ac:dyDescent="0.2">
      <c r="A1" s="44" t="s">
        <v>8</v>
      </c>
      <c r="B1" s="44"/>
      <c r="C1" s="44"/>
      <c r="D1" s="39" t="s">
        <v>145</v>
      </c>
      <c r="E1" s="40" t="s">
        <v>557</v>
      </c>
      <c r="F1" s="41" t="s">
        <v>146</v>
      </c>
      <c r="G1" s="42" t="s">
        <v>576</v>
      </c>
    </row>
    <row r="2" spans="1:7" x14ac:dyDescent="0.2">
      <c r="A2" s="44"/>
      <c r="B2" s="44"/>
      <c r="C2" s="44"/>
    </row>
    <row r="3" spans="1:7" x14ac:dyDescent="0.2">
      <c r="B3" s="22" t="s">
        <v>549</v>
      </c>
      <c r="C3" s="1" t="s">
        <v>548</v>
      </c>
      <c r="D3" s="1" t="s">
        <v>24</v>
      </c>
      <c r="E3" s="1" t="s">
        <v>26</v>
      </c>
      <c r="F3" s="1" t="s">
        <v>27</v>
      </c>
      <c r="G3" s="1"/>
    </row>
    <row r="4" spans="1:7" x14ac:dyDescent="0.2">
      <c r="A4" s="1" t="s">
        <v>452</v>
      </c>
      <c r="B4" s="1"/>
      <c r="C4" s="1"/>
      <c r="D4" s="1"/>
    </row>
    <row r="5" spans="1:7" x14ac:dyDescent="0.2">
      <c r="A5" t="s">
        <v>435</v>
      </c>
      <c r="B5" t="s">
        <v>2</v>
      </c>
      <c r="C5" t="s">
        <v>2</v>
      </c>
      <c r="D5" t="s">
        <v>1</v>
      </c>
      <c r="E5" t="s">
        <v>31</v>
      </c>
      <c r="F5" s="5" t="s">
        <v>65</v>
      </c>
    </row>
    <row r="6" spans="1:7" x14ac:dyDescent="0.2">
      <c r="F6" s="5"/>
    </row>
    <row r="7" spans="1:7" x14ac:dyDescent="0.2">
      <c r="A7" s="1" t="s">
        <v>453</v>
      </c>
      <c r="F7" s="5"/>
    </row>
    <row r="8" spans="1:7" x14ac:dyDescent="0.2">
      <c r="A8" t="s">
        <v>436</v>
      </c>
      <c r="B8" t="s">
        <v>2</v>
      </c>
      <c r="C8" t="s">
        <v>2</v>
      </c>
      <c r="D8" t="s">
        <v>1</v>
      </c>
      <c r="E8" t="s">
        <v>31</v>
      </c>
      <c r="F8" s="5" t="s">
        <v>67</v>
      </c>
    </row>
    <row r="9" spans="1:7" x14ac:dyDescent="0.2">
      <c r="F9" s="5"/>
    </row>
    <row r="10" spans="1:7" x14ac:dyDescent="0.2">
      <c r="A10" s="1" t="s">
        <v>455</v>
      </c>
      <c r="F10" s="5"/>
    </row>
    <row r="11" spans="1:7" x14ac:dyDescent="0.2">
      <c r="A11" s="2" t="s">
        <v>438</v>
      </c>
      <c r="B11" t="s">
        <v>2</v>
      </c>
      <c r="C11" t="s">
        <v>2</v>
      </c>
      <c r="D11" t="s">
        <v>1</v>
      </c>
      <c r="E11" t="s">
        <v>31</v>
      </c>
      <c r="F11" s="5" t="s">
        <v>77</v>
      </c>
    </row>
    <row r="12" spans="1:7" x14ac:dyDescent="0.2">
      <c r="F12" s="5"/>
    </row>
    <row r="13" spans="1:7" x14ac:dyDescent="0.2">
      <c r="A13" s="1" t="s">
        <v>454</v>
      </c>
      <c r="F13" s="5"/>
    </row>
    <row r="14" spans="1:7" x14ac:dyDescent="0.2">
      <c r="A14" t="s">
        <v>437</v>
      </c>
      <c r="B14" t="s">
        <v>1</v>
      </c>
      <c r="C14" t="s">
        <v>2</v>
      </c>
      <c r="D14" t="s">
        <v>1</v>
      </c>
      <c r="E14" t="s">
        <v>31</v>
      </c>
      <c r="F14" s="5" t="s">
        <v>67</v>
      </c>
    </row>
    <row r="15" spans="1:7" x14ac:dyDescent="0.2">
      <c r="F15" s="5"/>
    </row>
    <row r="16" spans="1:7" x14ac:dyDescent="0.2">
      <c r="A16" s="1" t="s">
        <v>456</v>
      </c>
      <c r="F16" s="5"/>
    </row>
    <row r="17" spans="1:7" x14ac:dyDescent="0.2">
      <c r="A17" t="s">
        <v>439</v>
      </c>
      <c r="B17" t="s">
        <v>1</v>
      </c>
      <c r="C17" t="s">
        <v>2</v>
      </c>
      <c r="D17" t="s">
        <v>1</v>
      </c>
      <c r="E17" t="s">
        <v>31</v>
      </c>
      <c r="F17" s="5" t="s">
        <v>80</v>
      </c>
    </row>
    <row r="18" spans="1:7" x14ac:dyDescent="0.2">
      <c r="F18" s="5"/>
    </row>
    <row r="19" spans="1:7" x14ac:dyDescent="0.2">
      <c r="A19" s="1" t="s">
        <v>457</v>
      </c>
      <c r="F19" s="5"/>
    </row>
    <row r="20" spans="1:7" x14ac:dyDescent="0.2">
      <c r="A20" s="2" t="s">
        <v>440</v>
      </c>
      <c r="B20" t="s">
        <v>1</v>
      </c>
      <c r="C20" t="s">
        <v>2</v>
      </c>
      <c r="D20" t="s">
        <v>1</v>
      </c>
      <c r="E20" t="s">
        <v>31</v>
      </c>
      <c r="F20" s="5" t="s">
        <v>67</v>
      </c>
    </row>
    <row r="21" spans="1:7" x14ac:dyDescent="0.2">
      <c r="A21" t="s">
        <v>441</v>
      </c>
      <c r="B21" t="s">
        <v>1</v>
      </c>
      <c r="C21" t="s">
        <v>1</v>
      </c>
      <c r="D21" t="s">
        <v>2</v>
      </c>
      <c r="E21" t="s">
        <v>32</v>
      </c>
      <c r="F21" s="7" t="s">
        <v>74</v>
      </c>
      <c r="G21" s="3"/>
    </row>
    <row r="22" spans="1:7" x14ac:dyDescent="0.2">
      <c r="A22" t="s">
        <v>442</v>
      </c>
      <c r="B22" t="s">
        <v>1</v>
      </c>
      <c r="C22" t="s">
        <v>1</v>
      </c>
      <c r="D22" t="s">
        <v>2</v>
      </c>
      <c r="E22" s="2" t="s">
        <v>39</v>
      </c>
      <c r="F22" s="24" t="s">
        <v>66</v>
      </c>
    </row>
    <row r="23" spans="1:7" x14ac:dyDescent="0.2">
      <c r="A23" t="s">
        <v>443</v>
      </c>
      <c r="B23" t="s">
        <v>1</v>
      </c>
      <c r="C23" t="s">
        <v>2</v>
      </c>
      <c r="D23" t="s">
        <v>1</v>
      </c>
      <c r="E23" s="2" t="s">
        <v>31</v>
      </c>
      <c r="F23" s="6" t="s">
        <v>111</v>
      </c>
      <c r="G23" s="2"/>
    </row>
    <row r="24" spans="1:7" x14ac:dyDescent="0.2">
      <c r="A24" t="s">
        <v>444</v>
      </c>
      <c r="B24" t="s">
        <v>2</v>
      </c>
      <c r="C24" t="s">
        <v>2</v>
      </c>
      <c r="D24" t="s">
        <v>1</v>
      </c>
      <c r="E24" t="s">
        <v>31</v>
      </c>
      <c r="F24" s="5" t="s">
        <v>112</v>
      </c>
    </row>
    <row r="25" spans="1:7" x14ac:dyDescent="0.2">
      <c r="A25" t="s">
        <v>445</v>
      </c>
      <c r="B25" t="s">
        <v>2</v>
      </c>
      <c r="C25" t="s">
        <v>2</v>
      </c>
      <c r="D25" t="s">
        <v>1</v>
      </c>
      <c r="E25" t="s">
        <v>31</v>
      </c>
      <c r="F25" s="5" t="s">
        <v>112</v>
      </c>
    </row>
    <row r="26" spans="1:7" x14ac:dyDescent="0.2">
      <c r="A26" t="s">
        <v>446</v>
      </c>
      <c r="B26" t="s">
        <v>1</v>
      </c>
      <c r="C26" t="s">
        <v>2</v>
      </c>
      <c r="D26" t="s">
        <v>1</v>
      </c>
      <c r="E26" t="s">
        <v>31</v>
      </c>
      <c r="F26" s="5" t="s">
        <v>101</v>
      </c>
    </row>
    <row r="27" spans="1:7" x14ac:dyDescent="0.2">
      <c r="A27" t="s">
        <v>447</v>
      </c>
      <c r="B27" t="s">
        <v>2</v>
      </c>
      <c r="C27" t="s">
        <v>2</v>
      </c>
      <c r="D27" t="s">
        <v>1</v>
      </c>
      <c r="E27" t="s">
        <v>31</v>
      </c>
      <c r="F27" s="5" t="s">
        <v>67</v>
      </c>
    </row>
    <row r="28" spans="1:7" x14ac:dyDescent="0.2">
      <c r="A28" t="s">
        <v>448</v>
      </c>
      <c r="B28" t="s">
        <v>1</v>
      </c>
      <c r="C28" t="s">
        <v>2</v>
      </c>
      <c r="D28" t="s">
        <v>1</v>
      </c>
      <c r="E28" t="s">
        <v>31</v>
      </c>
      <c r="F28" s="5" t="s">
        <v>101</v>
      </c>
    </row>
    <row r="29" spans="1:7" x14ac:dyDescent="0.2">
      <c r="A29" t="s">
        <v>449</v>
      </c>
      <c r="B29" t="s">
        <v>1</v>
      </c>
      <c r="C29" t="s">
        <v>2</v>
      </c>
      <c r="D29" t="s">
        <v>1</v>
      </c>
      <c r="E29" t="s">
        <v>31</v>
      </c>
      <c r="F29" s="5" t="s">
        <v>113</v>
      </c>
    </row>
    <row r="30" spans="1:7" x14ac:dyDescent="0.2">
      <c r="F30" s="5"/>
    </row>
    <row r="31" spans="1:7" x14ac:dyDescent="0.2">
      <c r="A31" s="1" t="s">
        <v>458</v>
      </c>
      <c r="F31" s="5"/>
    </row>
    <row r="32" spans="1:7" x14ac:dyDescent="0.2">
      <c r="A32" t="s">
        <v>450</v>
      </c>
      <c r="B32" t="s">
        <v>1</v>
      </c>
      <c r="C32" t="s">
        <v>2</v>
      </c>
      <c r="D32" t="s">
        <v>1</v>
      </c>
      <c r="E32" t="s">
        <v>31</v>
      </c>
      <c r="F32" s="6" t="s">
        <v>99</v>
      </c>
      <c r="G32" s="2"/>
    </row>
    <row r="33" spans="1:7" x14ac:dyDescent="0.2">
      <c r="F33" s="5"/>
    </row>
    <row r="34" spans="1:7" x14ac:dyDescent="0.2">
      <c r="A34" s="1" t="s">
        <v>459</v>
      </c>
      <c r="F34" s="5"/>
    </row>
    <row r="35" spans="1:7" x14ac:dyDescent="0.2">
      <c r="A35" t="s">
        <v>451</v>
      </c>
      <c r="B35" t="s">
        <v>1</v>
      </c>
      <c r="C35" t="s">
        <v>1</v>
      </c>
      <c r="D35" t="s">
        <v>2</v>
      </c>
      <c r="E35" s="2" t="s">
        <v>39</v>
      </c>
      <c r="F35" s="6" t="s">
        <v>57</v>
      </c>
      <c r="G35" s="2"/>
    </row>
    <row r="37" spans="1:7" x14ac:dyDescent="0.2">
      <c r="A37" s="15" t="s">
        <v>562</v>
      </c>
      <c r="B37" s="25" t="s">
        <v>564</v>
      </c>
      <c r="C37" s="29" t="s">
        <v>566</v>
      </c>
      <c r="D37" s="31" t="s">
        <v>568</v>
      </c>
    </row>
    <row r="38" spans="1:7" x14ac:dyDescent="0.2">
      <c r="A38" s="16">
        <f>COUNTIF(A4:A35,"*$*")</f>
        <v>8</v>
      </c>
      <c r="B38" s="26">
        <f>COUNTIF(B4:B35,"*Yes*")</f>
        <v>11</v>
      </c>
      <c r="C38" s="30">
        <f>COUNTIF(C4:C35,"*Yes*")</f>
        <v>3</v>
      </c>
      <c r="D38" s="32">
        <f>COUNTIF(D4:D35,"*Yes*")</f>
        <v>14</v>
      </c>
    </row>
    <row r="39" spans="1:7" x14ac:dyDescent="0.2">
      <c r="A39" s="17" t="s">
        <v>563</v>
      </c>
      <c r="B39" s="27" t="s">
        <v>565</v>
      </c>
      <c r="C39" s="19" t="s">
        <v>567</v>
      </c>
    </row>
    <row r="40" spans="1:7" x14ac:dyDescent="0.2">
      <c r="A40" s="18">
        <f>COUNTIF(A4:A35,"*^*")</f>
        <v>17</v>
      </c>
      <c r="B40" s="28">
        <f>COUNTIF(B4:B35,"*No*")</f>
        <v>6</v>
      </c>
      <c r="C40" s="20">
        <f>COUNTIF(C4:C35,"*No*")</f>
        <v>14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Species</vt:lpstr>
      <vt:lpstr>Rodentia</vt:lpstr>
      <vt:lpstr>Afrosoricida</vt:lpstr>
      <vt:lpstr>Artiodactyla</vt:lpstr>
      <vt:lpstr>Carnivora</vt:lpstr>
      <vt:lpstr>Chiroptera</vt:lpstr>
      <vt:lpstr>Diprotodontia</vt:lpstr>
      <vt:lpstr>Didelphimorphia</vt:lpstr>
      <vt:lpstr>Eulipotyphla</vt:lpstr>
      <vt:lpstr>Hyracoidea</vt:lpstr>
      <vt:lpstr>Lagomorpha</vt:lpstr>
      <vt:lpstr>Monotremata</vt:lpstr>
      <vt:lpstr>Perissodactyla</vt:lpstr>
      <vt:lpstr>Pilosa</vt:lpstr>
      <vt:lpstr>Primates</vt:lpstr>
      <vt:lpstr>Scandentia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Spenser Biernacki</cp:lastModifiedBy>
  <dcterms:created xsi:type="dcterms:W3CDTF">2020-04-16T16:54:55Z</dcterms:created>
  <dcterms:modified xsi:type="dcterms:W3CDTF">2022-04-21T20:19:43Z</dcterms:modified>
</cp:coreProperties>
</file>