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evelopment\Projects\Helios\src\foodjournal\foodjournal\data\"/>
    </mc:Choice>
  </mc:AlternateContent>
  <xr:revisionPtr revIDLastSave="0" documentId="13_ncr:40009_{C51E3B0F-EB28-4189-81EF-DB301C5FAB51}" xr6:coauthVersionLast="45" xr6:coauthVersionMax="45" xr10:uidLastSave="{00000000-0000-0000-0000-000000000000}"/>
  <bookViews>
    <workbookView xWindow="-110" yWindow="-110" windowWidth="19420" windowHeight="10420"/>
  </bookViews>
  <sheets>
    <sheet name="foodlog" sheetId="1" r:id="rId1"/>
    <sheet name="meal" sheetId="3" r:id="rId2"/>
    <sheet name="food" sheetId="2" r:id="rId3"/>
  </sheets>
  <definedNames>
    <definedName name="food" localSheetId="2" hidden="1">food!$A$1:$M$30</definedName>
    <definedName name="meal" localSheetId="1" hidden="1">meal!$A$1:$D$6</definedName>
  </definedNames>
  <calcPr calcId="0"/>
  <extLst>
    <ext xmlns:x15="http://schemas.microsoft.com/office/spreadsheetml/2010/11/main" uri="{FCE2AD5D-F65C-4FA6-A056-5C36A1767C68}">
      <x15:dataModel>
        <x15:modelTables>
          <x15:modelTable id="food" name="food" connection="food"/>
          <x15:modelTable id="meal" name="meal" connection="meal"/>
        </x15:modelTables>
      </x15:dataModel>
    </ext>
  </extLst>
</workbook>
</file>

<file path=xl/calcChain.xml><?xml version="1.0" encoding="utf-8"?>
<calcChain xmlns="http://schemas.openxmlformats.org/spreadsheetml/2006/main">
  <c r="N24" i="2" l="1"/>
  <c r="N18" i="2"/>
  <c r="N23" i="2"/>
  <c r="N19" i="2"/>
  <c r="N22" i="2"/>
  <c r="N28" i="2"/>
  <c r="N17" i="2"/>
  <c r="N27" i="2"/>
  <c r="N3" i="2"/>
  <c r="N9" i="2"/>
  <c r="N10" i="2"/>
  <c r="N11" i="2"/>
  <c r="N25" i="2"/>
  <c r="N2" i="2"/>
  <c r="E4" i="1" s="1"/>
  <c r="N26" i="2"/>
  <c r="N7" i="2"/>
  <c r="N12" i="2"/>
  <c r="N6" i="2"/>
  <c r="N20" i="2"/>
  <c r="N15" i="2"/>
  <c r="N4" i="2"/>
  <c r="N8" i="2"/>
  <c r="N14" i="2"/>
  <c r="N29" i="2"/>
  <c r="N21" i="2"/>
  <c r="N13" i="2"/>
  <c r="N5" i="2"/>
  <c r="N30" i="2"/>
  <c r="N16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6" i="1" l="1"/>
  <c r="E14" i="1"/>
  <c r="E13" i="1"/>
  <c r="E11" i="1"/>
  <c r="E10" i="1"/>
  <c r="E3" i="1"/>
  <c r="E9" i="1"/>
  <c r="E8" i="1"/>
  <c r="E5" i="1"/>
  <c r="E2" i="1"/>
  <c r="E15" i="1"/>
  <c r="E7" i="1"/>
  <c r="E12" i="1"/>
</calcChain>
</file>

<file path=xl/connections.xml><?xml version="1.0" encoding="utf-8"?>
<connections xmlns="http://schemas.openxmlformats.org/spreadsheetml/2006/main">
  <connection id="1" name="food" type="103" refreshedVersion="6" minRefreshableVersion="5" saveData="1">
    <extLst>
      <ext xmlns:x15="http://schemas.microsoft.com/office/spreadsheetml/2010/11/main" uri="{DE250136-89BD-433C-8126-D09CA5730AF9}">
        <x15:connection id="food" autoDelete="1">
          <x15:textPr codePage="850" sourceFile="C:\My Development\Projects\Helios\src\foodjournal\foodjournal\data\food.csv" tab="0" comma="1">
            <textFields count="13"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2" name="meal" type="103" refreshedVersion="6" minRefreshableVersion="5">
    <extLst>
      <ext xmlns:x15="http://schemas.microsoft.com/office/spreadsheetml/2010/11/main" uri="{DE250136-89BD-433C-8126-D09CA5730AF9}">
        <x15:connection id="meal" autoDelete="1">
          <x15:textPr codePage="850" sourceFile="C:\My Development\Projects\Helios\src\foodjournal\foodjournal\data\meal.csv" tab="0" comma="1">
            <textFields count="4">
              <textField/>
              <textField/>
              <textField/>
              <textField/>
            </textFields>
          </x15:textPr>
          <x15:modelTextPr headers="1"/>
        </x15:connection>
      </ext>
    </extLst>
  </connection>
  <connection id="3" keepAlive="1" name="ModelConnection_food" description="Data Model" type="5" refreshedVersion="6" minRefreshableVersion="5" saveData="1">
    <dbPr connection="Data Model Connection" command="food" commandType="3"/>
    <extLst>
      <ext xmlns:x15="http://schemas.microsoft.com/office/spreadsheetml/2010/11/main" uri="{DE250136-89BD-433C-8126-D09CA5730AF9}">
        <x15:connection id="" model="1"/>
      </ext>
    </extLst>
  </connection>
  <connection id="4" keepAlive="1" name="ModelConnection_meal" description="Data Model" type="5" refreshedVersion="6" minRefreshableVersion="5" saveData="1">
    <dbPr connection="Data Model Connection" command="meal" commandType="3"/>
    <extLst>
      <ext xmlns:x15="http://schemas.microsoft.com/office/spreadsheetml/2010/11/main" uri="{DE250136-89BD-433C-8126-D09CA5730AF9}">
        <x15:connection id="" model="1"/>
      </ext>
    </extLst>
  </connection>
  <connection id="5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<sst xmlns="http://schemas.openxmlformats.org/spreadsheetml/2006/main" count="151" uniqueCount="85">
  <si>
    <t>date</t>
  </si>
  <si>
    <t>mealType</t>
  </si>
  <si>
    <t>foodId</t>
  </si>
  <si>
    <t>mealId</t>
  </si>
  <si>
    <t>servings</t>
  </si>
  <si>
    <t>Breakfast</t>
  </si>
  <si>
    <t>Lunch</t>
  </si>
  <si>
    <t>foodName</t>
  </si>
  <si>
    <t>Generic</t>
  </si>
  <si>
    <t>Tofu - fried</t>
  </si>
  <si>
    <t>Piece</t>
  </si>
  <si>
    <t>Mushroom - fried</t>
  </si>
  <si>
    <t>Cup</t>
  </si>
  <si>
    <t>Soy sauce</t>
  </si>
  <si>
    <t>Tablespoon</t>
  </si>
  <si>
    <t>Quaker</t>
  </si>
  <si>
    <t>Oat so simple - 27g</t>
  </si>
  <si>
    <t>Sachet</t>
  </si>
  <si>
    <t>Tesco</t>
  </si>
  <si>
    <t>Semi-skimmed milk</t>
  </si>
  <si>
    <t>White rice - cooked</t>
  </si>
  <si>
    <t>Medium egg - boiled</t>
  </si>
  <si>
    <t>Misc</t>
  </si>
  <si>
    <t>Whey protein</t>
  </si>
  <si>
    <t>Scoop</t>
  </si>
  <si>
    <t>Pret</t>
  </si>
  <si>
    <t>Avocado and herb salad wrap</t>
  </si>
  <si>
    <t>Wrap</t>
  </si>
  <si>
    <t>Cheddar ploughman's sandwich</t>
  </si>
  <si>
    <t>Sandwich</t>
  </si>
  <si>
    <t>Coca cola regular - 500 ml</t>
  </si>
  <si>
    <t>Bottle</t>
  </si>
  <si>
    <t>Ferrero rocher</t>
  </si>
  <si>
    <t>Papa john's</t>
  </si>
  <si>
    <t>Veggie supreme medium</t>
  </si>
  <si>
    <t>Slice</t>
  </si>
  <si>
    <t>Almond - raw</t>
  </si>
  <si>
    <t>Full</t>
  </si>
  <si>
    <t>Walnut</t>
  </si>
  <si>
    <t>Half</t>
  </si>
  <si>
    <t>Butternut and lentil dal side soup</t>
  </si>
  <si>
    <t>Serving</t>
  </si>
  <si>
    <t>Gala apple medium</t>
  </si>
  <si>
    <t>Blueberries</t>
  </si>
  <si>
    <t>Handful</t>
  </si>
  <si>
    <t>Oat so simple - 36g</t>
  </si>
  <si>
    <t>Large egg white - boiled</t>
  </si>
  <si>
    <t>Bap</t>
  </si>
  <si>
    <t>Carrot</t>
  </si>
  <si>
    <t>Hummus</t>
  </si>
  <si>
    <t>Hovis</t>
  </si>
  <si>
    <t>Wholemeal bread</t>
  </si>
  <si>
    <t>Olive oil</t>
  </si>
  <si>
    <t>Asda</t>
  </si>
  <si>
    <t>Garlic bread</t>
  </si>
  <si>
    <t>Wholemeal mini wrap</t>
  </si>
  <si>
    <t>Rubicon</t>
  </si>
  <si>
    <t>Mango juice</t>
  </si>
  <si>
    <t>Ml</t>
  </si>
  <si>
    <t>brandName</t>
  </si>
  <si>
    <t>servingType</t>
  </si>
  <si>
    <t>units</t>
  </si>
  <si>
    <t>calories</t>
  </si>
  <si>
    <t>fat</t>
  </si>
  <si>
    <t>saturatedFat</t>
  </si>
  <si>
    <t>sodium</t>
  </si>
  <si>
    <t>carbohydrates</t>
  </si>
  <si>
    <t>fiber</t>
  </si>
  <si>
    <t>sugar</t>
  </si>
  <si>
    <t>protein</t>
  </si>
  <si>
    <t>brand+food</t>
  </si>
  <si>
    <t>Blueberries - Asda</t>
  </si>
  <si>
    <t>Semi-skimmed milk - Tesco</t>
  </si>
  <si>
    <t>Gala apple medium - Generic</t>
  </si>
  <si>
    <t>Oat so simple - 36g - Quaker</t>
  </si>
  <si>
    <t>Mango juice - Rubicon</t>
  </si>
  <si>
    <t>Large egg white - boiled - Generic</t>
  </si>
  <si>
    <t>name</t>
  </si>
  <si>
    <t>Thaiviet tofu and mushroom with rice</t>
  </si>
  <si>
    <t>Poha</t>
  </si>
  <si>
    <t>Pav bhaji</t>
  </si>
  <si>
    <t>Coconut curry</t>
  </si>
  <si>
    <t>Chickpea salad</t>
  </si>
  <si>
    <t>mealName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</si>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</sst>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 vertical="top"/>
    </xf>
    <xf numFmtId="14" fontId="18" fillId="0" borderId="0" xfId="0" applyNumberFormat="1" applyFont="1" applyAlignment="1">
      <alignment horizontal="left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meal" backgroundRefresh="0" connectionId="4" autoFormatId="16" applyNumberFormats="0" applyBorderFormats="0" applyFontFormats="0" applyPatternFormats="0" applyAlignmentFormats="0" applyWidthHeightFormats="0">
  <queryTableRefresh nextId="5">
    <queryTableFields count="4">
      <queryTableField id="1" name="mealId" tableColumnId="1"/>
      <queryTableField id="2" name="name" tableColumnId="2"/>
      <queryTableField id="3" name="servingType" tableColumnId="3"/>
      <queryTableField id="4" name="units" tableColumnId="4"/>
    </queryTableFields>
  </queryTableRefresh>
  <extLst>
    <ext xmlns:x15="http://schemas.microsoft.com/office/spreadsheetml/2010/11/main" uri="{883FBD77-0823-4a55-B5E3-86C4891E6966}">
      <x15:queryTable sourceDataName="meal"/>
    </ext>
  </extLst>
</queryTable>
</file>

<file path=xl/queryTables/queryTable2.xml><?xml version="1.0" encoding="utf-8"?>
<queryTable xmlns="http://schemas.openxmlformats.org/spreadsheetml/2006/main" name="food" backgroundRefresh="0" connectionId="3" autoFormatId="16" applyNumberFormats="0" applyBorderFormats="0" applyFontFormats="0" applyPatternFormats="0" applyAlignmentFormats="0" applyWidthHeightFormats="0">
  <queryTableRefresh nextId="28" unboundColumnsRight="1">
    <queryTableFields count="14">
      <queryTableField id="14" name="foodId" tableColumnId="14"/>
      <queryTableField id="15" name="brandName" tableColumnId="15"/>
      <queryTableField id="16" name="foodName" tableColumnId="16"/>
      <queryTableField id="17" name="servingType" tableColumnId="17"/>
      <queryTableField id="18" name="units" tableColumnId="18"/>
      <queryTableField id="19" name="calories" tableColumnId="19"/>
      <queryTableField id="20" name="fat" tableColumnId="20"/>
      <queryTableField id="21" name="saturatedFat" tableColumnId="21"/>
      <queryTableField id="22" name="sodium" tableColumnId="22"/>
      <queryTableField id="23" name="carbohydrates" tableColumnId="23"/>
      <queryTableField id="24" name="fiber" tableColumnId="24"/>
      <queryTableField id="25" name="sugar" tableColumnId="25"/>
      <queryTableField id="26" name="protein" tableColumnId="26"/>
      <queryTableField id="27" dataBound="0" tableColumnId="27"/>
    </queryTableFields>
  </queryTableRefresh>
  <extLst>
    <ext xmlns:x15="http://schemas.microsoft.com/office/spreadsheetml/2010/11/main" uri="{883FBD77-0823-4a55-B5E3-86C4891E6966}">
      <x15:queryTable sourceDataName="food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_meal" displayName="Table_meal" ref="A1:D6" tableType="queryTable" totalsRowShown="0">
  <autoFilter ref="A1:D6"/>
  <sortState xmlns:xlrd2="http://schemas.microsoft.com/office/spreadsheetml/2017/richdata2" ref="A2:D6">
    <sortCondition ref="B1:B6"/>
  </sortState>
  <tableColumns count="4">
    <tableColumn id="1" uniqueName="1" name="mealId" queryTableFieldId="1"/>
    <tableColumn id="2" uniqueName="2" name="name" queryTableFieldId="2"/>
    <tableColumn id="3" uniqueName="3" name="servingType" queryTableFieldId="3"/>
    <tableColumn id="4" uniqueName="4" name="units" queryTableField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1" name="Table_food" displayName="Table_food" ref="A1:N30" tableType="queryTable" totalsRowShown="0">
  <autoFilter ref="A1:N30"/>
  <sortState xmlns:xlrd2="http://schemas.microsoft.com/office/spreadsheetml/2017/richdata2" ref="A2:N30">
    <sortCondition ref="N1:N30"/>
  </sortState>
  <tableColumns count="14">
    <tableColumn id="14" uniqueName="14" name="foodId" queryTableFieldId="14"/>
    <tableColumn id="15" uniqueName="15" name="brandName" queryTableFieldId="15"/>
    <tableColumn id="16" uniqueName="16" name="foodName" queryTableFieldId="16"/>
    <tableColumn id="17" uniqueName="17" name="servingType" queryTableFieldId="17"/>
    <tableColumn id="18" uniqueName="18" name="units" queryTableFieldId="18"/>
    <tableColumn id="19" uniqueName="19" name="calories" queryTableFieldId="19"/>
    <tableColumn id="20" uniqueName="20" name="fat" queryTableFieldId="20"/>
    <tableColumn id="21" uniqueName="21" name="saturatedFat" queryTableFieldId="21"/>
    <tableColumn id="22" uniqueName="22" name="sodium" queryTableFieldId="22"/>
    <tableColumn id="23" uniqueName="23" name="carbohydrates" queryTableFieldId="23"/>
    <tableColumn id="24" uniqueName="24" name="fiber" queryTableFieldId="24"/>
    <tableColumn id="25" uniqueName="25" name="sugar" queryTableFieldId="25"/>
    <tableColumn id="26" uniqueName="26" name="protein" queryTableFieldId="26"/>
    <tableColumn id="27" uniqueName="27" name="brand+food" queryTableFieldId="27" dataDxfId="0">
      <calculatedColumnFormula>CONCATENATE(Table_food[foodName], " - ", Table_food[brandName])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G21" sqref="G21"/>
    </sheetView>
  </sheetViews>
  <sheetFormatPr defaultRowHeight="13" x14ac:dyDescent="0.35"/>
  <cols>
    <col min="1" max="1" width="3.90625" style="1" customWidth="1"/>
    <col min="2" max="2" width="10.453125" style="1" bestFit="1" customWidth="1"/>
    <col min="3" max="3" width="8.7265625" style="1"/>
    <col min="4" max="4" width="29.1796875" style="1" customWidth="1"/>
    <col min="5" max="5" width="6.36328125" style="1" bestFit="1" customWidth="1"/>
    <col min="6" max="6" width="9" style="1" bestFit="1" customWidth="1"/>
    <col min="7" max="16384" width="8.7265625" style="1"/>
  </cols>
  <sheetData>
    <row r="1" spans="1:8" x14ac:dyDescent="0.35">
      <c r="A1" s="1" t="s">
        <v>84</v>
      </c>
      <c r="B1" s="1" t="s">
        <v>0</v>
      </c>
      <c r="C1" s="1" t="s">
        <v>1</v>
      </c>
      <c r="D1" s="1" t="s">
        <v>7</v>
      </c>
      <c r="E1" s="1" t="s">
        <v>2</v>
      </c>
      <c r="F1" s="1" t="s">
        <v>83</v>
      </c>
      <c r="G1" s="1" t="s">
        <v>3</v>
      </c>
      <c r="H1" s="1" t="s">
        <v>4</v>
      </c>
    </row>
    <row r="2" spans="1:8" x14ac:dyDescent="0.35">
      <c r="A2" s="1">
        <v>1</v>
      </c>
      <c r="B2" s="2">
        <v>43926</v>
      </c>
      <c r="C2" s="1" t="s">
        <v>5</v>
      </c>
      <c r="D2" s="1" t="s">
        <v>74</v>
      </c>
      <c r="E2" s="1">
        <f>_xlfn.IFNA(INDEX(food!A$2:A$1000,MATCH(D2,food!N$2:N$1000,0)), "")</f>
        <v>19</v>
      </c>
      <c r="G2" s="1" t="str">
        <f>_xlfn.IFNA(INDEX(meal!A$2:A$1000,MATCH(F2,meal!B$2:B$1000,0)), "")</f>
        <v/>
      </c>
      <c r="H2" s="1">
        <v>1</v>
      </c>
    </row>
    <row r="3" spans="1:8" x14ac:dyDescent="0.35">
      <c r="A3" s="1">
        <v>2</v>
      </c>
      <c r="B3" s="2">
        <v>43926</v>
      </c>
      <c r="C3" s="1" t="s">
        <v>5</v>
      </c>
      <c r="D3" s="1" t="s">
        <v>72</v>
      </c>
      <c r="E3" s="1">
        <f>_xlfn.IFNA(INDEX(food!A$2:A$1000,MATCH(D3,food!N$2:N$1000,0)), "")</f>
        <v>5</v>
      </c>
      <c r="G3" s="1" t="str">
        <f>_xlfn.IFNA(INDEX(meal!A$2:A$1000,MATCH(F3,meal!B$2:B$1000,0)), "")</f>
        <v/>
      </c>
      <c r="H3" s="1">
        <v>1</v>
      </c>
    </row>
    <row r="4" spans="1:8" x14ac:dyDescent="0.35">
      <c r="A4" s="1">
        <v>3</v>
      </c>
      <c r="B4" s="2">
        <v>43926</v>
      </c>
      <c r="C4" s="1" t="s">
        <v>5</v>
      </c>
      <c r="D4" s="1" t="s">
        <v>73</v>
      </c>
      <c r="E4" s="1">
        <f>_xlfn.IFNA(INDEX(food!A$2:A$1000,MATCH(D4,food!N$2:N$1000,0)), "")</f>
        <v>17</v>
      </c>
      <c r="G4" s="1" t="str">
        <f>_xlfn.IFNA(INDEX(meal!A$2:A$1000,MATCH(F4,meal!B$2:B$1000,0)), "")</f>
        <v/>
      </c>
      <c r="H4" s="1">
        <v>1</v>
      </c>
    </row>
    <row r="5" spans="1:8" x14ac:dyDescent="0.35">
      <c r="A5" s="1">
        <v>4</v>
      </c>
      <c r="B5" s="2">
        <v>43926</v>
      </c>
      <c r="C5" s="1" t="s">
        <v>5</v>
      </c>
      <c r="D5" s="1" t="s">
        <v>71</v>
      </c>
      <c r="E5" s="1">
        <f>_xlfn.IFNA(INDEX(food!A$2:A$1000,MATCH(D5,food!N$2:N$1000,0)), "")</f>
        <v>27</v>
      </c>
      <c r="G5" s="1" t="str">
        <f>_xlfn.IFNA(INDEX(meal!A$2:A$1000,MATCH(F5,meal!B$2:B$1000,0)), "")</f>
        <v/>
      </c>
      <c r="H5" s="1">
        <v>1</v>
      </c>
    </row>
    <row r="6" spans="1:8" x14ac:dyDescent="0.35">
      <c r="A6" s="1">
        <v>5</v>
      </c>
      <c r="B6" s="2">
        <v>43926</v>
      </c>
      <c r="C6" s="1" t="s">
        <v>5</v>
      </c>
      <c r="E6" s="1" t="str">
        <f>_xlfn.IFNA(INDEX(food!A$2:A$1000,MATCH(D6,food!N$2:N$1000,0)), "")</f>
        <v/>
      </c>
      <c r="F6" s="1" t="s">
        <v>79</v>
      </c>
      <c r="G6" s="1">
        <f>_xlfn.IFNA(INDEX(meal!A$2:A$1000,MATCH(F6,meal!B$2:B$1000,0)), "")</f>
        <v>2</v>
      </c>
      <c r="H6" s="1">
        <v>1</v>
      </c>
    </row>
    <row r="7" spans="1:8" x14ac:dyDescent="0.35">
      <c r="A7" s="1">
        <v>6</v>
      </c>
      <c r="B7" s="2">
        <v>43926</v>
      </c>
      <c r="C7" s="1" t="s">
        <v>6</v>
      </c>
      <c r="E7" s="1" t="str">
        <f>_xlfn.IFNA(INDEX(food!A$2:A$1000,MATCH(D7,food!N$2:N$1000,0)), "")</f>
        <v/>
      </c>
      <c r="F7" s="1" t="s">
        <v>80</v>
      </c>
      <c r="G7" s="1">
        <f>_xlfn.IFNA(INDEX(meal!A$2:A$1000,MATCH(F7,meal!B$2:B$1000,0)), "")</f>
        <v>3</v>
      </c>
      <c r="H7" s="1">
        <v>1</v>
      </c>
    </row>
    <row r="8" spans="1:8" x14ac:dyDescent="0.35">
      <c r="A8" s="1">
        <v>7</v>
      </c>
      <c r="B8" s="2">
        <v>43926</v>
      </c>
      <c r="C8" s="1" t="s">
        <v>6</v>
      </c>
      <c r="D8" s="1" t="s">
        <v>76</v>
      </c>
      <c r="E8" s="1">
        <f>_xlfn.IFNA(INDEX(food!A$2:A$1000,MATCH(D8,food!N$2:N$1000,0)), "")</f>
        <v>20</v>
      </c>
      <c r="G8" s="1" t="str">
        <f>_xlfn.IFNA(INDEX(meal!A$2:A$1000,MATCH(F8,meal!B$2:B$1000,0)), "")</f>
        <v/>
      </c>
      <c r="H8" s="1">
        <v>1</v>
      </c>
    </row>
    <row r="9" spans="1:8" x14ac:dyDescent="0.35">
      <c r="A9" s="1">
        <v>8</v>
      </c>
      <c r="B9" s="2">
        <v>43926</v>
      </c>
      <c r="C9" s="1" t="s">
        <v>6</v>
      </c>
      <c r="D9" s="1" t="s">
        <v>75</v>
      </c>
      <c r="E9" s="1">
        <f>_xlfn.IFNA(INDEX(food!A$2:A$1000,MATCH(D9,food!N$2:N$1000,0)), "")</f>
        <v>28</v>
      </c>
      <c r="G9" s="1" t="str">
        <f>_xlfn.IFNA(INDEX(meal!A$2:A$1000,MATCH(F9,meal!B$2:B$1000,0)), "")</f>
        <v/>
      </c>
      <c r="H9" s="1">
        <v>2.5</v>
      </c>
    </row>
    <row r="10" spans="1:8" x14ac:dyDescent="0.35">
      <c r="A10" s="1">
        <v>9</v>
      </c>
      <c r="B10" s="2">
        <v>43925</v>
      </c>
      <c r="C10" s="1" t="s">
        <v>5</v>
      </c>
      <c r="D10" s="1" t="s">
        <v>74</v>
      </c>
      <c r="E10" s="1">
        <f>_xlfn.IFNA(INDEX(food!A$2:A$1000,MATCH(D10,food!N$2:N$1000,0)), "")</f>
        <v>19</v>
      </c>
      <c r="G10" s="1" t="str">
        <f>_xlfn.IFNA(INDEX(meal!A$2:A$1000,MATCH(F10,meal!B$2:B$1000,0)), "")</f>
        <v/>
      </c>
      <c r="H10" s="1">
        <v>1</v>
      </c>
    </row>
    <row r="11" spans="1:8" x14ac:dyDescent="0.35">
      <c r="A11" s="1">
        <v>10</v>
      </c>
      <c r="B11" s="2">
        <v>43925</v>
      </c>
      <c r="C11" s="1" t="s">
        <v>5</v>
      </c>
      <c r="D11" s="1" t="s">
        <v>72</v>
      </c>
      <c r="E11" s="1">
        <f>_xlfn.IFNA(INDEX(food!A$2:A$1000,MATCH(D11,food!N$2:N$1000,0)), "")</f>
        <v>5</v>
      </c>
      <c r="G11" s="1" t="str">
        <f>_xlfn.IFNA(INDEX(meal!A$2:A$1000,MATCH(F11,meal!B$2:B$1000,0)), "")</f>
        <v/>
      </c>
      <c r="H11" s="1">
        <v>1</v>
      </c>
    </row>
    <row r="12" spans="1:8" x14ac:dyDescent="0.35">
      <c r="A12" s="1">
        <v>11</v>
      </c>
      <c r="B12" s="2">
        <v>43925</v>
      </c>
      <c r="C12" s="1" t="s">
        <v>5</v>
      </c>
      <c r="D12" s="1" t="s">
        <v>73</v>
      </c>
      <c r="E12" s="1">
        <f>_xlfn.IFNA(INDEX(food!A$2:A$1000,MATCH(D12,food!N$2:N$1000,0)), "")</f>
        <v>17</v>
      </c>
      <c r="G12" s="1" t="str">
        <f>_xlfn.IFNA(INDEX(meal!A$2:A$1000,MATCH(F12,meal!B$2:B$1000,0)), "")</f>
        <v/>
      </c>
      <c r="H12" s="1">
        <v>1</v>
      </c>
    </row>
    <row r="13" spans="1:8" x14ac:dyDescent="0.35">
      <c r="A13" s="1">
        <v>12</v>
      </c>
      <c r="B13" s="2">
        <v>43925</v>
      </c>
      <c r="C13" s="1" t="s">
        <v>5</v>
      </c>
      <c r="D13" s="1" t="s">
        <v>71</v>
      </c>
      <c r="E13" s="1">
        <f>_xlfn.IFNA(INDEX(food!A$2:A$1000,MATCH(D13,food!N$2:N$1000,0)), "")</f>
        <v>27</v>
      </c>
      <c r="G13" s="1" t="str">
        <f>_xlfn.IFNA(INDEX(meal!A$2:A$1000,MATCH(F13,meal!B$2:B$1000,0)), "")</f>
        <v/>
      </c>
      <c r="H13" s="1">
        <v>1</v>
      </c>
    </row>
    <row r="14" spans="1:8" x14ac:dyDescent="0.35">
      <c r="A14" s="1">
        <v>13</v>
      </c>
      <c r="B14" s="2">
        <v>43925</v>
      </c>
      <c r="C14" s="1" t="s">
        <v>6</v>
      </c>
      <c r="E14" s="1" t="str">
        <f>_xlfn.IFNA(INDEX(food!A$2:A$1000,MATCH(D14,food!N$2:N$1000,0)), "")</f>
        <v/>
      </c>
      <c r="F14" s="1" t="s">
        <v>80</v>
      </c>
      <c r="G14" s="1">
        <f>_xlfn.IFNA(INDEX(meal!A$2:A$1000,MATCH(F14,meal!B$2:B$1000,0)), "")</f>
        <v>3</v>
      </c>
      <c r="H14" s="1">
        <v>1</v>
      </c>
    </row>
    <row r="15" spans="1:8" x14ac:dyDescent="0.35">
      <c r="A15" s="1">
        <v>14</v>
      </c>
      <c r="B15" s="2">
        <v>43925</v>
      </c>
      <c r="C15" s="1" t="s">
        <v>6</v>
      </c>
      <c r="D15" s="1" t="s">
        <v>75</v>
      </c>
      <c r="E15" s="1">
        <f>_xlfn.IFNA(INDEX(food!A$2:A$1000,MATCH(D15,food!N$2:N$1000,0)), "")</f>
        <v>28</v>
      </c>
      <c r="G15" s="1" t="str">
        <f>_xlfn.IFNA(INDEX(meal!A$2:A$1000,MATCH(F15,meal!B$2:B$1000,0)), "")</f>
        <v/>
      </c>
      <c r="H15" s="1">
        <v>2.5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food!$N$2:$N$1000</xm:f>
          </x14:formula1>
          <xm:sqref>D1:D1048576</xm:sqref>
        </x14:dataValidation>
        <x14:dataValidation type="list" allowBlank="1" showInputMessage="1" showErrorMessage="1">
          <x14:formula1>
            <xm:f>meal!$B$2:$B$1000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B5" sqref="B5"/>
    </sheetView>
  </sheetViews>
  <sheetFormatPr defaultRowHeight="14.5" x14ac:dyDescent="0.35"/>
  <cols>
    <col min="1" max="1" width="8.81640625" bestFit="1" customWidth="1"/>
    <col min="2" max="2" width="32.54296875" bestFit="1" customWidth="1"/>
    <col min="3" max="3" width="13" bestFit="1" customWidth="1"/>
    <col min="4" max="4" width="7.26953125" bestFit="1" customWidth="1"/>
  </cols>
  <sheetData>
    <row r="1" spans="1:4" x14ac:dyDescent="0.35">
      <c r="A1" t="s">
        <v>3</v>
      </c>
      <c r="B1" t="s">
        <v>77</v>
      </c>
      <c r="C1" t="s">
        <v>60</v>
      </c>
      <c r="D1" t="s">
        <v>61</v>
      </c>
    </row>
    <row r="2" spans="1:4" x14ac:dyDescent="0.35">
      <c r="A2">
        <v>5</v>
      </c>
      <c r="B2" t="s">
        <v>82</v>
      </c>
      <c r="C2" t="s">
        <v>41</v>
      </c>
      <c r="D2">
        <v>1</v>
      </c>
    </row>
    <row r="3" spans="1:4" x14ac:dyDescent="0.35">
      <c r="A3">
        <v>4</v>
      </c>
      <c r="B3" t="s">
        <v>81</v>
      </c>
      <c r="C3" t="s">
        <v>41</v>
      </c>
      <c r="D3">
        <v>1</v>
      </c>
    </row>
    <row r="4" spans="1:4" x14ac:dyDescent="0.35">
      <c r="A4">
        <v>3</v>
      </c>
      <c r="B4" t="s">
        <v>80</v>
      </c>
      <c r="C4" t="s">
        <v>41</v>
      </c>
      <c r="D4">
        <v>1</v>
      </c>
    </row>
    <row r="5" spans="1:4" x14ac:dyDescent="0.35">
      <c r="A5">
        <v>2</v>
      </c>
      <c r="B5" t="s">
        <v>79</v>
      </c>
      <c r="C5" t="s">
        <v>41</v>
      </c>
      <c r="D5">
        <v>1</v>
      </c>
    </row>
    <row r="6" spans="1:4" x14ac:dyDescent="0.35">
      <c r="A6">
        <v>1</v>
      </c>
      <c r="B6" t="s">
        <v>78</v>
      </c>
      <c r="C6" t="s">
        <v>41</v>
      </c>
      <c r="D6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opLeftCell="C2" workbookViewId="0">
      <selection activeCell="F6" sqref="F6"/>
    </sheetView>
  </sheetViews>
  <sheetFormatPr defaultRowHeight="14.5" x14ac:dyDescent="0.35"/>
  <cols>
    <col min="1" max="1" width="8.6328125" bestFit="1" customWidth="1"/>
    <col min="2" max="2" width="13" bestFit="1" customWidth="1"/>
    <col min="3" max="3" width="28.7265625" bestFit="1" customWidth="1"/>
    <col min="4" max="4" width="13" bestFit="1" customWidth="1"/>
    <col min="5" max="5" width="7.26953125" bestFit="1" customWidth="1"/>
    <col min="6" max="6" width="9.453125" bestFit="1" customWidth="1"/>
    <col min="7" max="7" width="5.453125" bestFit="1" customWidth="1"/>
    <col min="8" max="8" width="13.90625" bestFit="1" customWidth="1"/>
    <col min="9" max="9" width="9.26953125" bestFit="1" customWidth="1"/>
    <col min="10" max="10" width="15.26953125" bestFit="1" customWidth="1"/>
    <col min="11" max="11" width="7" bestFit="1" customWidth="1"/>
    <col min="12" max="12" width="7.6328125" bestFit="1" customWidth="1"/>
    <col min="13" max="13" width="9.26953125" bestFit="1" customWidth="1"/>
    <col min="14" max="14" width="34.1796875" bestFit="1" customWidth="1"/>
    <col min="15" max="15" width="10.7265625" bestFit="1" customWidth="1"/>
    <col min="16" max="16" width="28.7265625" bestFit="1" customWidth="1"/>
    <col min="17" max="17" width="10.7265625" bestFit="1" customWidth="1"/>
    <col min="18" max="20" width="10.54296875" bestFit="1" customWidth="1"/>
    <col min="21" max="21" width="11.36328125" bestFit="1" customWidth="1"/>
    <col min="22" max="22" width="10.54296875" bestFit="1" customWidth="1"/>
    <col min="23" max="23" width="12.90625" bestFit="1" customWidth="1"/>
    <col min="24" max="26" width="11.54296875" bestFit="1" customWidth="1"/>
  </cols>
  <sheetData>
    <row r="1" spans="1:14" x14ac:dyDescent="0.35">
      <c r="A1" t="s">
        <v>2</v>
      </c>
      <c r="B1" t="s">
        <v>59</v>
      </c>
      <c r="C1" t="s">
        <v>7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65</v>
      </c>
      <c r="J1" t="s">
        <v>66</v>
      </c>
      <c r="K1" t="s">
        <v>67</v>
      </c>
      <c r="L1" t="s">
        <v>68</v>
      </c>
      <c r="M1" t="s">
        <v>69</v>
      </c>
      <c r="N1" t="s">
        <v>70</v>
      </c>
    </row>
    <row r="2" spans="1:14" x14ac:dyDescent="0.35">
      <c r="A2">
        <v>14</v>
      </c>
      <c r="B2" t="s">
        <v>8</v>
      </c>
      <c r="C2" t="s">
        <v>36</v>
      </c>
      <c r="D2" t="s">
        <v>37</v>
      </c>
      <c r="E2">
        <v>1</v>
      </c>
      <c r="F2">
        <v>6.83</v>
      </c>
      <c r="G2">
        <v>0.59</v>
      </c>
      <c r="H2">
        <v>0</v>
      </c>
      <c r="I2">
        <v>0</v>
      </c>
      <c r="J2">
        <v>0</v>
      </c>
      <c r="K2">
        <v>0.25</v>
      </c>
      <c r="L2">
        <v>0.15</v>
      </c>
      <c r="M2">
        <v>0.05</v>
      </c>
      <c r="N2" t="str">
        <f>CONCATENATE(Table_food[foodName], " - ", Table_food[brandName])</f>
        <v>Almond - raw - Generic</v>
      </c>
    </row>
    <row r="3" spans="1:14" x14ac:dyDescent="0.35">
      <c r="A3">
        <v>9</v>
      </c>
      <c r="B3" t="s">
        <v>25</v>
      </c>
      <c r="C3" t="s">
        <v>26</v>
      </c>
      <c r="D3" t="s">
        <v>27</v>
      </c>
      <c r="E3">
        <v>1</v>
      </c>
      <c r="F3">
        <v>471</v>
      </c>
      <c r="G3">
        <v>27.5</v>
      </c>
      <c r="H3">
        <v>5.3</v>
      </c>
      <c r="I3">
        <v>0</v>
      </c>
      <c r="J3">
        <v>560</v>
      </c>
      <c r="K3">
        <v>40.299999999999997</v>
      </c>
      <c r="L3">
        <v>0</v>
      </c>
      <c r="M3">
        <v>0</v>
      </c>
      <c r="N3" t="str">
        <f>CONCATENATE(Table_food[foodName], " - ", Table_food[brandName])</f>
        <v>Avocado and herb salad wrap - Pret</v>
      </c>
    </row>
    <row r="4" spans="1:14" x14ac:dyDescent="0.35">
      <c r="A4">
        <v>21</v>
      </c>
      <c r="B4" t="s">
        <v>8</v>
      </c>
      <c r="C4" t="s">
        <v>47</v>
      </c>
      <c r="D4" t="s">
        <v>37</v>
      </c>
      <c r="E4">
        <v>1</v>
      </c>
      <c r="F4">
        <v>220</v>
      </c>
      <c r="G4">
        <v>2.8</v>
      </c>
      <c r="H4">
        <v>0</v>
      </c>
      <c r="I4">
        <v>0</v>
      </c>
      <c r="J4">
        <v>40.9</v>
      </c>
      <c r="K4">
        <v>0</v>
      </c>
      <c r="L4">
        <v>0</v>
      </c>
      <c r="M4">
        <v>7</v>
      </c>
      <c r="N4" t="str">
        <f>CONCATENATE(Table_food[foodName], " - ", Table_food[brandName])</f>
        <v>Bap - Generic</v>
      </c>
    </row>
    <row r="5" spans="1:14" x14ac:dyDescent="0.35">
      <c r="A5">
        <v>27</v>
      </c>
      <c r="B5" t="s">
        <v>53</v>
      </c>
      <c r="C5" t="s">
        <v>43</v>
      </c>
      <c r="D5" t="s">
        <v>44</v>
      </c>
      <c r="E5">
        <v>1</v>
      </c>
      <c r="F5">
        <v>68</v>
      </c>
      <c r="G5">
        <v>0.3</v>
      </c>
      <c r="H5">
        <v>0</v>
      </c>
      <c r="I5">
        <v>0</v>
      </c>
      <c r="J5">
        <v>0</v>
      </c>
      <c r="K5">
        <v>14.5</v>
      </c>
      <c r="L5">
        <v>2.4</v>
      </c>
      <c r="M5">
        <v>10</v>
      </c>
      <c r="N5" t="str">
        <f>CONCATENATE(Table_food[foodName], " - ", Table_food[brandName])</f>
        <v>Blueberries - Asda</v>
      </c>
    </row>
    <row r="6" spans="1:14" x14ac:dyDescent="0.35">
      <c r="A6">
        <v>18</v>
      </c>
      <c r="B6" t="s">
        <v>18</v>
      </c>
      <c r="C6" t="s">
        <v>43</v>
      </c>
      <c r="D6" t="s">
        <v>44</v>
      </c>
      <c r="E6">
        <v>1</v>
      </c>
      <c r="F6">
        <v>68</v>
      </c>
      <c r="G6">
        <v>0.3</v>
      </c>
      <c r="H6">
        <v>0</v>
      </c>
      <c r="I6">
        <v>0</v>
      </c>
      <c r="J6">
        <v>0</v>
      </c>
      <c r="K6">
        <v>14.5</v>
      </c>
      <c r="L6">
        <v>2.4</v>
      </c>
      <c r="M6">
        <v>10</v>
      </c>
      <c r="N6" t="str">
        <f>CONCATENATE(Table_food[foodName], " - ", Table_food[brandName])</f>
        <v>Blueberries - Tesco</v>
      </c>
    </row>
    <row r="7" spans="1:14" x14ac:dyDescent="0.35">
      <c r="A7">
        <v>16</v>
      </c>
      <c r="B7" t="s">
        <v>25</v>
      </c>
      <c r="C7" t="s">
        <v>40</v>
      </c>
      <c r="D7" t="s">
        <v>41</v>
      </c>
      <c r="E7">
        <v>1</v>
      </c>
      <c r="F7">
        <v>118</v>
      </c>
      <c r="G7">
        <v>2.9</v>
      </c>
      <c r="H7">
        <v>1.5</v>
      </c>
      <c r="I7">
        <v>0</v>
      </c>
      <c r="J7">
        <v>596</v>
      </c>
      <c r="K7">
        <v>8.8000000000000007</v>
      </c>
      <c r="L7">
        <v>10.1</v>
      </c>
      <c r="M7">
        <v>2.9</v>
      </c>
      <c r="N7" t="str">
        <f>CONCATENATE(Table_food[foodName], " - ", Table_food[brandName])</f>
        <v>Butternut and lentil dal side soup - Pret</v>
      </c>
    </row>
    <row r="8" spans="1:14" x14ac:dyDescent="0.35">
      <c r="A8">
        <v>22</v>
      </c>
      <c r="B8" t="s">
        <v>8</v>
      </c>
      <c r="C8" t="s">
        <v>48</v>
      </c>
      <c r="D8" t="s">
        <v>44</v>
      </c>
      <c r="E8">
        <v>1</v>
      </c>
      <c r="F8">
        <v>41</v>
      </c>
      <c r="G8">
        <v>0.2</v>
      </c>
      <c r="H8">
        <v>0</v>
      </c>
      <c r="I8">
        <v>0</v>
      </c>
      <c r="J8">
        <v>9.6</v>
      </c>
      <c r="K8">
        <v>2.8</v>
      </c>
      <c r="L8">
        <v>4.7</v>
      </c>
      <c r="M8">
        <v>0.9</v>
      </c>
      <c r="N8" t="str">
        <f>CONCATENATE(Table_food[foodName], " - ", Table_food[brandName])</f>
        <v>Carrot - Generic</v>
      </c>
    </row>
    <row r="9" spans="1:14" x14ac:dyDescent="0.35">
      <c r="A9">
        <v>10</v>
      </c>
      <c r="B9" t="s">
        <v>18</v>
      </c>
      <c r="C9" t="s">
        <v>28</v>
      </c>
      <c r="D9" t="s">
        <v>29</v>
      </c>
      <c r="E9">
        <v>1</v>
      </c>
      <c r="F9">
        <v>463</v>
      </c>
      <c r="G9">
        <v>18.5</v>
      </c>
      <c r="H9">
        <v>8.9</v>
      </c>
      <c r="I9">
        <v>0</v>
      </c>
      <c r="J9">
        <v>640</v>
      </c>
      <c r="K9">
        <v>52.6</v>
      </c>
      <c r="L9">
        <v>4.0999999999999996</v>
      </c>
      <c r="M9">
        <v>10</v>
      </c>
      <c r="N9" t="str">
        <f>CONCATENATE(Table_food[foodName], " - ", Table_food[brandName])</f>
        <v>Cheddar ploughman's sandwich - Tesco</v>
      </c>
    </row>
    <row r="10" spans="1:14" x14ac:dyDescent="0.35">
      <c r="A10">
        <v>11</v>
      </c>
      <c r="B10" t="s">
        <v>8</v>
      </c>
      <c r="C10" t="s">
        <v>30</v>
      </c>
      <c r="D10" t="s">
        <v>31</v>
      </c>
      <c r="E10">
        <v>1</v>
      </c>
      <c r="F10">
        <v>210</v>
      </c>
      <c r="G10">
        <v>0</v>
      </c>
      <c r="H10">
        <v>0</v>
      </c>
      <c r="I10">
        <v>0</v>
      </c>
      <c r="J10">
        <v>0</v>
      </c>
      <c r="K10">
        <v>54</v>
      </c>
      <c r="L10">
        <v>0</v>
      </c>
      <c r="M10">
        <v>54</v>
      </c>
      <c r="N10" t="str">
        <f>CONCATENATE(Table_food[foodName], " - ", Table_food[brandName])</f>
        <v>Coca cola regular - 500 ml - Generic</v>
      </c>
    </row>
    <row r="11" spans="1:14" x14ac:dyDescent="0.35">
      <c r="A11">
        <v>12</v>
      </c>
      <c r="B11" t="s">
        <v>8</v>
      </c>
      <c r="C11" t="s">
        <v>32</v>
      </c>
      <c r="D11" t="s">
        <v>22</v>
      </c>
      <c r="E11">
        <v>1</v>
      </c>
      <c r="F11">
        <v>73</v>
      </c>
      <c r="G11">
        <v>5.3</v>
      </c>
      <c r="H11">
        <v>1.7</v>
      </c>
      <c r="I11">
        <v>0</v>
      </c>
      <c r="J11">
        <v>5</v>
      </c>
      <c r="K11">
        <v>5.3</v>
      </c>
      <c r="L11">
        <v>0.3</v>
      </c>
      <c r="M11">
        <v>5</v>
      </c>
      <c r="N11" t="str">
        <f>CONCATENATE(Table_food[foodName], " - ", Table_food[brandName])</f>
        <v>Ferrero rocher - Generic</v>
      </c>
    </row>
    <row r="12" spans="1:14" x14ac:dyDescent="0.35">
      <c r="A12">
        <v>17</v>
      </c>
      <c r="B12" t="s">
        <v>8</v>
      </c>
      <c r="C12" t="s">
        <v>42</v>
      </c>
      <c r="D12" t="s">
        <v>22</v>
      </c>
      <c r="E12">
        <v>1</v>
      </c>
      <c r="F12">
        <v>98</v>
      </c>
      <c r="G12">
        <v>0</v>
      </c>
      <c r="H12">
        <v>0</v>
      </c>
      <c r="I12">
        <v>0</v>
      </c>
      <c r="J12">
        <v>2</v>
      </c>
      <c r="K12">
        <v>24</v>
      </c>
      <c r="L12">
        <v>4</v>
      </c>
      <c r="M12">
        <v>18</v>
      </c>
      <c r="N12" t="str">
        <f>CONCATENATE(Table_food[foodName], " - ", Table_food[brandName])</f>
        <v>Gala apple medium - Generic</v>
      </c>
    </row>
    <row r="13" spans="1:14" x14ac:dyDescent="0.35">
      <c r="A13">
        <v>26</v>
      </c>
      <c r="B13" t="s">
        <v>53</v>
      </c>
      <c r="C13" t="s">
        <v>54</v>
      </c>
      <c r="D13" t="s">
        <v>35</v>
      </c>
      <c r="E13">
        <v>1</v>
      </c>
      <c r="N13" t="str">
        <f>CONCATENATE(Table_food[foodName], " - ", Table_food[brandName])</f>
        <v>Garlic bread - Asda</v>
      </c>
    </row>
    <row r="14" spans="1:14" x14ac:dyDescent="0.35">
      <c r="A14">
        <v>23</v>
      </c>
      <c r="B14" t="s">
        <v>8</v>
      </c>
      <c r="C14" t="s">
        <v>49</v>
      </c>
      <c r="D14" t="s">
        <v>14</v>
      </c>
      <c r="E14">
        <v>1</v>
      </c>
      <c r="N14" t="str">
        <f>CONCATENATE(Table_food[foodName], " - ", Table_food[brandName])</f>
        <v>Hummus - Generic</v>
      </c>
    </row>
    <row r="15" spans="1:14" x14ac:dyDescent="0.35">
      <c r="A15">
        <v>20</v>
      </c>
      <c r="B15" t="s">
        <v>8</v>
      </c>
      <c r="C15" t="s">
        <v>46</v>
      </c>
      <c r="D15" t="s">
        <v>22</v>
      </c>
      <c r="E15">
        <v>1</v>
      </c>
      <c r="F15">
        <v>17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4</v>
      </c>
      <c r="N15" t="str">
        <f>CONCATENATE(Table_food[foodName], " - ", Table_food[brandName])</f>
        <v>Large egg white - boiled - Generic</v>
      </c>
    </row>
    <row r="16" spans="1:14" x14ac:dyDescent="0.35">
      <c r="A16">
        <v>28</v>
      </c>
      <c r="B16" t="s">
        <v>56</v>
      </c>
      <c r="C16" t="s">
        <v>57</v>
      </c>
      <c r="D16" t="s">
        <v>58</v>
      </c>
      <c r="E16">
        <v>100</v>
      </c>
      <c r="F16">
        <v>28</v>
      </c>
      <c r="G16">
        <v>0.5</v>
      </c>
      <c r="H16">
        <v>0.5</v>
      </c>
      <c r="J16">
        <v>5</v>
      </c>
      <c r="K16">
        <v>0</v>
      </c>
      <c r="L16">
        <v>4.9000000000000004</v>
      </c>
      <c r="M16">
        <v>0.5</v>
      </c>
      <c r="N16" t="str">
        <f>CONCATENATE(Table_food[foodName], " - ", Table_food[brandName])</f>
        <v>Mango juice - Rubicon</v>
      </c>
    </row>
    <row r="17" spans="1:14" x14ac:dyDescent="0.35">
      <c r="A17">
        <v>7</v>
      </c>
      <c r="B17" t="s">
        <v>8</v>
      </c>
      <c r="C17" t="s">
        <v>21</v>
      </c>
      <c r="D17" t="s">
        <v>22</v>
      </c>
      <c r="E17">
        <v>1</v>
      </c>
      <c r="F17">
        <v>78</v>
      </c>
      <c r="G17">
        <v>5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 t="str">
        <f>CONCATENATE(Table_food[foodName], " - ", Table_food[brandName])</f>
        <v>Medium egg - boiled - Generic</v>
      </c>
    </row>
    <row r="18" spans="1:14" x14ac:dyDescent="0.35">
      <c r="A18">
        <v>2</v>
      </c>
      <c r="B18" t="s">
        <v>8</v>
      </c>
      <c r="C18" t="s">
        <v>11</v>
      </c>
      <c r="D18" t="s">
        <v>12</v>
      </c>
      <c r="E18">
        <v>1</v>
      </c>
      <c r="F18">
        <v>150</v>
      </c>
      <c r="G18">
        <v>7.7</v>
      </c>
      <c r="H18">
        <v>0.7</v>
      </c>
      <c r="I18">
        <v>0</v>
      </c>
      <c r="J18">
        <v>274</v>
      </c>
      <c r="K18">
        <v>16</v>
      </c>
      <c r="L18">
        <v>1.2</v>
      </c>
      <c r="M18">
        <v>1.4</v>
      </c>
      <c r="N18" t="str">
        <f>CONCATENATE(Table_food[foodName], " - ", Table_food[brandName])</f>
        <v>Mushroom - fried - Generic</v>
      </c>
    </row>
    <row r="19" spans="1:14" x14ac:dyDescent="0.35">
      <c r="A19">
        <v>4</v>
      </c>
      <c r="B19" t="s">
        <v>15</v>
      </c>
      <c r="C19" t="s">
        <v>16</v>
      </c>
      <c r="D19" t="s">
        <v>17</v>
      </c>
      <c r="E19">
        <v>1</v>
      </c>
      <c r="F19">
        <v>100</v>
      </c>
      <c r="G19">
        <v>2</v>
      </c>
      <c r="H19">
        <v>0</v>
      </c>
      <c r="I19">
        <v>0</v>
      </c>
      <c r="J19">
        <v>0</v>
      </c>
      <c r="K19">
        <v>16</v>
      </c>
      <c r="L19">
        <v>3</v>
      </c>
      <c r="M19">
        <v>0</v>
      </c>
      <c r="N19" t="str">
        <f>CONCATENATE(Table_food[foodName], " - ", Table_food[brandName])</f>
        <v>Oat so simple - 27g - Quaker</v>
      </c>
    </row>
    <row r="20" spans="1:14" x14ac:dyDescent="0.35">
      <c r="A20">
        <v>19</v>
      </c>
      <c r="B20" t="s">
        <v>15</v>
      </c>
      <c r="C20" t="s">
        <v>45</v>
      </c>
      <c r="D20" t="s">
        <v>17</v>
      </c>
      <c r="E20">
        <v>1</v>
      </c>
      <c r="F20">
        <v>143</v>
      </c>
      <c r="G20">
        <v>2.6</v>
      </c>
      <c r="H20">
        <v>0.3</v>
      </c>
      <c r="I20">
        <v>0.18</v>
      </c>
      <c r="J20">
        <v>26</v>
      </c>
      <c r="K20">
        <v>2.1</v>
      </c>
      <c r="L20">
        <v>6.9</v>
      </c>
      <c r="M20">
        <v>3.1</v>
      </c>
      <c r="N20" t="str">
        <f>CONCATENATE(Table_food[foodName], " - ", Table_food[brandName])</f>
        <v>Oat so simple - 36g - Quaker</v>
      </c>
    </row>
    <row r="21" spans="1:14" x14ac:dyDescent="0.35">
      <c r="A21">
        <v>25</v>
      </c>
      <c r="B21" t="s">
        <v>8</v>
      </c>
      <c r="C21" t="s">
        <v>52</v>
      </c>
      <c r="D21" t="s">
        <v>14</v>
      </c>
      <c r="E21">
        <v>1</v>
      </c>
      <c r="N21" t="str">
        <f>CONCATENATE(Table_food[foodName], " - ", Table_food[brandName])</f>
        <v>Olive oil - Generic</v>
      </c>
    </row>
    <row r="22" spans="1:14" x14ac:dyDescent="0.35">
      <c r="A22">
        <v>5</v>
      </c>
      <c r="B22" t="s">
        <v>18</v>
      </c>
      <c r="C22" t="s">
        <v>19</v>
      </c>
      <c r="D22" t="s">
        <v>12</v>
      </c>
      <c r="E22">
        <v>1</v>
      </c>
      <c r="F22">
        <v>118</v>
      </c>
      <c r="G22">
        <v>4</v>
      </c>
      <c r="H22">
        <v>3</v>
      </c>
      <c r="I22">
        <v>0</v>
      </c>
      <c r="J22">
        <v>0</v>
      </c>
      <c r="K22">
        <v>11</v>
      </c>
      <c r="L22">
        <v>0</v>
      </c>
      <c r="M22">
        <v>11</v>
      </c>
      <c r="N22" t="str">
        <f>CONCATENATE(Table_food[foodName], " - ", Table_food[brandName])</f>
        <v>Semi-skimmed milk - Tesco</v>
      </c>
    </row>
    <row r="23" spans="1:14" x14ac:dyDescent="0.35">
      <c r="A23">
        <v>3</v>
      </c>
      <c r="B23" t="s">
        <v>8</v>
      </c>
      <c r="C23" t="s">
        <v>13</v>
      </c>
      <c r="D23" t="s">
        <v>14</v>
      </c>
      <c r="E23">
        <v>1</v>
      </c>
      <c r="F23">
        <v>10</v>
      </c>
      <c r="G23">
        <v>0</v>
      </c>
      <c r="H23">
        <v>0</v>
      </c>
      <c r="I23">
        <v>0</v>
      </c>
      <c r="J23">
        <v>894</v>
      </c>
      <c r="K23">
        <v>1</v>
      </c>
      <c r="L23">
        <v>0</v>
      </c>
      <c r="M23">
        <v>0</v>
      </c>
      <c r="N23" t="str">
        <f>CONCATENATE(Table_food[foodName], " - ", Table_food[brandName])</f>
        <v>Soy sauce - Generic</v>
      </c>
    </row>
    <row r="24" spans="1:14" x14ac:dyDescent="0.35">
      <c r="A24">
        <v>1</v>
      </c>
      <c r="B24" t="s">
        <v>8</v>
      </c>
      <c r="C24" t="s">
        <v>9</v>
      </c>
      <c r="D24" t="s">
        <v>10</v>
      </c>
      <c r="E24">
        <v>1</v>
      </c>
      <c r="F24">
        <v>35</v>
      </c>
      <c r="G24">
        <v>2.6</v>
      </c>
      <c r="H24">
        <v>0.4</v>
      </c>
      <c r="I24">
        <v>0</v>
      </c>
      <c r="J24">
        <v>2</v>
      </c>
      <c r="K24">
        <v>1.4</v>
      </c>
      <c r="L24">
        <v>0.5</v>
      </c>
      <c r="M24">
        <v>0.4</v>
      </c>
      <c r="N24" t="str">
        <f>CONCATENATE(Table_food[foodName], " - ", Table_food[brandName])</f>
        <v>Tofu - fried - Generic</v>
      </c>
    </row>
    <row r="25" spans="1:14" x14ac:dyDescent="0.35">
      <c r="A25">
        <v>13</v>
      </c>
      <c r="B25" t="s">
        <v>33</v>
      </c>
      <c r="C25" t="s">
        <v>34</v>
      </c>
      <c r="D25" t="s">
        <v>35</v>
      </c>
      <c r="E25">
        <v>1</v>
      </c>
      <c r="F25">
        <v>280</v>
      </c>
      <c r="G25">
        <v>9</v>
      </c>
      <c r="H25">
        <v>4</v>
      </c>
      <c r="I25">
        <v>0</v>
      </c>
      <c r="J25">
        <v>680</v>
      </c>
      <c r="K25">
        <v>39</v>
      </c>
      <c r="L25">
        <v>2</v>
      </c>
      <c r="M25">
        <v>5</v>
      </c>
      <c r="N25" t="str">
        <f>CONCATENATE(Table_food[foodName], " - ", Table_food[brandName])</f>
        <v>Veggie supreme medium - Papa john's</v>
      </c>
    </row>
    <row r="26" spans="1:14" x14ac:dyDescent="0.35">
      <c r="A26">
        <v>15</v>
      </c>
      <c r="B26" t="s">
        <v>8</v>
      </c>
      <c r="C26" t="s">
        <v>38</v>
      </c>
      <c r="D26" t="s">
        <v>39</v>
      </c>
      <c r="E26">
        <v>1</v>
      </c>
      <c r="F26">
        <v>13.21</v>
      </c>
      <c r="G26">
        <v>1.32</v>
      </c>
      <c r="H26">
        <v>0</v>
      </c>
      <c r="I26">
        <v>0</v>
      </c>
      <c r="J26">
        <v>0</v>
      </c>
      <c r="K26">
        <v>0.28000000000000003</v>
      </c>
      <c r="L26">
        <v>0.14000000000000001</v>
      </c>
      <c r="M26">
        <v>0.05</v>
      </c>
      <c r="N26" t="str">
        <f>CONCATENATE(Table_food[foodName], " - ", Table_food[brandName])</f>
        <v>Walnut - Generic</v>
      </c>
    </row>
    <row r="27" spans="1:14" x14ac:dyDescent="0.35">
      <c r="A27">
        <v>8</v>
      </c>
      <c r="B27" t="s">
        <v>8</v>
      </c>
      <c r="C27" t="s">
        <v>23</v>
      </c>
      <c r="D27" t="s">
        <v>24</v>
      </c>
      <c r="E27">
        <v>1</v>
      </c>
      <c r="F27">
        <v>130</v>
      </c>
      <c r="G27">
        <v>2</v>
      </c>
      <c r="H27">
        <v>1</v>
      </c>
      <c r="I27">
        <v>0</v>
      </c>
      <c r="J27">
        <v>85</v>
      </c>
      <c r="K27">
        <v>2</v>
      </c>
      <c r="L27">
        <v>0</v>
      </c>
      <c r="M27">
        <v>1</v>
      </c>
      <c r="N27" t="str">
        <f>CONCATENATE(Table_food[foodName], " - ", Table_food[brandName])</f>
        <v>Whey protein - Generic</v>
      </c>
    </row>
    <row r="28" spans="1:14" x14ac:dyDescent="0.35">
      <c r="A28">
        <v>6</v>
      </c>
      <c r="B28" t="s">
        <v>8</v>
      </c>
      <c r="C28" t="s">
        <v>20</v>
      </c>
      <c r="D28" t="s">
        <v>12</v>
      </c>
      <c r="E28">
        <v>1</v>
      </c>
      <c r="F28">
        <v>204</v>
      </c>
      <c r="G28">
        <v>0</v>
      </c>
      <c r="H28">
        <v>0</v>
      </c>
      <c r="I28">
        <v>0</v>
      </c>
      <c r="J28">
        <v>200</v>
      </c>
      <c r="K28">
        <v>44</v>
      </c>
      <c r="L28">
        <v>1</v>
      </c>
      <c r="M28">
        <v>0</v>
      </c>
      <c r="N28" t="str">
        <f>CONCATENATE(Table_food[foodName], " - ", Table_food[brandName])</f>
        <v>White rice - cooked - Generic</v>
      </c>
    </row>
    <row r="29" spans="1:14" x14ac:dyDescent="0.35">
      <c r="A29">
        <v>24</v>
      </c>
      <c r="B29" t="s">
        <v>50</v>
      </c>
      <c r="C29" t="s">
        <v>51</v>
      </c>
      <c r="D29" t="s">
        <v>35</v>
      </c>
      <c r="E29">
        <v>1</v>
      </c>
      <c r="F29">
        <v>88</v>
      </c>
      <c r="G29">
        <v>0.7</v>
      </c>
      <c r="H29">
        <v>0.2</v>
      </c>
      <c r="I29">
        <v>0.9</v>
      </c>
      <c r="J29">
        <v>15.1</v>
      </c>
      <c r="K29">
        <v>2.7</v>
      </c>
      <c r="L29">
        <v>1.6</v>
      </c>
      <c r="M29">
        <v>4</v>
      </c>
      <c r="N29" t="str">
        <f>CONCATENATE(Table_food[foodName], " - ", Table_food[brandName])</f>
        <v>Wholemeal bread - Hovis</v>
      </c>
    </row>
    <row r="30" spans="1:14" x14ac:dyDescent="0.35">
      <c r="A30">
        <v>28</v>
      </c>
      <c r="B30" t="s">
        <v>53</v>
      </c>
      <c r="C30" t="s">
        <v>55</v>
      </c>
      <c r="D30" t="s">
        <v>27</v>
      </c>
      <c r="E30">
        <v>1</v>
      </c>
      <c r="F30">
        <v>89</v>
      </c>
      <c r="G30">
        <v>1.4</v>
      </c>
      <c r="H30">
        <v>0.6</v>
      </c>
      <c r="I30">
        <v>0.22</v>
      </c>
      <c r="J30">
        <v>15</v>
      </c>
      <c r="K30">
        <v>2.6</v>
      </c>
      <c r="L30">
        <v>0.9</v>
      </c>
      <c r="M30">
        <v>2.8</v>
      </c>
      <c r="N30" t="str">
        <f>CONCATENATE(Table_food[foodName], " - ", Table_food[brandName])</f>
        <v>Wholemeal mini wrap - Asda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foodlog</vt:lpstr>
      <vt:lpstr>meal</vt:lpstr>
      <vt:lpstr>food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globetrekker</dc:creator>
  <cp:lastModifiedBy>globetrekker</cp:lastModifiedBy>
  <dcterms:created xsi:type="dcterms:W3CDTF">2020-04-06T10:07:05Z</dcterms:created>
  <dcterms:modified xsi:type="dcterms:W3CDTF">2020-04-06T11:19:39Z</dcterms:modified>
</cp:coreProperties>
</file>