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Repos\GitLab\profile-selection\"/>
    </mc:Choice>
  </mc:AlternateContent>
  <xr:revisionPtr revIDLastSave="0" documentId="13_ncr:1_{556BF465-D739-4A08-90B6-DB3C48F87E14}" xr6:coauthVersionLast="47" xr6:coauthVersionMax="47" xr10:uidLastSave="{00000000-0000-0000-0000-000000000000}"/>
  <bookViews>
    <workbookView xWindow="31215" yWindow="2430" windowWidth="21600" windowHeight="11385" xr2:uid="{00000000-000D-0000-FFFF-FFFF00000000}"/>
  </bookViews>
  <sheets>
    <sheet name="180" sheetId="1" r:id="rId1"/>
    <sheet name="240" sheetId="2" r:id="rId2"/>
    <sheet name="300" sheetId="4" r:id="rId3"/>
    <sheet name="All_Profil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4" l="1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13" i="2"/>
  <c r="P13" i="2"/>
  <c r="O13" i="2"/>
  <c r="N13" i="2"/>
  <c r="M13" i="2"/>
  <c r="L13" i="2"/>
  <c r="Q12" i="2"/>
  <c r="P12" i="2"/>
  <c r="O12" i="2"/>
  <c r="N12" i="2"/>
  <c r="M12" i="2"/>
  <c r="L12" i="2"/>
  <c r="Q11" i="2"/>
  <c r="P11" i="2"/>
  <c r="O11" i="2"/>
  <c r="N11" i="2"/>
  <c r="M11" i="2"/>
  <c r="L11" i="2"/>
  <c r="Q10" i="2"/>
  <c r="P10" i="2"/>
  <c r="O10" i="2"/>
  <c r="N10" i="2"/>
  <c r="M10" i="2"/>
  <c r="L10" i="2"/>
  <c r="Q9" i="2"/>
  <c r="P9" i="2"/>
  <c r="O9" i="2"/>
  <c r="N9" i="2"/>
  <c r="M9" i="2"/>
  <c r="L9" i="2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M3" i="1"/>
  <c r="N3" i="1"/>
  <c r="O3" i="1"/>
  <c r="P3" i="1"/>
  <c r="Q3" i="1"/>
  <c r="L3" i="1"/>
  <c r="H13" i="4"/>
  <c r="G13" i="4"/>
  <c r="F13" i="4"/>
  <c r="E13" i="4"/>
  <c r="D13" i="4"/>
  <c r="C13" i="4"/>
  <c r="H12" i="4"/>
  <c r="G12" i="4"/>
  <c r="F12" i="4"/>
  <c r="E12" i="4"/>
  <c r="D12" i="4"/>
  <c r="C12" i="4"/>
  <c r="H11" i="4"/>
  <c r="G11" i="4"/>
  <c r="F11" i="4"/>
  <c r="E11" i="4"/>
  <c r="D11" i="4"/>
  <c r="C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D8" i="4"/>
  <c r="C8" i="4"/>
  <c r="H7" i="4"/>
  <c r="G7" i="4"/>
  <c r="F7" i="4"/>
  <c r="E7" i="4"/>
  <c r="D7" i="4"/>
  <c r="C7" i="4"/>
  <c r="H6" i="4"/>
  <c r="G6" i="4"/>
  <c r="F6" i="4"/>
  <c r="E6" i="4"/>
  <c r="D6" i="4"/>
  <c r="C6" i="4"/>
  <c r="H5" i="4"/>
  <c r="G5" i="4"/>
  <c r="F5" i="4"/>
  <c r="E5" i="4"/>
  <c r="D5" i="4"/>
  <c r="C5" i="4"/>
  <c r="H4" i="4"/>
  <c r="G4" i="4"/>
  <c r="F4" i="4"/>
  <c r="E4" i="4"/>
  <c r="D4" i="4"/>
  <c r="C4" i="4"/>
  <c r="H3" i="4"/>
  <c r="G3" i="4"/>
  <c r="F3" i="4"/>
  <c r="E3" i="4"/>
  <c r="D3" i="4"/>
  <c r="C3" i="4"/>
  <c r="H13" i="2"/>
  <c r="G13" i="2"/>
  <c r="F13" i="2"/>
  <c r="E13" i="2"/>
  <c r="D13" i="2"/>
  <c r="C13" i="2"/>
  <c r="H12" i="2"/>
  <c r="G12" i="2"/>
  <c r="F12" i="2"/>
  <c r="E12" i="2"/>
  <c r="D12" i="2"/>
  <c r="C12" i="2"/>
  <c r="H11" i="2"/>
  <c r="G11" i="2"/>
  <c r="F11" i="2"/>
  <c r="E11" i="2"/>
  <c r="D11" i="2"/>
  <c r="C11" i="2"/>
  <c r="H10" i="2"/>
  <c r="G10" i="2"/>
  <c r="F10" i="2"/>
  <c r="E10" i="2"/>
  <c r="D10" i="2"/>
  <c r="C10" i="2"/>
  <c r="H9" i="2"/>
  <c r="G9" i="2"/>
  <c r="F9" i="2"/>
  <c r="E9" i="2"/>
  <c r="D9" i="2"/>
  <c r="C9" i="2"/>
  <c r="H8" i="2"/>
  <c r="G8" i="2"/>
  <c r="F8" i="2"/>
  <c r="E8" i="2"/>
  <c r="D8" i="2"/>
  <c r="C8" i="2"/>
  <c r="H7" i="2"/>
  <c r="G7" i="2"/>
  <c r="F7" i="2"/>
  <c r="E7" i="2"/>
  <c r="D7" i="2"/>
  <c r="C7" i="2"/>
  <c r="H6" i="2"/>
  <c r="G6" i="2"/>
  <c r="F6" i="2"/>
  <c r="E6" i="2"/>
  <c r="D6" i="2"/>
  <c r="C6" i="2"/>
  <c r="H5" i="2"/>
  <c r="G5" i="2"/>
  <c r="F5" i="2"/>
  <c r="E5" i="2"/>
  <c r="D5" i="2"/>
  <c r="C5" i="2"/>
  <c r="H4" i="2"/>
  <c r="G4" i="2"/>
  <c r="F4" i="2"/>
  <c r="E4" i="2"/>
  <c r="D4" i="2"/>
  <c r="C4" i="2"/>
  <c r="H3" i="2"/>
  <c r="G3" i="2"/>
  <c r="F3" i="2"/>
  <c r="E3" i="2"/>
  <c r="D3" i="2"/>
  <c r="C3" i="2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D3" i="1"/>
  <c r="E3" i="1"/>
  <c r="F3" i="1"/>
  <c r="G3" i="1"/>
  <c r="H3" i="1"/>
  <c r="C3" i="1"/>
  <c r="F2" i="5"/>
  <c r="E3" i="5"/>
  <c r="E4" i="5"/>
  <c r="E5" i="5"/>
  <c r="E6" i="5"/>
  <c r="E7" i="5"/>
  <c r="E8" i="5"/>
  <c r="E9" i="5"/>
  <c r="E10" i="5"/>
  <c r="F10" i="5" s="1"/>
  <c r="E11" i="5"/>
  <c r="E12" i="5"/>
  <c r="E13" i="5"/>
  <c r="E14" i="5"/>
  <c r="E15" i="5"/>
  <c r="E16" i="5"/>
  <c r="E17" i="5"/>
  <c r="E18" i="5"/>
  <c r="F18" i="5" s="1"/>
  <c r="E19" i="5"/>
  <c r="F19" i="5" s="1"/>
  <c r="E20" i="5"/>
  <c r="E21" i="5"/>
  <c r="E22" i="5"/>
  <c r="E23" i="5"/>
  <c r="E24" i="5"/>
  <c r="E25" i="5"/>
  <c r="E26" i="5"/>
  <c r="F26" i="5" s="1"/>
  <c r="E27" i="5"/>
  <c r="E28" i="5"/>
  <c r="E29" i="5"/>
  <c r="E30" i="5"/>
  <c r="E31" i="5"/>
  <c r="E32" i="5"/>
  <c r="E33" i="5"/>
  <c r="E34" i="5"/>
  <c r="F34" i="5" s="1"/>
  <c r="E35" i="5"/>
  <c r="E36" i="5"/>
  <c r="F36" i="5" s="1"/>
  <c r="E37" i="5"/>
  <c r="E38" i="5"/>
  <c r="E39" i="5"/>
  <c r="E40" i="5"/>
  <c r="F40" i="5" s="1"/>
  <c r="E41" i="5"/>
  <c r="E42" i="5"/>
  <c r="F42" i="5" s="1"/>
  <c r="E43" i="5"/>
  <c r="F43" i="5" s="1"/>
  <c r="E44" i="5"/>
  <c r="E45" i="5"/>
  <c r="E46" i="5"/>
  <c r="E47" i="5"/>
  <c r="F47" i="5" s="1"/>
  <c r="E48" i="5"/>
  <c r="F48" i="5" s="1"/>
  <c r="E49" i="5"/>
  <c r="E50" i="5"/>
  <c r="F50" i="5" s="1"/>
  <c r="E51" i="5"/>
  <c r="F51" i="5" s="1"/>
  <c r="E52" i="5"/>
  <c r="E53" i="5"/>
  <c r="F53" i="5" s="1"/>
  <c r="E2" i="5"/>
  <c r="F4" i="5"/>
  <c r="F5" i="5"/>
  <c r="F20" i="5"/>
  <c r="F29" i="5"/>
  <c r="F45" i="5"/>
  <c r="F27" i="5"/>
  <c r="F3" i="5"/>
  <c r="F8" i="5"/>
  <c r="F11" i="5"/>
  <c r="F16" i="5"/>
  <c r="F24" i="5"/>
  <c r="F28" i="5"/>
  <c r="F32" i="5"/>
  <c r="F35" i="5"/>
  <c r="F44" i="5"/>
  <c r="F52" i="5"/>
  <c r="C37" i="5"/>
  <c r="C38" i="5"/>
  <c r="C39" i="5"/>
  <c r="C40" i="5"/>
  <c r="C41" i="5"/>
  <c r="C42" i="5"/>
  <c r="C43" i="5"/>
  <c r="C45" i="5"/>
  <c r="C46" i="5"/>
  <c r="C47" i="5"/>
  <c r="C48" i="5"/>
  <c r="C49" i="5"/>
  <c r="C50" i="5"/>
  <c r="C51" i="5"/>
  <c r="C52" i="5"/>
  <c r="C53" i="5"/>
  <c r="C3" i="5"/>
  <c r="C4" i="5"/>
  <c r="C5" i="5"/>
  <c r="C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6" i="5"/>
  <c r="C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2" i="5"/>
  <c r="F6" i="5"/>
  <c r="F7" i="5"/>
  <c r="F9" i="5"/>
  <c r="F12" i="5"/>
  <c r="F13" i="5"/>
  <c r="F14" i="5"/>
  <c r="F15" i="5"/>
  <c r="F17" i="5"/>
  <c r="F21" i="5"/>
  <c r="F22" i="5"/>
  <c r="F23" i="5"/>
  <c r="F25" i="5"/>
  <c r="F30" i="5"/>
  <c r="F31" i="5"/>
  <c r="F33" i="5"/>
  <c r="F37" i="5"/>
  <c r="F38" i="5"/>
  <c r="F39" i="5"/>
  <c r="F41" i="5"/>
  <c r="F46" i="5"/>
  <c r="F49" i="5"/>
</calcChain>
</file>

<file path=xl/sharedStrings.xml><?xml version="1.0" encoding="utf-8"?>
<sst xmlns="http://schemas.openxmlformats.org/spreadsheetml/2006/main" count="113" uniqueCount="63">
  <si>
    <t>Zo</t>
  </si>
  <si>
    <t>T1</t>
  </si>
  <si>
    <t>T2</t>
  </si>
  <si>
    <t>S1</t>
  </si>
  <si>
    <t>S2</t>
  </si>
  <si>
    <t>Main</t>
  </si>
  <si>
    <t>Boost</t>
  </si>
  <si>
    <t>ID#</t>
  </si>
  <si>
    <t>GDW</t>
  </si>
  <si>
    <t>GDE</t>
  </si>
  <si>
    <t>FetchID</t>
  </si>
  <si>
    <t xml:space="preserve"> T1-250 T2-0 S1-1475 S2-0 M-30 B-30 TT-M25B25</t>
  </si>
  <si>
    <t xml:space="preserve"> T1-200 T2-0 S1-975 S2-0 M-10 B-50 TT-M7.5B50</t>
  </si>
  <si>
    <t xml:space="preserve"> T1-300 T2-0 S1-1565 S2-0 M-10 B-35 TT-M7.5B32.5</t>
  </si>
  <si>
    <t xml:space="preserve"> T1-300 T2-0 S1-0 S2-715 M-25 B-25 TT-M25B25</t>
  </si>
  <si>
    <t xml:space="preserve"> T1-200 T2-0 S1-0 S2-715 M-8 B-8 TT-M7.5B7.5</t>
  </si>
  <si>
    <t xml:space="preserve"> T1-0 T2-0 S1-1427 S2-0 M-10 B-40 TT-M7.5B40</t>
  </si>
  <si>
    <t xml:space="preserve"> T1-325 T2-0 S1-1565 S2-0 M-15 B-40 TT-M15B40</t>
  </si>
  <si>
    <t xml:space="preserve"> T1-135 T2-0 S1-750 S2-0 M-15 B-15 TT-M15B15</t>
  </si>
  <si>
    <t xml:space="preserve"> T1-200 T2-0 S1-965 S2-0 M-15 B-55 TT-M15B50</t>
  </si>
  <si>
    <t xml:space="preserve"> T1-200 T2-0 S1-965 S2-0 M-15 B-55 TT-M15B40</t>
  </si>
  <si>
    <t xml:space="preserve"> T1-300 T2-0 S1-0 S2-715 M-50 B-50 TT-M50B50</t>
  </si>
  <si>
    <t xml:space="preserve"> T1-400 T2-0 S1-0 S2-715 M-50 B-50 TT-M50B50</t>
  </si>
  <si>
    <t xml:space="preserve"> T1-300 T2-0 S1-0 S2-921 M-50 B-50 TT-M50B50</t>
  </si>
  <si>
    <t xml:space="preserve"> T1-100 T2-0 S1-0 S2-715 M-50 B-50 TT-M50B50</t>
  </si>
  <si>
    <t xml:space="preserve"> T1-200 T2-0 S1-725 S2-0 M-55 B-55 TT-M50B50</t>
  </si>
  <si>
    <t xml:space="preserve"> T1-300 T2-0 S1-725 S2-0 M-35 B-35 TT-M32.5B32.5</t>
  </si>
  <si>
    <t xml:space="preserve"> T1-300 T2-0 S1-725 S2-0 M-30 B-30 TT-M32.5B32.5</t>
  </si>
  <si>
    <t xml:space="preserve"> T1-300 T2-0 S1-750 S2-0 M-35 B-35 TT-M32.5B32.5</t>
  </si>
  <si>
    <t xml:space="preserve"> T1-300 T2-0 S1-725 S2-0 M-25 B-25 TT-M25B25</t>
  </si>
  <si>
    <t xml:space="preserve"> T1-150 T2-0 S1-750 S2-0 M-15 B-15 TT-M15B15</t>
  </si>
  <si>
    <t xml:space="preserve"> T1-300 T2-0 S1-725 S2-0 M-10 B-10 TT-M7.5B7.5</t>
  </si>
  <si>
    <t xml:space="preserve"> T1-100 T2-0 S1-750 S2-0 M-10 B-10 TT-M7.5B7.5</t>
  </si>
  <si>
    <t xml:space="preserve"> T1-250 T2-0 S1-0 S2-715 M-5 B-5 TT-M7.5B7.5</t>
  </si>
  <si>
    <t xml:space="preserve"> T1-300 T2-0 S1-725 S2-0 M-20 B-20 TT-M15B15</t>
  </si>
  <si>
    <t xml:space="preserve"> T1-375 T2-0 S1-0 S2-715 M-45 B-45 TT-M50B50</t>
  </si>
  <si>
    <t xml:space="preserve"> T1-400 T2-0 S1-0 S2-921 M-50 B-50 TT-M50B50</t>
  </si>
  <si>
    <t xml:space="preserve"> T1-300 T2-0 S1-0 S2-715 M-75 B-75 TT-M75B75</t>
  </si>
  <si>
    <t xml:space="preserve"> T1-300 T2-0 S1-0 S2-921 M-75 B-75 TT-M75B75</t>
  </si>
  <si>
    <t xml:space="preserve"> T1-200 T2-0 S1-975 S2-0 M-10 B-50 TT-GenProx38mm</t>
  </si>
  <si>
    <t xml:space="preserve"> T1-250 T2-0 S1-1475 S2-0 M-30 B-30 TT-GenProx38mm</t>
  </si>
  <si>
    <t xml:space="preserve"> T1-325 T2-0 S1-1565 S2-0 M-15 B-40 TT-GenProx38mm</t>
  </si>
  <si>
    <t xml:space="preserve"> T1-200 T2-0 S1-965 S2-0 M-15 B-55 TT-GenProx38mm</t>
  </si>
  <si>
    <t xml:space="preserve"> T1-135 T2-0 S1-750 S2-0 M-15 B-15 TT-GenProx38mm</t>
  </si>
  <si>
    <t xml:space="preserve"> T1-0 T2-0 S1-1427 S2-0 M-10 B-40 TT-GenProx38mm</t>
  </si>
  <si>
    <t xml:space="preserve"> T1-200 T2-0 S1-0 S2-715 M-8 B-8 TT-GenProx38mm</t>
  </si>
  <si>
    <t xml:space="preserve"> T1-300 T2-0 S1-0 S2-715 M-25 B-25 TT-GenProx38mm</t>
  </si>
  <si>
    <t xml:space="preserve"> T1-300 T2-0 S1-0 S2-725 M-30 B-30 TT-GenProx38mm</t>
  </si>
  <si>
    <t xml:space="preserve"> T1-200 T2-0 S1-975 S2-0 M-10 B-50 TT-GenProxNutz</t>
  </si>
  <si>
    <t xml:space="preserve"> T1-250 T2-0 S1-1475 S2-0 M-30 B-30 TT-GenProxNutz</t>
  </si>
  <si>
    <t xml:space="preserve"> T1-325 T2-0 S1-1565 S2-0 M-15 B-40 TT-GenProxNutz</t>
  </si>
  <si>
    <t xml:space="preserve"> T1-200 T2-0 S1-965 S2-0 M-15 B-55 TT-GenProxNutz</t>
  </si>
  <si>
    <t xml:space="preserve"> T1-135 T2-0 S1-750 S2-0 M-15 B-15 TT-GenProxNutz</t>
  </si>
  <si>
    <t xml:space="preserve"> T1-0 T2-0 S1-1427 S2-0 M-10 B-40 TT-GenProxNutz</t>
  </si>
  <si>
    <t xml:space="preserve"> T1-100 T2-0 S1-750 S2-0 M-10 B-10 TT-GenProxNutz</t>
  </si>
  <si>
    <t xml:space="preserve"> T1-300 T2-0 S1-725 S2-0 M-20 B-20 TT-GenProxNutz</t>
  </si>
  <si>
    <t xml:space="preserve"> T1-200 T2-0 S1-0 S2-715 M-8 B-8 TT-GenProxNutz</t>
  </si>
  <si>
    <t xml:space="preserve"> T1-300 T2-0 S1-0 S2-715 M-25 B-25 TT-GenProxNutz</t>
  </si>
  <si>
    <t xml:space="preserve"> T1-300 T2-0 S1-0 S2-725 M-30 B-30 TT-GenProxNutz</t>
  </si>
  <si>
    <t xml:space="preserve"> T1-100 T2-0 S1-750 S2-0 M-10 B-10 TT-GenProxPeg</t>
  </si>
  <si>
    <t xml:space="preserve"> T1-300 T2-0 S1-725 S2-0 M-20 B-20 TT-GenProxPeg</t>
  </si>
  <si>
    <t xml:space="preserve"> T1-300 T2-0 S1-725 S2-0 M-30 B-30 TT-M25B25</t>
  </si>
  <si>
    <t xml:space="preserve"> T1-300 T2-0 S1-725 S2-0 M-35 B-35 TT-M25B25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</si>
</sst>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K6" sqref="K6"/>
    </sheetView>
  </sheetViews>
  <sheetFormatPr defaultRowHeight="15" x14ac:dyDescent="0.25"/>
  <cols>
    <col min="1" max="1" width="6" bestFit="1" customWidth="1"/>
    <col min="10" max="10" width="6" bestFit="1" customWidth="1"/>
  </cols>
  <sheetData>
    <row r="1" spans="1:17" x14ac:dyDescent="0.25">
      <c r="A1" t="s">
        <v>8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J1" t="s">
        <v>9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</row>
    <row r="2" spans="1:17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5">
      <c r="A3">
        <v>1E-3</v>
      </c>
      <c r="B3" s="5">
        <v>21</v>
      </c>
      <c r="C3" s="4" t="str">
        <f>IF($B3="","",VLOOKUP($B3,All_Profiles!$A$2:$H$53,C$1))</f>
        <v>100</v>
      </c>
      <c r="D3" s="4">
        <f>IF($B3="","",VLOOKUP($B3,All_Profiles!$A$2:$H$53,D$1))</f>
        <v>0</v>
      </c>
      <c r="E3" s="4" t="str">
        <f>IF($B3="","",VLOOKUP($B3,All_Profiles!$A$2:$H$53,E$1))</f>
        <v xml:space="preserve">750 </v>
      </c>
      <c r="F3" s="4">
        <f>IF($B3="","",VLOOKUP($B3,All_Profiles!$A$2:$H$53,F$1))</f>
        <v>0</v>
      </c>
      <c r="G3" s="4" t="str">
        <f>IF($B3="","",VLOOKUP($B3,All_Profiles!$A$2:$H$53,G$1))</f>
        <v>10</v>
      </c>
      <c r="H3" s="4" t="str">
        <f>IF($B3="","",VLOOKUP($B3,All_Profiles!$A$2:$H$53,H$1))</f>
        <v>10</v>
      </c>
      <c r="J3">
        <v>1E-3</v>
      </c>
      <c r="K3" s="5"/>
      <c r="L3" s="4" t="str">
        <f>IF($K3="","",VLOOKUP($K3,All_Profiles!$A$2:$H$53,L$1))</f>
        <v/>
      </c>
      <c r="M3" s="4" t="str">
        <f>IF($K3="","",VLOOKUP($K3,All_Profiles!$A$2:$H$53,M$1))</f>
        <v/>
      </c>
      <c r="N3" s="4" t="str">
        <f>IF($K3="","",VLOOKUP($K3,All_Profiles!$A$2:$H$53,N$1))</f>
        <v/>
      </c>
      <c r="O3" s="4" t="str">
        <f>IF($K3="","",VLOOKUP($K3,All_Profiles!$A$2:$H$53,O$1))</f>
        <v/>
      </c>
      <c r="P3" s="4" t="str">
        <f>IF($K3="","",VLOOKUP($K3,All_Profiles!$A$2:$H$53,P$1))</f>
        <v/>
      </c>
      <c r="Q3" s="4" t="str">
        <f>IF($K3="","",VLOOKUP($K3,All_Profiles!$A$2:$H$53,Q$1))</f>
        <v/>
      </c>
    </row>
    <row r="4" spans="1:17" x14ac:dyDescent="0.25">
      <c r="A4">
        <v>0.1</v>
      </c>
      <c r="B4" s="6"/>
      <c r="C4" s="4" t="str">
        <f>IF($B4="","",VLOOKUP($B4,All_Profiles!$A$2:$H$53,C$1))</f>
        <v/>
      </c>
      <c r="D4" s="4" t="str">
        <f>IF($B4="","",VLOOKUP($B4,All_Profiles!$A$2:$H$53,D$1))</f>
        <v/>
      </c>
      <c r="E4" s="4" t="str">
        <f>IF($B4="","",VLOOKUP($B4,All_Profiles!$A$2:$H$53,E$1))</f>
        <v/>
      </c>
      <c r="F4" s="4" t="str">
        <f>IF($B4="","",VLOOKUP($B4,All_Profiles!$A$2:$H$53,F$1))</f>
        <v/>
      </c>
      <c r="G4" s="4" t="str">
        <f>IF($B4="","",VLOOKUP($B4,All_Profiles!$A$2:$H$53,G$1))</f>
        <v/>
      </c>
      <c r="H4" s="4" t="str">
        <f>IF($B4="","",VLOOKUP($B4,All_Profiles!$A$2:$H$53,H$1))</f>
        <v/>
      </c>
      <c r="J4">
        <v>0.1</v>
      </c>
      <c r="K4" s="6"/>
      <c r="L4" s="4" t="str">
        <f>IF($K4="","",VLOOKUP($K4,All_Profiles!$A$2:$H$53,L$1))</f>
        <v/>
      </c>
      <c r="M4" s="4" t="str">
        <f>IF($K4="","",VLOOKUP($K4,All_Profiles!$A$2:$H$53,M$1))</f>
        <v/>
      </c>
      <c r="N4" s="4" t="str">
        <f>IF($K4="","",VLOOKUP($K4,All_Profiles!$A$2:$H$53,N$1))</f>
        <v/>
      </c>
      <c r="O4" s="4" t="str">
        <f>IF($K4="","",VLOOKUP($K4,All_Profiles!$A$2:$H$53,O$1))</f>
        <v/>
      </c>
      <c r="P4" s="4" t="str">
        <f>IF($K4="","",VLOOKUP($K4,All_Profiles!$A$2:$H$53,P$1))</f>
        <v/>
      </c>
      <c r="Q4" s="4" t="str">
        <f>IF($K4="","",VLOOKUP($K4,All_Profiles!$A$2:$H$53,Q$1))</f>
        <v/>
      </c>
    </row>
    <row r="5" spans="1:17" x14ac:dyDescent="0.25">
      <c r="A5">
        <v>0.2</v>
      </c>
      <c r="B5" s="6"/>
      <c r="C5" s="4" t="str">
        <f>IF($B5="","",VLOOKUP($B5,All_Profiles!$A$2:$H$53,C$1))</f>
        <v/>
      </c>
      <c r="D5" s="4" t="str">
        <f>IF($B5="","",VLOOKUP($B5,All_Profiles!$A$2:$H$53,D$1))</f>
        <v/>
      </c>
      <c r="E5" s="4" t="str">
        <f>IF($B5="","",VLOOKUP($B5,All_Profiles!$A$2:$H$53,E$1))</f>
        <v/>
      </c>
      <c r="F5" s="4" t="str">
        <f>IF($B5="","",VLOOKUP($B5,All_Profiles!$A$2:$H$53,F$1))</f>
        <v/>
      </c>
      <c r="G5" s="4" t="str">
        <f>IF($B5="","",VLOOKUP($B5,All_Profiles!$A$2:$H$53,G$1))</f>
        <v/>
      </c>
      <c r="H5" s="4" t="str">
        <f>IF($B5="","",VLOOKUP($B5,All_Profiles!$A$2:$H$53,H$1))</f>
        <v/>
      </c>
      <c r="J5">
        <v>0.2</v>
      </c>
      <c r="K5" s="6"/>
      <c r="L5" s="4" t="str">
        <f>IF($K5="","",VLOOKUP($K5,All_Profiles!$A$2:$H$53,L$1))</f>
        <v/>
      </c>
      <c r="M5" s="4" t="str">
        <f>IF($K5="","",VLOOKUP($K5,All_Profiles!$A$2:$H$53,M$1))</f>
        <v/>
      </c>
      <c r="N5" s="4" t="str">
        <f>IF($K5="","",VLOOKUP($K5,All_Profiles!$A$2:$H$53,N$1))</f>
        <v/>
      </c>
      <c r="O5" s="4" t="str">
        <f>IF($K5="","",VLOOKUP($K5,All_Profiles!$A$2:$H$53,O$1))</f>
        <v/>
      </c>
      <c r="P5" s="4" t="str">
        <f>IF($K5="","",VLOOKUP($K5,All_Profiles!$A$2:$H$53,P$1))</f>
        <v/>
      </c>
      <c r="Q5" s="4" t="str">
        <f>IF($K5="","",VLOOKUP($K5,All_Profiles!$A$2:$H$53,Q$1))</f>
        <v/>
      </c>
    </row>
    <row r="6" spans="1:17" x14ac:dyDescent="0.25">
      <c r="A6">
        <v>0.3</v>
      </c>
      <c r="B6" s="6">
        <v>24</v>
      </c>
      <c r="C6" s="4" t="str">
        <f>IF($B6="","",VLOOKUP($B6,All_Profiles!$A$2:$H$53,C$1))</f>
        <v>375</v>
      </c>
      <c r="D6" s="4">
        <f>IF($B6="","",VLOOKUP($B6,All_Profiles!$A$2:$H$53,D$1))</f>
        <v>0</v>
      </c>
      <c r="E6" s="4">
        <f>IF($B6="","",VLOOKUP($B6,All_Profiles!$A$2:$H$53,E$1))</f>
        <v>0</v>
      </c>
      <c r="F6" s="4" t="str">
        <f>IF($B6="","",VLOOKUP($B6,All_Profiles!$A$2:$H$53,F$1))</f>
        <v>715</v>
      </c>
      <c r="G6" s="4" t="str">
        <f>IF($B6="","",VLOOKUP($B6,All_Profiles!$A$2:$H$53,G$1))</f>
        <v>45</v>
      </c>
      <c r="H6" s="4" t="str">
        <f>IF($B6="","",VLOOKUP($B6,All_Profiles!$A$2:$H$53,H$1))</f>
        <v>45</v>
      </c>
      <c r="J6">
        <v>0.3</v>
      </c>
      <c r="K6" s="6">
        <v>16</v>
      </c>
      <c r="L6" s="4" t="str">
        <f>IF($K6="","",VLOOKUP($K6,All_Profiles!$A$2:$H$53,L$1))</f>
        <v>300</v>
      </c>
      <c r="M6" s="4">
        <f>IF($K6="","",VLOOKUP($K6,All_Profiles!$A$2:$H$53,M$1))</f>
        <v>0</v>
      </c>
      <c r="N6" s="4" t="str">
        <f>IF($K6="","",VLOOKUP($K6,All_Profiles!$A$2:$H$53,N$1))</f>
        <v xml:space="preserve">725 </v>
      </c>
      <c r="O6" s="4">
        <f>IF($K6="","",VLOOKUP($K6,All_Profiles!$A$2:$H$53,O$1))</f>
        <v>0</v>
      </c>
      <c r="P6" s="4" t="str">
        <f>IF($K6="","",VLOOKUP($K6,All_Profiles!$A$2:$H$53,P$1))</f>
        <v>30</v>
      </c>
      <c r="Q6" s="4" t="str">
        <f>IF($K6="","",VLOOKUP($K6,All_Profiles!$A$2:$H$53,Q$1))</f>
        <v>30</v>
      </c>
    </row>
    <row r="7" spans="1:17" x14ac:dyDescent="0.25">
      <c r="A7">
        <v>0.4</v>
      </c>
      <c r="B7" s="6"/>
      <c r="C7" s="4" t="str">
        <f>IF($B7="","",VLOOKUP($B7,All_Profiles!$A$2:$H$53,C$1))</f>
        <v/>
      </c>
      <c r="D7" s="4" t="str">
        <f>IF($B7="","",VLOOKUP($B7,All_Profiles!$A$2:$H$53,D$1))</f>
        <v/>
      </c>
      <c r="E7" s="4" t="str">
        <f>IF($B7="","",VLOOKUP($B7,All_Profiles!$A$2:$H$53,E$1))</f>
        <v/>
      </c>
      <c r="F7" s="4" t="str">
        <f>IF($B7="","",VLOOKUP($B7,All_Profiles!$A$2:$H$53,F$1))</f>
        <v/>
      </c>
      <c r="G7" s="4" t="str">
        <f>IF($B7="","",VLOOKUP($B7,All_Profiles!$A$2:$H$53,G$1))</f>
        <v/>
      </c>
      <c r="H7" s="4" t="str">
        <f>IF($B7="","",VLOOKUP($B7,All_Profiles!$A$2:$H$53,H$1))</f>
        <v/>
      </c>
      <c r="J7">
        <v>0.4</v>
      </c>
      <c r="K7" s="6"/>
      <c r="L7" s="4" t="str">
        <f>IF($K7="","",VLOOKUP($K7,All_Profiles!$A$2:$H$53,L$1))</f>
        <v/>
      </c>
      <c r="M7" s="4" t="str">
        <f>IF($K7="","",VLOOKUP($K7,All_Profiles!$A$2:$H$53,M$1))</f>
        <v/>
      </c>
      <c r="N7" s="4" t="str">
        <f>IF($K7="","",VLOOKUP($K7,All_Profiles!$A$2:$H$53,N$1))</f>
        <v/>
      </c>
      <c r="O7" s="4" t="str">
        <f>IF($K7="","",VLOOKUP($K7,All_Profiles!$A$2:$H$53,O$1))</f>
        <v/>
      </c>
      <c r="P7" s="4" t="str">
        <f>IF($K7="","",VLOOKUP($K7,All_Profiles!$A$2:$H$53,P$1))</f>
        <v/>
      </c>
      <c r="Q7" s="4" t="str">
        <f>IF($K7="","",VLOOKUP($K7,All_Profiles!$A$2:$H$53,Q$1))</f>
        <v/>
      </c>
    </row>
    <row r="8" spans="1:17" x14ac:dyDescent="0.25">
      <c r="A8">
        <v>0.5</v>
      </c>
      <c r="B8" s="6"/>
      <c r="C8" s="4" t="str">
        <f>IF($B8="","",VLOOKUP($B8,All_Profiles!$A$2:$H$53,C$1))</f>
        <v/>
      </c>
      <c r="D8" s="4" t="str">
        <f>IF($B8="","",VLOOKUP($B8,All_Profiles!$A$2:$H$53,D$1))</f>
        <v/>
      </c>
      <c r="E8" s="4" t="str">
        <f>IF($B8="","",VLOOKUP($B8,All_Profiles!$A$2:$H$53,E$1))</f>
        <v/>
      </c>
      <c r="F8" s="4" t="str">
        <f>IF($B8="","",VLOOKUP($B8,All_Profiles!$A$2:$H$53,F$1))</f>
        <v/>
      </c>
      <c r="G8" s="4" t="str">
        <f>IF($B8="","",VLOOKUP($B8,All_Profiles!$A$2:$H$53,G$1))</f>
        <v/>
      </c>
      <c r="H8" s="4" t="str">
        <f>IF($B8="","",VLOOKUP($B8,All_Profiles!$A$2:$H$53,H$1))</f>
        <v/>
      </c>
      <c r="J8">
        <v>0.5</v>
      </c>
      <c r="K8" s="6"/>
      <c r="L8" s="4" t="str">
        <f>IF($K8="","",VLOOKUP($K8,All_Profiles!$A$2:$H$53,L$1))</f>
        <v/>
      </c>
      <c r="M8" s="4" t="str">
        <f>IF($K8="","",VLOOKUP($K8,All_Profiles!$A$2:$H$53,M$1))</f>
        <v/>
      </c>
      <c r="N8" s="4" t="str">
        <f>IF($K8="","",VLOOKUP($K8,All_Profiles!$A$2:$H$53,N$1))</f>
        <v/>
      </c>
      <c r="O8" s="4" t="str">
        <f>IF($K8="","",VLOOKUP($K8,All_Profiles!$A$2:$H$53,O$1))</f>
        <v/>
      </c>
      <c r="P8" s="4" t="str">
        <f>IF($K8="","",VLOOKUP($K8,All_Profiles!$A$2:$H$53,P$1))</f>
        <v/>
      </c>
      <c r="Q8" s="4" t="str">
        <f>IF($K8="","",VLOOKUP($K8,All_Profiles!$A$2:$H$53,Q$1))</f>
        <v/>
      </c>
    </row>
    <row r="9" spans="1:17" x14ac:dyDescent="0.25">
      <c r="A9">
        <v>0.6</v>
      </c>
      <c r="B9" s="6"/>
      <c r="C9" s="4" t="str">
        <f>IF($B9="","",VLOOKUP($B9,All_Profiles!$A$2:$H$53,C$1))</f>
        <v/>
      </c>
      <c r="D9" s="4" t="str">
        <f>IF($B9="","",VLOOKUP($B9,All_Profiles!$A$2:$H$53,D$1))</f>
        <v/>
      </c>
      <c r="E9" s="4" t="str">
        <f>IF($B9="","",VLOOKUP($B9,All_Profiles!$A$2:$H$53,E$1))</f>
        <v/>
      </c>
      <c r="F9" s="4" t="str">
        <f>IF($B9="","",VLOOKUP($B9,All_Profiles!$A$2:$H$53,F$1))</f>
        <v/>
      </c>
      <c r="G9" s="4" t="str">
        <f>IF($B9="","",VLOOKUP($B9,All_Profiles!$A$2:$H$53,G$1))</f>
        <v/>
      </c>
      <c r="H9" s="4" t="str">
        <f>IF($B9="","",VLOOKUP($B9,All_Profiles!$A$2:$H$53,H$1))</f>
        <v/>
      </c>
      <c r="J9">
        <v>0.6</v>
      </c>
      <c r="K9" s="6"/>
      <c r="L9" s="4" t="str">
        <f>IF($K9="","",VLOOKUP($K9,All_Profiles!$A$2:$H$53,L$1))</f>
        <v/>
      </c>
      <c r="M9" s="4" t="str">
        <f>IF($K9="","",VLOOKUP($K9,All_Profiles!$A$2:$H$53,M$1))</f>
        <v/>
      </c>
      <c r="N9" s="4" t="str">
        <f>IF($K9="","",VLOOKUP($K9,All_Profiles!$A$2:$H$53,N$1))</f>
        <v/>
      </c>
      <c r="O9" s="4" t="str">
        <f>IF($K9="","",VLOOKUP($K9,All_Profiles!$A$2:$H$53,O$1))</f>
        <v/>
      </c>
      <c r="P9" s="4" t="str">
        <f>IF($K9="","",VLOOKUP($K9,All_Profiles!$A$2:$H$53,P$1))</f>
        <v/>
      </c>
      <c r="Q9" s="4" t="str">
        <f>IF($K9="","",VLOOKUP($K9,All_Profiles!$A$2:$H$53,Q$1))</f>
        <v/>
      </c>
    </row>
    <row r="10" spans="1:17" x14ac:dyDescent="0.25">
      <c r="A10">
        <v>0.7</v>
      </c>
      <c r="B10" s="6"/>
      <c r="C10" s="4" t="str">
        <f>IF($B10="","",VLOOKUP($B10,All_Profiles!$A$2:$H$53,C$1))</f>
        <v/>
      </c>
      <c r="D10" s="4" t="str">
        <f>IF($B10="","",VLOOKUP($B10,All_Profiles!$A$2:$H$53,D$1))</f>
        <v/>
      </c>
      <c r="E10" s="4" t="str">
        <f>IF($B10="","",VLOOKUP($B10,All_Profiles!$A$2:$H$53,E$1))</f>
        <v/>
      </c>
      <c r="F10" s="4" t="str">
        <f>IF($B10="","",VLOOKUP($B10,All_Profiles!$A$2:$H$53,F$1))</f>
        <v/>
      </c>
      <c r="G10" s="4" t="str">
        <f>IF($B10="","",VLOOKUP($B10,All_Profiles!$A$2:$H$53,G$1))</f>
        <v/>
      </c>
      <c r="H10" s="4" t="str">
        <f>IF($B10="","",VLOOKUP($B10,All_Profiles!$A$2:$H$53,H$1))</f>
        <v/>
      </c>
      <c r="J10">
        <v>0.7</v>
      </c>
      <c r="K10" s="6"/>
      <c r="L10" s="4" t="str">
        <f>IF($K10="","",VLOOKUP($K10,All_Profiles!$A$2:$H$53,L$1))</f>
        <v/>
      </c>
      <c r="M10" s="4" t="str">
        <f>IF($K10="","",VLOOKUP($K10,All_Profiles!$A$2:$H$53,M$1))</f>
        <v/>
      </c>
      <c r="N10" s="4" t="str">
        <f>IF($K10="","",VLOOKUP($K10,All_Profiles!$A$2:$H$53,N$1))</f>
        <v/>
      </c>
      <c r="O10" s="4" t="str">
        <f>IF($K10="","",VLOOKUP($K10,All_Profiles!$A$2:$H$53,O$1))</f>
        <v/>
      </c>
      <c r="P10" s="4" t="str">
        <f>IF($K10="","",VLOOKUP($K10,All_Profiles!$A$2:$H$53,P$1))</f>
        <v/>
      </c>
      <c r="Q10" s="4" t="str">
        <f>IF($K10="","",VLOOKUP($K10,All_Profiles!$A$2:$H$53,Q$1))</f>
        <v/>
      </c>
    </row>
    <row r="11" spans="1:17" x14ac:dyDescent="0.25">
      <c r="A11">
        <v>0.8</v>
      </c>
      <c r="B11" s="6"/>
      <c r="C11" s="4" t="str">
        <f>IF($B11="","",VLOOKUP($B11,All_Profiles!$A$2:$H$53,C$1))</f>
        <v/>
      </c>
      <c r="D11" s="4" t="str">
        <f>IF($B11="","",VLOOKUP($B11,All_Profiles!$A$2:$H$53,D$1))</f>
        <v/>
      </c>
      <c r="E11" s="4" t="str">
        <f>IF($B11="","",VLOOKUP($B11,All_Profiles!$A$2:$H$53,E$1))</f>
        <v/>
      </c>
      <c r="F11" s="4" t="str">
        <f>IF($B11="","",VLOOKUP($B11,All_Profiles!$A$2:$H$53,F$1))</f>
        <v/>
      </c>
      <c r="G11" s="4" t="str">
        <f>IF($B11="","",VLOOKUP($B11,All_Profiles!$A$2:$H$53,G$1))</f>
        <v/>
      </c>
      <c r="H11" s="4" t="str">
        <f>IF($B11="","",VLOOKUP($B11,All_Profiles!$A$2:$H$53,H$1))</f>
        <v/>
      </c>
      <c r="J11">
        <v>0.8</v>
      </c>
      <c r="K11" s="6"/>
      <c r="L11" s="4" t="str">
        <f>IF($K11="","",VLOOKUP($K11,All_Profiles!$A$2:$H$53,L$1))</f>
        <v/>
      </c>
      <c r="M11" s="4" t="str">
        <f>IF($K11="","",VLOOKUP($K11,All_Profiles!$A$2:$H$53,M$1))</f>
        <v/>
      </c>
      <c r="N11" s="4" t="str">
        <f>IF($K11="","",VLOOKUP($K11,All_Profiles!$A$2:$H$53,N$1))</f>
        <v/>
      </c>
      <c r="O11" s="4" t="str">
        <f>IF($K11="","",VLOOKUP($K11,All_Profiles!$A$2:$H$53,O$1))</f>
        <v/>
      </c>
      <c r="P11" s="4" t="str">
        <f>IF($K11="","",VLOOKUP($K11,All_Profiles!$A$2:$H$53,P$1))</f>
        <v/>
      </c>
      <c r="Q11" s="4" t="str">
        <f>IF($K11="","",VLOOKUP($K11,All_Profiles!$A$2:$H$53,Q$1))</f>
        <v/>
      </c>
    </row>
    <row r="12" spans="1:17" x14ac:dyDescent="0.25">
      <c r="A12">
        <v>0.9</v>
      </c>
      <c r="B12" s="6"/>
      <c r="C12" s="4" t="str">
        <f>IF($B12="","",VLOOKUP($B12,All_Profiles!$A$2:$H$53,C$1))</f>
        <v/>
      </c>
      <c r="D12" s="4" t="str">
        <f>IF($B12="","",VLOOKUP($B12,All_Profiles!$A$2:$H$53,D$1))</f>
        <v/>
      </c>
      <c r="E12" s="4" t="str">
        <f>IF($B12="","",VLOOKUP($B12,All_Profiles!$A$2:$H$53,E$1))</f>
        <v/>
      </c>
      <c r="F12" s="4" t="str">
        <f>IF($B12="","",VLOOKUP($B12,All_Profiles!$A$2:$H$53,F$1))</f>
        <v/>
      </c>
      <c r="G12" s="4" t="str">
        <f>IF($B12="","",VLOOKUP($B12,All_Profiles!$A$2:$H$53,G$1))</f>
        <v/>
      </c>
      <c r="H12" s="4" t="str">
        <f>IF($B12="","",VLOOKUP($B12,All_Profiles!$A$2:$H$53,H$1))</f>
        <v/>
      </c>
      <c r="J12">
        <v>0.9</v>
      </c>
      <c r="K12" s="6"/>
      <c r="L12" s="4" t="str">
        <f>IF($K12="","",VLOOKUP($K12,All_Profiles!$A$2:$H$53,L$1))</f>
        <v/>
      </c>
      <c r="M12" s="4" t="str">
        <f>IF($K12="","",VLOOKUP($K12,All_Profiles!$A$2:$H$53,M$1))</f>
        <v/>
      </c>
      <c r="N12" s="4" t="str">
        <f>IF($K12="","",VLOOKUP($K12,All_Profiles!$A$2:$H$53,N$1))</f>
        <v/>
      </c>
      <c r="O12" s="4" t="str">
        <f>IF($K12="","",VLOOKUP($K12,All_Profiles!$A$2:$H$53,O$1))</f>
        <v/>
      </c>
      <c r="P12" s="4" t="str">
        <f>IF($K12="","",VLOOKUP($K12,All_Profiles!$A$2:$H$53,P$1))</f>
        <v/>
      </c>
      <c r="Q12" s="4" t="str">
        <f>IF($K12="","",VLOOKUP($K12,All_Profiles!$A$2:$H$53,Q$1))</f>
        <v/>
      </c>
    </row>
    <row r="13" spans="1:17" x14ac:dyDescent="0.25">
      <c r="A13">
        <v>1</v>
      </c>
      <c r="B13" s="7"/>
      <c r="C13" s="4" t="str">
        <f>IF($B13="","",VLOOKUP($B13,All_Profiles!$A$2:$H$53,C$1))</f>
        <v/>
      </c>
      <c r="D13" s="4" t="str">
        <f>IF($B13="","",VLOOKUP($B13,All_Profiles!$A$2:$H$53,D$1))</f>
        <v/>
      </c>
      <c r="E13" s="4" t="str">
        <f>IF($B13="","",VLOOKUP($B13,All_Profiles!$A$2:$H$53,E$1))</f>
        <v/>
      </c>
      <c r="F13" s="4" t="str">
        <f>IF($B13="","",VLOOKUP($B13,All_Profiles!$A$2:$H$53,F$1))</f>
        <v/>
      </c>
      <c r="G13" s="4" t="str">
        <f>IF($B13="","",VLOOKUP($B13,All_Profiles!$A$2:$H$53,G$1))</f>
        <v/>
      </c>
      <c r="H13" s="4" t="str">
        <f>IF($B13="","",VLOOKUP($B13,All_Profiles!$A$2:$H$53,H$1))</f>
        <v/>
      </c>
      <c r="J13">
        <v>1</v>
      </c>
      <c r="K13" s="7"/>
      <c r="L13" s="4" t="str">
        <f>IF($K13="","",VLOOKUP($K13,All_Profiles!$A$2:$H$53,L$1))</f>
        <v/>
      </c>
      <c r="M13" s="4" t="str">
        <f>IF($K13="","",VLOOKUP($K13,All_Profiles!$A$2:$H$53,M$1))</f>
        <v/>
      </c>
      <c r="N13" s="4" t="str">
        <f>IF($K13="","",VLOOKUP($K13,All_Profiles!$A$2:$H$53,N$1))</f>
        <v/>
      </c>
      <c r="O13" s="4" t="str">
        <f>IF($K13="","",VLOOKUP($K13,All_Profiles!$A$2:$H$53,O$1))</f>
        <v/>
      </c>
      <c r="P13" s="4" t="str">
        <f>IF($K13="","",VLOOKUP($K13,All_Profiles!$A$2:$H$53,P$1))</f>
        <v/>
      </c>
      <c r="Q13" s="4" t="str">
        <f>IF($K13="","",VLOOKUP($K13,All_Profiles!$A$2:$H$53,Q$1))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F374-19D1-4B3E-B14A-3BAE5E74492A}">
  <dimension ref="A1:Q16"/>
  <sheetViews>
    <sheetView workbookViewId="0">
      <selection activeCell="L3" sqref="L3:Q13"/>
    </sheetView>
  </sheetViews>
  <sheetFormatPr defaultRowHeight="15" x14ac:dyDescent="0.25"/>
  <cols>
    <col min="1" max="1" width="6" bestFit="1" customWidth="1"/>
    <col min="10" max="10" width="6" bestFit="1" customWidth="1"/>
  </cols>
  <sheetData>
    <row r="1" spans="1:17" x14ac:dyDescent="0.25">
      <c r="A1" t="s">
        <v>8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J1" t="s">
        <v>9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</row>
    <row r="2" spans="1:17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5">
      <c r="A3">
        <v>1E-3</v>
      </c>
      <c r="B3" s="5"/>
      <c r="C3" s="4" t="str">
        <f>IF($B3="","",VLOOKUP($B3,All_Profiles!$A$2:$H$53,C$1))</f>
        <v/>
      </c>
      <c r="D3" s="4" t="str">
        <f>IF($B3="","",VLOOKUP($B3,All_Profiles!$A$2:$H$53,D$1))</f>
        <v/>
      </c>
      <c r="E3" s="4" t="str">
        <f>IF($B3="","",VLOOKUP($B3,All_Profiles!$A$2:$H$53,E$1))</f>
        <v/>
      </c>
      <c r="F3" s="4" t="str">
        <f>IF($B3="","",VLOOKUP($B3,All_Profiles!$A$2:$H$53,F$1))</f>
        <v/>
      </c>
      <c r="G3" s="4" t="str">
        <f>IF($B3="","",VLOOKUP($B3,All_Profiles!$A$2:$H$53,G$1))</f>
        <v/>
      </c>
      <c r="H3" s="4" t="str">
        <f>IF($B3="","",VLOOKUP($B3,All_Profiles!$A$2:$H$53,H$1))</f>
        <v/>
      </c>
      <c r="J3">
        <v>1E-3</v>
      </c>
      <c r="K3" s="5"/>
      <c r="L3" s="4" t="str">
        <f>IF($K3="","",VLOOKUP($K3,All_Profiles!$A$2:$H$53,L$1))</f>
        <v/>
      </c>
      <c r="M3" s="4" t="str">
        <f>IF($K3="","",VLOOKUP($K3,All_Profiles!$A$2:$H$53,M$1))</f>
        <v/>
      </c>
      <c r="N3" s="4" t="str">
        <f>IF($K3="","",VLOOKUP($K3,All_Profiles!$A$2:$H$53,N$1))</f>
        <v/>
      </c>
      <c r="O3" s="4" t="str">
        <f>IF($K3="","",VLOOKUP($K3,All_Profiles!$A$2:$H$53,O$1))</f>
        <v/>
      </c>
      <c r="P3" s="4" t="str">
        <f>IF($K3="","",VLOOKUP($K3,All_Profiles!$A$2:$H$53,P$1))</f>
        <v/>
      </c>
      <c r="Q3" s="4" t="str">
        <f>IF($K3="","",VLOOKUP($K3,All_Profiles!$A$2:$H$53,Q$1))</f>
        <v/>
      </c>
    </row>
    <row r="4" spans="1:17" x14ac:dyDescent="0.25">
      <c r="A4">
        <v>0.1</v>
      </c>
      <c r="B4" s="6"/>
      <c r="C4" s="4" t="str">
        <f>IF($B4="","",VLOOKUP($B4,All_Profiles!$A$2:$H$53,C$1))</f>
        <v/>
      </c>
      <c r="D4" s="4" t="str">
        <f>IF($B4="","",VLOOKUP($B4,All_Profiles!$A$2:$H$53,D$1))</f>
        <v/>
      </c>
      <c r="E4" s="4" t="str">
        <f>IF($B4="","",VLOOKUP($B4,All_Profiles!$A$2:$H$53,E$1))</f>
        <v/>
      </c>
      <c r="F4" s="4" t="str">
        <f>IF($B4="","",VLOOKUP($B4,All_Profiles!$A$2:$H$53,F$1))</f>
        <v/>
      </c>
      <c r="G4" s="4" t="str">
        <f>IF($B4="","",VLOOKUP($B4,All_Profiles!$A$2:$H$53,G$1))</f>
        <v/>
      </c>
      <c r="H4" s="4" t="str">
        <f>IF($B4="","",VLOOKUP($B4,All_Profiles!$A$2:$H$53,H$1))</f>
        <v/>
      </c>
      <c r="J4">
        <v>0.1</v>
      </c>
      <c r="K4" s="6"/>
      <c r="L4" s="4" t="str">
        <f>IF($K4="","",VLOOKUP($K4,All_Profiles!$A$2:$H$53,L$1))</f>
        <v/>
      </c>
      <c r="M4" s="4" t="str">
        <f>IF($K4="","",VLOOKUP($K4,All_Profiles!$A$2:$H$53,M$1))</f>
        <v/>
      </c>
      <c r="N4" s="4" t="str">
        <f>IF($K4="","",VLOOKUP($K4,All_Profiles!$A$2:$H$53,N$1))</f>
        <v/>
      </c>
      <c r="O4" s="4" t="str">
        <f>IF($K4="","",VLOOKUP($K4,All_Profiles!$A$2:$H$53,O$1))</f>
        <v/>
      </c>
      <c r="P4" s="4" t="str">
        <f>IF($K4="","",VLOOKUP($K4,All_Profiles!$A$2:$H$53,P$1))</f>
        <v/>
      </c>
      <c r="Q4" s="4" t="str">
        <f>IF($K4="","",VLOOKUP($K4,All_Profiles!$A$2:$H$53,Q$1))</f>
        <v/>
      </c>
    </row>
    <row r="5" spans="1:17" x14ac:dyDescent="0.25">
      <c r="A5">
        <v>0.2</v>
      </c>
      <c r="B5" s="6"/>
      <c r="C5" s="4" t="str">
        <f>IF($B5="","",VLOOKUP($B5,All_Profiles!$A$2:$H$53,C$1))</f>
        <v/>
      </c>
      <c r="D5" s="4" t="str">
        <f>IF($B5="","",VLOOKUP($B5,All_Profiles!$A$2:$H$53,D$1))</f>
        <v/>
      </c>
      <c r="E5" s="4" t="str">
        <f>IF($B5="","",VLOOKUP($B5,All_Profiles!$A$2:$H$53,E$1))</f>
        <v/>
      </c>
      <c r="F5" s="4" t="str">
        <f>IF($B5="","",VLOOKUP($B5,All_Profiles!$A$2:$H$53,F$1))</f>
        <v/>
      </c>
      <c r="G5" s="4" t="str">
        <f>IF($B5="","",VLOOKUP($B5,All_Profiles!$A$2:$H$53,G$1))</f>
        <v/>
      </c>
      <c r="H5" s="4" t="str">
        <f>IF($B5="","",VLOOKUP($B5,All_Profiles!$A$2:$H$53,H$1))</f>
        <v/>
      </c>
      <c r="J5">
        <v>0.2</v>
      </c>
      <c r="K5" s="6"/>
      <c r="L5" s="4" t="str">
        <f>IF($K5="","",VLOOKUP($K5,All_Profiles!$A$2:$H$53,L$1))</f>
        <v/>
      </c>
      <c r="M5" s="4" t="str">
        <f>IF($K5="","",VLOOKUP($K5,All_Profiles!$A$2:$H$53,M$1))</f>
        <v/>
      </c>
      <c r="N5" s="4" t="str">
        <f>IF($K5="","",VLOOKUP($K5,All_Profiles!$A$2:$H$53,N$1))</f>
        <v/>
      </c>
      <c r="O5" s="4" t="str">
        <f>IF($K5="","",VLOOKUP($K5,All_Profiles!$A$2:$H$53,O$1))</f>
        <v/>
      </c>
      <c r="P5" s="4" t="str">
        <f>IF($K5="","",VLOOKUP($K5,All_Profiles!$A$2:$H$53,P$1))</f>
        <v/>
      </c>
      <c r="Q5" s="4" t="str">
        <f>IF($K5="","",VLOOKUP($K5,All_Profiles!$A$2:$H$53,Q$1))</f>
        <v/>
      </c>
    </row>
    <row r="6" spans="1:17" x14ac:dyDescent="0.25">
      <c r="A6">
        <v>0.3</v>
      </c>
      <c r="B6" s="6">
        <v>15</v>
      </c>
      <c r="C6" s="4" t="str">
        <f>IF($B6="","",VLOOKUP($B6,All_Profiles!$A$2:$H$53,C$1))</f>
        <v>300</v>
      </c>
      <c r="D6" s="4">
        <f>IF($B6="","",VLOOKUP($B6,All_Profiles!$A$2:$H$53,D$1))</f>
        <v>0</v>
      </c>
      <c r="E6" s="4" t="str">
        <f>IF($B6="","",VLOOKUP($B6,All_Profiles!$A$2:$H$53,E$1))</f>
        <v xml:space="preserve">725 </v>
      </c>
      <c r="F6" s="4">
        <f>IF($B6="","",VLOOKUP($B6,All_Profiles!$A$2:$H$53,F$1))</f>
        <v>0</v>
      </c>
      <c r="G6" s="4" t="str">
        <f>IF($B6="","",VLOOKUP($B6,All_Profiles!$A$2:$H$53,G$1))</f>
        <v>35</v>
      </c>
      <c r="H6" s="4" t="str">
        <f>IF($B6="","",VLOOKUP($B6,All_Profiles!$A$2:$H$53,H$1))</f>
        <v>35</v>
      </c>
      <c r="J6">
        <v>0.3</v>
      </c>
      <c r="K6" s="6"/>
      <c r="L6" s="4" t="str">
        <f>IF($K6="","",VLOOKUP($K6,All_Profiles!$A$2:$H$53,L$1))</f>
        <v/>
      </c>
      <c r="M6" s="4" t="str">
        <f>IF($K6="","",VLOOKUP($K6,All_Profiles!$A$2:$H$53,M$1))</f>
        <v/>
      </c>
      <c r="N6" s="4" t="str">
        <f>IF($K6="","",VLOOKUP($K6,All_Profiles!$A$2:$H$53,N$1))</f>
        <v/>
      </c>
      <c r="O6" s="4" t="str">
        <f>IF($K6="","",VLOOKUP($K6,All_Profiles!$A$2:$H$53,O$1))</f>
        <v/>
      </c>
      <c r="P6" s="4" t="str">
        <f>IF($K6="","",VLOOKUP($K6,All_Profiles!$A$2:$H$53,P$1))</f>
        <v/>
      </c>
      <c r="Q6" s="4" t="str">
        <f>IF($K6="","",VLOOKUP($K6,All_Profiles!$A$2:$H$53,Q$1))</f>
        <v/>
      </c>
    </row>
    <row r="7" spans="1:17" x14ac:dyDescent="0.25">
      <c r="A7">
        <v>0.4</v>
      </c>
      <c r="B7" s="6"/>
      <c r="C7" s="4" t="str">
        <f>IF($B7="","",VLOOKUP($B7,All_Profiles!$A$2:$H$53,C$1))</f>
        <v/>
      </c>
      <c r="D7" s="4" t="str">
        <f>IF($B7="","",VLOOKUP($B7,All_Profiles!$A$2:$H$53,D$1))</f>
        <v/>
      </c>
      <c r="E7" s="4" t="str">
        <f>IF($B7="","",VLOOKUP($B7,All_Profiles!$A$2:$H$53,E$1))</f>
        <v/>
      </c>
      <c r="F7" s="4" t="str">
        <f>IF($B7="","",VLOOKUP($B7,All_Profiles!$A$2:$H$53,F$1))</f>
        <v/>
      </c>
      <c r="G7" s="4" t="str">
        <f>IF($B7="","",VLOOKUP($B7,All_Profiles!$A$2:$H$53,G$1))</f>
        <v/>
      </c>
      <c r="H7" s="4" t="str">
        <f>IF($B7="","",VLOOKUP($B7,All_Profiles!$A$2:$H$53,H$1))</f>
        <v/>
      </c>
      <c r="J7">
        <v>0.4</v>
      </c>
      <c r="K7" s="6"/>
      <c r="L7" s="4" t="str">
        <f>IF($K7="","",VLOOKUP($K7,All_Profiles!$A$2:$H$53,L$1))</f>
        <v/>
      </c>
      <c r="M7" s="4" t="str">
        <f>IF($K7="","",VLOOKUP($K7,All_Profiles!$A$2:$H$53,M$1))</f>
        <v/>
      </c>
      <c r="N7" s="4" t="str">
        <f>IF($K7="","",VLOOKUP($K7,All_Profiles!$A$2:$H$53,N$1))</f>
        <v/>
      </c>
      <c r="O7" s="4" t="str">
        <f>IF($K7="","",VLOOKUP($K7,All_Profiles!$A$2:$H$53,O$1))</f>
        <v/>
      </c>
      <c r="P7" s="4" t="str">
        <f>IF($K7="","",VLOOKUP($K7,All_Profiles!$A$2:$H$53,P$1))</f>
        <v/>
      </c>
      <c r="Q7" s="4" t="str">
        <f>IF($K7="","",VLOOKUP($K7,All_Profiles!$A$2:$H$53,Q$1))</f>
        <v/>
      </c>
    </row>
    <row r="8" spans="1:17" x14ac:dyDescent="0.25">
      <c r="A8">
        <v>0.5</v>
      </c>
      <c r="B8" s="6"/>
      <c r="C8" s="4" t="str">
        <f>IF($B8="","",VLOOKUP($B8,All_Profiles!$A$2:$H$53,C$1))</f>
        <v/>
      </c>
      <c r="D8" s="4" t="str">
        <f>IF($B8="","",VLOOKUP($B8,All_Profiles!$A$2:$H$53,D$1))</f>
        <v/>
      </c>
      <c r="E8" s="4" t="str">
        <f>IF($B8="","",VLOOKUP($B8,All_Profiles!$A$2:$H$53,E$1))</f>
        <v/>
      </c>
      <c r="F8" s="4" t="str">
        <f>IF($B8="","",VLOOKUP($B8,All_Profiles!$A$2:$H$53,F$1))</f>
        <v/>
      </c>
      <c r="G8" s="4" t="str">
        <f>IF($B8="","",VLOOKUP($B8,All_Profiles!$A$2:$H$53,G$1))</f>
        <v/>
      </c>
      <c r="H8" s="4" t="str">
        <f>IF($B8="","",VLOOKUP($B8,All_Profiles!$A$2:$H$53,H$1))</f>
        <v/>
      </c>
      <c r="J8">
        <v>0.5</v>
      </c>
      <c r="K8" s="6"/>
      <c r="L8" s="4" t="str">
        <f>IF($K8="","",VLOOKUP($K8,All_Profiles!$A$2:$H$53,L$1))</f>
        <v/>
      </c>
      <c r="M8" s="4" t="str">
        <f>IF($K8="","",VLOOKUP($K8,All_Profiles!$A$2:$H$53,M$1))</f>
        <v/>
      </c>
      <c r="N8" s="4" t="str">
        <f>IF($K8="","",VLOOKUP($K8,All_Profiles!$A$2:$H$53,N$1))</f>
        <v/>
      </c>
      <c r="O8" s="4" t="str">
        <f>IF($K8="","",VLOOKUP($K8,All_Profiles!$A$2:$H$53,O$1))</f>
        <v/>
      </c>
      <c r="P8" s="4" t="str">
        <f>IF($K8="","",VLOOKUP($K8,All_Profiles!$A$2:$H$53,P$1))</f>
        <v/>
      </c>
      <c r="Q8" s="4" t="str">
        <f>IF($K8="","",VLOOKUP($K8,All_Profiles!$A$2:$H$53,Q$1))</f>
        <v/>
      </c>
    </row>
    <row r="9" spans="1:17" x14ac:dyDescent="0.25">
      <c r="A9">
        <v>0.6</v>
      </c>
      <c r="B9" s="6"/>
      <c r="C9" s="4" t="str">
        <f>IF($B9="","",VLOOKUP($B9,All_Profiles!$A$2:$H$53,C$1))</f>
        <v/>
      </c>
      <c r="D9" s="4" t="str">
        <f>IF($B9="","",VLOOKUP($B9,All_Profiles!$A$2:$H$53,D$1))</f>
        <v/>
      </c>
      <c r="E9" s="4" t="str">
        <f>IF($B9="","",VLOOKUP($B9,All_Profiles!$A$2:$H$53,E$1))</f>
        <v/>
      </c>
      <c r="F9" s="4" t="str">
        <f>IF($B9="","",VLOOKUP($B9,All_Profiles!$A$2:$H$53,F$1))</f>
        <v/>
      </c>
      <c r="G9" s="4" t="str">
        <f>IF($B9="","",VLOOKUP($B9,All_Profiles!$A$2:$H$53,G$1))</f>
        <v/>
      </c>
      <c r="H9" s="4" t="str">
        <f>IF($B9="","",VLOOKUP($B9,All_Profiles!$A$2:$H$53,H$1))</f>
        <v/>
      </c>
      <c r="J9">
        <v>0.6</v>
      </c>
      <c r="K9" s="6"/>
      <c r="L9" s="4" t="str">
        <f>IF($K9="","",VLOOKUP($K9,All_Profiles!$A$2:$H$53,L$1))</f>
        <v/>
      </c>
      <c r="M9" s="4" t="str">
        <f>IF($K9="","",VLOOKUP($K9,All_Profiles!$A$2:$H$53,M$1))</f>
        <v/>
      </c>
      <c r="N9" s="4" t="str">
        <f>IF($K9="","",VLOOKUP($K9,All_Profiles!$A$2:$H$53,N$1))</f>
        <v/>
      </c>
      <c r="O9" s="4" t="str">
        <f>IF($K9="","",VLOOKUP($K9,All_Profiles!$A$2:$H$53,O$1))</f>
        <v/>
      </c>
      <c r="P9" s="4" t="str">
        <f>IF($K9="","",VLOOKUP($K9,All_Profiles!$A$2:$H$53,P$1))</f>
        <v/>
      </c>
      <c r="Q9" s="4" t="str">
        <f>IF($K9="","",VLOOKUP($K9,All_Profiles!$A$2:$H$53,Q$1))</f>
        <v/>
      </c>
    </row>
    <row r="10" spans="1:17" x14ac:dyDescent="0.25">
      <c r="A10">
        <v>0.7</v>
      </c>
      <c r="B10" s="6"/>
      <c r="C10" s="4" t="str">
        <f>IF($B10="","",VLOOKUP($B10,All_Profiles!$A$2:$H$53,C$1))</f>
        <v/>
      </c>
      <c r="D10" s="4" t="str">
        <f>IF($B10="","",VLOOKUP($B10,All_Profiles!$A$2:$H$53,D$1))</f>
        <v/>
      </c>
      <c r="E10" s="4" t="str">
        <f>IF($B10="","",VLOOKUP($B10,All_Profiles!$A$2:$H$53,E$1))</f>
        <v/>
      </c>
      <c r="F10" s="4" t="str">
        <f>IF($B10="","",VLOOKUP($B10,All_Profiles!$A$2:$H$53,F$1))</f>
        <v/>
      </c>
      <c r="G10" s="4" t="str">
        <f>IF($B10="","",VLOOKUP($B10,All_Profiles!$A$2:$H$53,G$1))</f>
        <v/>
      </c>
      <c r="H10" s="4" t="str">
        <f>IF($B10="","",VLOOKUP($B10,All_Profiles!$A$2:$H$53,H$1))</f>
        <v/>
      </c>
      <c r="J10">
        <v>0.7</v>
      </c>
      <c r="K10" s="6"/>
      <c r="L10" s="4" t="str">
        <f>IF($K10="","",VLOOKUP($K10,All_Profiles!$A$2:$H$53,L$1))</f>
        <v/>
      </c>
      <c r="M10" s="4" t="str">
        <f>IF($K10="","",VLOOKUP($K10,All_Profiles!$A$2:$H$53,M$1))</f>
        <v/>
      </c>
      <c r="N10" s="4" t="str">
        <f>IF($K10="","",VLOOKUP($K10,All_Profiles!$A$2:$H$53,N$1))</f>
        <v/>
      </c>
      <c r="O10" s="4" t="str">
        <f>IF($K10="","",VLOOKUP($K10,All_Profiles!$A$2:$H$53,O$1))</f>
        <v/>
      </c>
      <c r="P10" s="4" t="str">
        <f>IF($K10="","",VLOOKUP($K10,All_Profiles!$A$2:$H$53,P$1))</f>
        <v/>
      </c>
      <c r="Q10" s="4" t="str">
        <f>IF($K10="","",VLOOKUP($K10,All_Profiles!$A$2:$H$53,Q$1))</f>
        <v/>
      </c>
    </row>
    <row r="11" spans="1:17" x14ac:dyDescent="0.25">
      <c r="A11">
        <v>0.8</v>
      </c>
      <c r="B11" s="6"/>
      <c r="C11" s="4" t="str">
        <f>IF($B11="","",VLOOKUP($B11,All_Profiles!$A$2:$H$53,C$1))</f>
        <v/>
      </c>
      <c r="D11" s="4" t="str">
        <f>IF($B11="","",VLOOKUP($B11,All_Profiles!$A$2:$H$53,D$1))</f>
        <v/>
      </c>
      <c r="E11" s="4" t="str">
        <f>IF($B11="","",VLOOKUP($B11,All_Profiles!$A$2:$H$53,E$1))</f>
        <v/>
      </c>
      <c r="F11" s="4" t="str">
        <f>IF($B11="","",VLOOKUP($B11,All_Profiles!$A$2:$H$53,F$1))</f>
        <v/>
      </c>
      <c r="G11" s="4" t="str">
        <f>IF($B11="","",VLOOKUP($B11,All_Profiles!$A$2:$H$53,G$1))</f>
        <v/>
      </c>
      <c r="H11" s="4" t="str">
        <f>IF($B11="","",VLOOKUP($B11,All_Profiles!$A$2:$H$53,H$1))</f>
        <v/>
      </c>
      <c r="J11">
        <v>0.8</v>
      </c>
      <c r="K11" s="6"/>
      <c r="L11" s="4" t="str">
        <f>IF($K11="","",VLOOKUP($K11,All_Profiles!$A$2:$H$53,L$1))</f>
        <v/>
      </c>
      <c r="M11" s="4" t="str">
        <f>IF($K11="","",VLOOKUP($K11,All_Profiles!$A$2:$H$53,M$1))</f>
        <v/>
      </c>
      <c r="N11" s="4" t="str">
        <f>IF($K11="","",VLOOKUP($K11,All_Profiles!$A$2:$H$53,N$1))</f>
        <v/>
      </c>
      <c r="O11" s="4" t="str">
        <f>IF($K11="","",VLOOKUP($K11,All_Profiles!$A$2:$H$53,O$1))</f>
        <v/>
      </c>
      <c r="P11" s="4" t="str">
        <f>IF($K11="","",VLOOKUP($K11,All_Profiles!$A$2:$H$53,P$1))</f>
        <v/>
      </c>
      <c r="Q11" s="4" t="str">
        <f>IF($K11="","",VLOOKUP($K11,All_Profiles!$A$2:$H$53,Q$1))</f>
        <v/>
      </c>
    </row>
    <row r="12" spans="1:17" x14ac:dyDescent="0.25">
      <c r="A12">
        <v>0.9</v>
      </c>
      <c r="B12" s="6"/>
      <c r="C12" s="4" t="str">
        <f>IF($B12="","",VLOOKUP($B12,All_Profiles!$A$2:$H$53,C$1))</f>
        <v/>
      </c>
      <c r="D12" s="4" t="str">
        <f>IF($B12="","",VLOOKUP($B12,All_Profiles!$A$2:$H$53,D$1))</f>
        <v/>
      </c>
      <c r="E12" s="4" t="str">
        <f>IF($B12="","",VLOOKUP($B12,All_Profiles!$A$2:$H$53,E$1))</f>
        <v/>
      </c>
      <c r="F12" s="4" t="str">
        <f>IF($B12="","",VLOOKUP($B12,All_Profiles!$A$2:$H$53,F$1))</f>
        <v/>
      </c>
      <c r="G12" s="4" t="str">
        <f>IF($B12="","",VLOOKUP($B12,All_Profiles!$A$2:$H$53,G$1))</f>
        <v/>
      </c>
      <c r="H12" s="4" t="str">
        <f>IF($B12="","",VLOOKUP($B12,All_Profiles!$A$2:$H$53,H$1))</f>
        <v/>
      </c>
      <c r="J12">
        <v>0.9</v>
      </c>
      <c r="K12" s="6"/>
      <c r="L12" s="4" t="str">
        <f>IF($K12="","",VLOOKUP($K12,All_Profiles!$A$2:$H$53,L$1))</f>
        <v/>
      </c>
      <c r="M12" s="4" t="str">
        <f>IF($K12="","",VLOOKUP($K12,All_Profiles!$A$2:$H$53,M$1))</f>
        <v/>
      </c>
      <c r="N12" s="4" t="str">
        <f>IF($K12="","",VLOOKUP($K12,All_Profiles!$A$2:$H$53,N$1))</f>
        <v/>
      </c>
      <c r="O12" s="4" t="str">
        <f>IF($K12="","",VLOOKUP($K12,All_Profiles!$A$2:$H$53,O$1))</f>
        <v/>
      </c>
      <c r="P12" s="4" t="str">
        <f>IF($K12="","",VLOOKUP($K12,All_Profiles!$A$2:$H$53,P$1))</f>
        <v/>
      </c>
      <c r="Q12" s="4" t="str">
        <f>IF($K12="","",VLOOKUP($K12,All_Profiles!$A$2:$H$53,Q$1))</f>
        <v/>
      </c>
    </row>
    <row r="13" spans="1:17" x14ac:dyDescent="0.25">
      <c r="A13">
        <v>1</v>
      </c>
      <c r="B13" s="7"/>
      <c r="C13" s="4" t="str">
        <f>IF($B13="","",VLOOKUP($B13,All_Profiles!$A$2:$H$53,C$1))</f>
        <v/>
      </c>
      <c r="D13" s="4" t="str">
        <f>IF($B13="","",VLOOKUP($B13,All_Profiles!$A$2:$H$53,D$1))</f>
        <v/>
      </c>
      <c r="E13" s="4" t="str">
        <f>IF($B13="","",VLOOKUP($B13,All_Profiles!$A$2:$H$53,E$1))</f>
        <v/>
      </c>
      <c r="F13" s="4" t="str">
        <f>IF($B13="","",VLOOKUP($B13,All_Profiles!$A$2:$H$53,F$1))</f>
        <v/>
      </c>
      <c r="G13" s="4" t="str">
        <f>IF($B13="","",VLOOKUP($B13,All_Profiles!$A$2:$H$53,G$1))</f>
        <v/>
      </c>
      <c r="H13" s="4" t="str">
        <f>IF($B13="","",VLOOKUP($B13,All_Profiles!$A$2:$H$53,H$1))</f>
        <v/>
      </c>
      <c r="J13">
        <v>1</v>
      </c>
      <c r="K13" s="7"/>
      <c r="L13" s="4" t="str">
        <f>IF($K13="","",VLOOKUP($K13,All_Profiles!$A$2:$H$53,L$1))</f>
        <v/>
      </c>
      <c r="M13" s="4" t="str">
        <f>IF($K13="","",VLOOKUP($K13,All_Profiles!$A$2:$H$53,M$1))</f>
        <v/>
      </c>
      <c r="N13" s="4" t="str">
        <f>IF($K13="","",VLOOKUP($K13,All_Profiles!$A$2:$H$53,N$1))</f>
        <v/>
      </c>
      <c r="O13" s="4" t="str">
        <f>IF($K13="","",VLOOKUP($K13,All_Profiles!$A$2:$H$53,O$1))</f>
        <v/>
      </c>
      <c r="P13" s="4" t="str">
        <f>IF($K13="","",VLOOKUP($K13,All_Profiles!$A$2:$H$53,P$1))</f>
        <v/>
      </c>
      <c r="Q13" s="4" t="str">
        <f>IF($K13="","",VLOOKUP($K13,All_Profiles!$A$2:$H$53,Q$1))</f>
        <v/>
      </c>
    </row>
    <row r="14" spans="1:17" x14ac:dyDescent="0.25">
      <c r="B14" s="1"/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</row>
    <row r="15" spans="1:17" x14ac:dyDescent="0.25"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</row>
    <row r="16" spans="1:17" x14ac:dyDescent="0.25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19AC8-036C-4CB1-91B2-4F6DAFF7058C}">
  <dimension ref="A1:Q16"/>
  <sheetViews>
    <sheetView workbookViewId="0">
      <selection activeCell="A14" sqref="A14:Q19"/>
    </sheetView>
  </sheetViews>
  <sheetFormatPr defaultRowHeight="15" x14ac:dyDescent="0.25"/>
  <cols>
    <col min="1" max="1" width="6" bestFit="1" customWidth="1"/>
    <col min="10" max="10" width="6" bestFit="1" customWidth="1"/>
  </cols>
  <sheetData>
    <row r="1" spans="1:17" x14ac:dyDescent="0.25">
      <c r="A1" t="s">
        <v>8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J1" t="s">
        <v>9</v>
      </c>
      <c r="L1" s="1">
        <v>3</v>
      </c>
      <c r="M1" s="1">
        <v>4</v>
      </c>
      <c r="N1" s="1">
        <v>5</v>
      </c>
      <c r="O1" s="1">
        <v>6</v>
      </c>
      <c r="P1" s="1">
        <v>7</v>
      </c>
      <c r="Q1" s="1">
        <v>8</v>
      </c>
    </row>
    <row r="2" spans="1:17" x14ac:dyDescent="0.25">
      <c r="A2" t="s">
        <v>0</v>
      </c>
      <c r="B2" t="s">
        <v>7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J2" t="s">
        <v>0</v>
      </c>
      <c r="K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</row>
    <row r="3" spans="1:17" x14ac:dyDescent="0.25">
      <c r="A3">
        <v>1E-3</v>
      </c>
      <c r="B3" s="5"/>
      <c r="C3" s="4" t="str">
        <f>IF($B3="","",VLOOKUP($B3,All_Profiles!$A$2:$H$53,C$1))</f>
        <v/>
      </c>
      <c r="D3" s="4" t="str">
        <f>IF($B3="","",VLOOKUP($B3,All_Profiles!$A$2:$H$53,D$1))</f>
        <v/>
      </c>
      <c r="E3" s="4" t="str">
        <f>IF($B3="","",VLOOKUP($B3,All_Profiles!$A$2:$H$53,E$1))</f>
        <v/>
      </c>
      <c r="F3" s="4" t="str">
        <f>IF($B3="","",VLOOKUP($B3,All_Profiles!$A$2:$H$53,F$1))</f>
        <v/>
      </c>
      <c r="G3" s="4" t="str">
        <f>IF($B3="","",VLOOKUP($B3,All_Profiles!$A$2:$H$53,G$1))</f>
        <v/>
      </c>
      <c r="H3" s="4" t="str">
        <f>IF($B3="","",VLOOKUP($B3,All_Profiles!$A$2:$H$53,H$1))</f>
        <v/>
      </c>
      <c r="J3">
        <v>1E-3</v>
      </c>
      <c r="K3" s="5"/>
      <c r="L3" s="4" t="str">
        <f>IF($K3="","",VLOOKUP($K3,All_Profiles!$A$2:$H$53,L$1))</f>
        <v/>
      </c>
      <c r="M3" s="4" t="str">
        <f>IF($K3="","",VLOOKUP($K3,All_Profiles!$A$2:$H$53,M$1))</f>
        <v/>
      </c>
      <c r="N3" s="4" t="str">
        <f>IF($K3="","",VLOOKUP($K3,All_Profiles!$A$2:$H$53,N$1))</f>
        <v/>
      </c>
      <c r="O3" s="4" t="str">
        <f>IF($K3="","",VLOOKUP($K3,All_Profiles!$A$2:$H$53,O$1))</f>
        <v/>
      </c>
      <c r="P3" s="4" t="str">
        <f>IF($K3="","",VLOOKUP($K3,All_Profiles!$A$2:$H$53,P$1))</f>
        <v/>
      </c>
      <c r="Q3" s="4" t="str">
        <f>IF($K3="","",VLOOKUP($K3,All_Profiles!$A$2:$H$53,Q$1))</f>
        <v/>
      </c>
    </row>
    <row r="4" spans="1:17" x14ac:dyDescent="0.25">
      <c r="A4">
        <v>0.1</v>
      </c>
      <c r="B4" s="6"/>
      <c r="C4" s="4" t="str">
        <f>IF($B4="","",VLOOKUP($B4,All_Profiles!$A$2:$H$53,C$1))</f>
        <v/>
      </c>
      <c r="D4" s="4" t="str">
        <f>IF($B4="","",VLOOKUP($B4,All_Profiles!$A$2:$H$53,D$1))</f>
        <v/>
      </c>
      <c r="E4" s="4" t="str">
        <f>IF($B4="","",VLOOKUP($B4,All_Profiles!$A$2:$H$53,E$1))</f>
        <v/>
      </c>
      <c r="F4" s="4" t="str">
        <f>IF($B4="","",VLOOKUP($B4,All_Profiles!$A$2:$H$53,F$1))</f>
        <v/>
      </c>
      <c r="G4" s="4" t="str">
        <f>IF($B4="","",VLOOKUP($B4,All_Profiles!$A$2:$H$53,G$1))</f>
        <v/>
      </c>
      <c r="H4" s="4" t="str">
        <f>IF($B4="","",VLOOKUP($B4,All_Profiles!$A$2:$H$53,H$1))</f>
        <v/>
      </c>
      <c r="J4">
        <v>0.1</v>
      </c>
      <c r="K4" s="6"/>
      <c r="L4" s="4" t="str">
        <f>IF($K4="","",VLOOKUP($K4,All_Profiles!$A$2:$H$53,L$1))</f>
        <v/>
      </c>
      <c r="M4" s="4" t="str">
        <f>IF($K4="","",VLOOKUP($K4,All_Profiles!$A$2:$H$53,M$1))</f>
        <v/>
      </c>
      <c r="N4" s="4" t="str">
        <f>IF($K4="","",VLOOKUP($K4,All_Profiles!$A$2:$H$53,N$1))</f>
        <v/>
      </c>
      <c r="O4" s="4" t="str">
        <f>IF($K4="","",VLOOKUP($K4,All_Profiles!$A$2:$H$53,O$1))</f>
        <v/>
      </c>
      <c r="P4" s="4" t="str">
        <f>IF($K4="","",VLOOKUP($K4,All_Profiles!$A$2:$H$53,P$1))</f>
        <v/>
      </c>
      <c r="Q4" s="4" t="str">
        <f>IF($K4="","",VLOOKUP($K4,All_Profiles!$A$2:$H$53,Q$1))</f>
        <v/>
      </c>
    </row>
    <row r="5" spans="1:17" x14ac:dyDescent="0.25">
      <c r="A5">
        <v>0.2</v>
      </c>
      <c r="B5" s="6"/>
      <c r="C5" s="4" t="str">
        <f>IF($B5="","",VLOOKUP($B5,All_Profiles!$A$2:$H$53,C$1))</f>
        <v/>
      </c>
      <c r="D5" s="4" t="str">
        <f>IF($B5="","",VLOOKUP($B5,All_Profiles!$A$2:$H$53,D$1))</f>
        <v/>
      </c>
      <c r="E5" s="4" t="str">
        <f>IF($B5="","",VLOOKUP($B5,All_Profiles!$A$2:$H$53,E$1))</f>
        <v/>
      </c>
      <c r="F5" s="4" t="str">
        <f>IF($B5="","",VLOOKUP($B5,All_Profiles!$A$2:$H$53,F$1))</f>
        <v/>
      </c>
      <c r="G5" s="4" t="str">
        <f>IF($B5="","",VLOOKUP($B5,All_Profiles!$A$2:$H$53,G$1))</f>
        <v/>
      </c>
      <c r="H5" s="4" t="str">
        <f>IF($B5="","",VLOOKUP($B5,All_Profiles!$A$2:$H$53,H$1))</f>
        <v/>
      </c>
      <c r="J5">
        <v>0.2</v>
      </c>
      <c r="K5" s="6"/>
      <c r="L5" s="4" t="str">
        <f>IF($K5="","",VLOOKUP($K5,All_Profiles!$A$2:$H$53,L$1))</f>
        <v/>
      </c>
      <c r="M5" s="4" t="str">
        <f>IF($K5="","",VLOOKUP($K5,All_Profiles!$A$2:$H$53,M$1))</f>
        <v/>
      </c>
      <c r="N5" s="4" t="str">
        <f>IF($K5="","",VLOOKUP($K5,All_Profiles!$A$2:$H$53,N$1))</f>
        <v/>
      </c>
      <c r="O5" s="4" t="str">
        <f>IF($K5="","",VLOOKUP($K5,All_Profiles!$A$2:$H$53,O$1))</f>
        <v/>
      </c>
      <c r="P5" s="4" t="str">
        <f>IF($K5="","",VLOOKUP($K5,All_Profiles!$A$2:$H$53,P$1))</f>
        <v/>
      </c>
      <c r="Q5" s="4" t="str">
        <f>IF($K5="","",VLOOKUP($K5,All_Profiles!$A$2:$H$53,Q$1))</f>
        <v/>
      </c>
    </row>
    <row r="6" spans="1:17" x14ac:dyDescent="0.25">
      <c r="A6">
        <v>0.3</v>
      </c>
      <c r="B6" s="6">
        <v>17</v>
      </c>
      <c r="C6" s="4" t="str">
        <f>IF($B6="","",VLOOKUP($B6,All_Profiles!$A$2:$H$53,C$1))</f>
        <v>300</v>
      </c>
      <c r="D6" s="4">
        <f>IF($B6="","",VLOOKUP($B6,All_Profiles!$A$2:$H$53,D$1))</f>
        <v>0</v>
      </c>
      <c r="E6" s="4" t="str">
        <f>IF($B6="","",VLOOKUP($B6,All_Profiles!$A$2:$H$53,E$1))</f>
        <v xml:space="preserve">750 </v>
      </c>
      <c r="F6" s="4">
        <f>IF($B6="","",VLOOKUP($B6,All_Profiles!$A$2:$H$53,F$1))</f>
        <v>0</v>
      </c>
      <c r="G6" s="4" t="str">
        <f>IF($B6="","",VLOOKUP($B6,All_Profiles!$A$2:$H$53,G$1))</f>
        <v>35</v>
      </c>
      <c r="H6" s="4" t="str">
        <f>IF($B6="","",VLOOKUP($B6,All_Profiles!$A$2:$H$53,H$1))</f>
        <v>35</v>
      </c>
      <c r="J6">
        <v>0.3</v>
      </c>
      <c r="K6" s="6"/>
      <c r="L6" s="4" t="str">
        <f>IF($K6="","",VLOOKUP($K6,All_Profiles!$A$2:$H$53,L$1))</f>
        <v/>
      </c>
      <c r="M6" s="4" t="str">
        <f>IF($K6="","",VLOOKUP($K6,All_Profiles!$A$2:$H$53,M$1))</f>
        <v/>
      </c>
      <c r="N6" s="4" t="str">
        <f>IF($K6="","",VLOOKUP($K6,All_Profiles!$A$2:$H$53,N$1))</f>
        <v/>
      </c>
      <c r="O6" s="4" t="str">
        <f>IF($K6="","",VLOOKUP($K6,All_Profiles!$A$2:$H$53,O$1))</f>
        <v/>
      </c>
      <c r="P6" s="4" t="str">
        <f>IF($K6="","",VLOOKUP($K6,All_Profiles!$A$2:$H$53,P$1))</f>
        <v/>
      </c>
      <c r="Q6" s="4" t="str">
        <f>IF($K6="","",VLOOKUP($K6,All_Profiles!$A$2:$H$53,Q$1))</f>
        <v/>
      </c>
    </row>
    <row r="7" spans="1:17" x14ac:dyDescent="0.25">
      <c r="A7">
        <v>0.4</v>
      </c>
      <c r="B7" s="6"/>
      <c r="C7" s="4" t="str">
        <f>IF($B7="","",VLOOKUP($B7,All_Profiles!$A$2:$H$53,C$1))</f>
        <v/>
      </c>
      <c r="D7" s="4" t="str">
        <f>IF($B7="","",VLOOKUP($B7,All_Profiles!$A$2:$H$53,D$1))</f>
        <v/>
      </c>
      <c r="E7" s="4" t="str">
        <f>IF($B7="","",VLOOKUP($B7,All_Profiles!$A$2:$H$53,E$1))</f>
        <v/>
      </c>
      <c r="F7" s="4" t="str">
        <f>IF($B7="","",VLOOKUP($B7,All_Profiles!$A$2:$H$53,F$1))</f>
        <v/>
      </c>
      <c r="G7" s="4" t="str">
        <f>IF($B7="","",VLOOKUP($B7,All_Profiles!$A$2:$H$53,G$1))</f>
        <v/>
      </c>
      <c r="H7" s="4" t="str">
        <f>IF($B7="","",VLOOKUP($B7,All_Profiles!$A$2:$H$53,H$1))</f>
        <v/>
      </c>
      <c r="J7">
        <v>0.4</v>
      </c>
      <c r="K7" s="6"/>
      <c r="L7" s="4" t="str">
        <f>IF($K7="","",VLOOKUP($K7,All_Profiles!$A$2:$H$53,L$1))</f>
        <v/>
      </c>
      <c r="M7" s="4" t="str">
        <f>IF($K7="","",VLOOKUP($K7,All_Profiles!$A$2:$H$53,M$1))</f>
        <v/>
      </c>
      <c r="N7" s="4" t="str">
        <f>IF($K7="","",VLOOKUP($K7,All_Profiles!$A$2:$H$53,N$1))</f>
        <v/>
      </c>
      <c r="O7" s="4" t="str">
        <f>IF($K7="","",VLOOKUP($K7,All_Profiles!$A$2:$H$53,O$1))</f>
        <v/>
      </c>
      <c r="P7" s="4" t="str">
        <f>IF($K7="","",VLOOKUP($K7,All_Profiles!$A$2:$H$53,P$1))</f>
        <v/>
      </c>
      <c r="Q7" s="4" t="str">
        <f>IF($K7="","",VLOOKUP($K7,All_Profiles!$A$2:$H$53,Q$1))</f>
        <v/>
      </c>
    </row>
    <row r="8" spans="1:17" x14ac:dyDescent="0.25">
      <c r="A8">
        <v>0.5</v>
      </c>
      <c r="B8" s="6"/>
      <c r="C8" s="4" t="str">
        <f>IF($B8="","",VLOOKUP($B8,All_Profiles!$A$2:$H$53,C$1))</f>
        <v/>
      </c>
      <c r="D8" s="4" t="str">
        <f>IF($B8="","",VLOOKUP($B8,All_Profiles!$A$2:$H$53,D$1))</f>
        <v/>
      </c>
      <c r="E8" s="4" t="str">
        <f>IF($B8="","",VLOOKUP($B8,All_Profiles!$A$2:$H$53,E$1))</f>
        <v/>
      </c>
      <c r="F8" s="4" t="str">
        <f>IF($B8="","",VLOOKUP($B8,All_Profiles!$A$2:$H$53,F$1))</f>
        <v/>
      </c>
      <c r="G8" s="4" t="str">
        <f>IF($B8="","",VLOOKUP($B8,All_Profiles!$A$2:$H$53,G$1))</f>
        <v/>
      </c>
      <c r="H8" s="4" t="str">
        <f>IF($B8="","",VLOOKUP($B8,All_Profiles!$A$2:$H$53,H$1))</f>
        <v/>
      </c>
      <c r="J8">
        <v>0.5</v>
      </c>
      <c r="K8" s="6"/>
      <c r="L8" s="4" t="str">
        <f>IF($K8="","",VLOOKUP($K8,All_Profiles!$A$2:$H$53,L$1))</f>
        <v/>
      </c>
      <c r="M8" s="4" t="str">
        <f>IF($K8="","",VLOOKUP($K8,All_Profiles!$A$2:$H$53,M$1))</f>
        <v/>
      </c>
      <c r="N8" s="4" t="str">
        <f>IF($K8="","",VLOOKUP($K8,All_Profiles!$A$2:$H$53,N$1))</f>
        <v/>
      </c>
      <c r="O8" s="4" t="str">
        <f>IF($K8="","",VLOOKUP($K8,All_Profiles!$A$2:$H$53,O$1))</f>
        <v/>
      </c>
      <c r="P8" s="4" t="str">
        <f>IF($K8="","",VLOOKUP($K8,All_Profiles!$A$2:$H$53,P$1))</f>
        <v/>
      </c>
      <c r="Q8" s="4" t="str">
        <f>IF($K8="","",VLOOKUP($K8,All_Profiles!$A$2:$H$53,Q$1))</f>
        <v/>
      </c>
    </row>
    <row r="9" spans="1:17" x14ac:dyDescent="0.25">
      <c r="A9">
        <v>0.6</v>
      </c>
      <c r="B9" s="6"/>
      <c r="C9" s="4" t="str">
        <f>IF($B9="","",VLOOKUP($B9,All_Profiles!$A$2:$H$53,C$1))</f>
        <v/>
      </c>
      <c r="D9" s="4" t="str">
        <f>IF($B9="","",VLOOKUP($B9,All_Profiles!$A$2:$H$53,D$1))</f>
        <v/>
      </c>
      <c r="E9" s="4" t="str">
        <f>IF($B9="","",VLOOKUP($B9,All_Profiles!$A$2:$H$53,E$1))</f>
        <v/>
      </c>
      <c r="F9" s="4" t="str">
        <f>IF($B9="","",VLOOKUP($B9,All_Profiles!$A$2:$H$53,F$1))</f>
        <v/>
      </c>
      <c r="G9" s="4" t="str">
        <f>IF($B9="","",VLOOKUP($B9,All_Profiles!$A$2:$H$53,G$1))</f>
        <v/>
      </c>
      <c r="H9" s="4" t="str">
        <f>IF($B9="","",VLOOKUP($B9,All_Profiles!$A$2:$H$53,H$1))</f>
        <v/>
      </c>
      <c r="J9">
        <v>0.6</v>
      </c>
      <c r="K9" s="6"/>
      <c r="L9" s="4" t="str">
        <f>IF($K9="","",VLOOKUP($K9,All_Profiles!$A$2:$H$53,L$1))</f>
        <v/>
      </c>
      <c r="M9" s="4" t="str">
        <f>IF($K9="","",VLOOKUP($K9,All_Profiles!$A$2:$H$53,M$1))</f>
        <v/>
      </c>
      <c r="N9" s="4" t="str">
        <f>IF($K9="","",VLOOKUP($K9,All_Profiles!$A$2:$H$53,N$1))</f>
        <v/>
      </c>
      <c r="O9" s="4" t="str">
        <f>IF($K9="","",VLOOKUP($K9,All_Profiles!$A$2:$H$53,O$1))</f>
        <v/>
      </c>
      <c r="P9" s="4" t="str">
        <f>IF($K9="","",VLOOKUP($K9,All_Profiles!$A$2:$H$53,P$1))</f>
        <v/>
      </c>
      <c r="Q9" s="4" t="str">
        <f>IF($K9="","",VLOOKUP($K9,All_Profiles!$A$2:$H$53,Q$1))</f>
        <v/>
      </c>
    </row>
    <row r="10" spans="1:17" x14ac:dyDescent="0.25">
      <c r="A10">
        <v>0.7</v>
      </c>
      <c r="B10" s="6"/>
      <c r="C10" s="4" t="str">
        <f>IF($B10="","",VLOOKUP($B10,All_Profiles!$A$2:$H$53,C$1))</f>
        <v/>
      </c>
      <c r="D10" s="4" t="str">
        <f>IF($B10="","",VLOOKUP($B10,All_Profiles!$A$2:$H$53,D$1))</f>
        <v/>
      </c>
      <c r="E10" s="4" t="str">
        <f>IF($B10="","",VLOOKUP($B10,All_Profiles!$A$2:$H$53,E$1))</f>
        <v/>
      </c>
      <c r="F10" s="4" t="str">
        <f>IF($B10="","",VLOOKUP($B10,All_Profiles!$A$2:$H$53,F$1))</f>
        <v/>
      </c>
      <c r="G10" s="4" t="str">
        <f>IF($B10="","",VLOOKUP($B10,All_Profiles!$A$2:$H$53,G$1))</f>
        <v/>
      </c>
      <c r="H10" s="4" t="str">
        <f>IF($B10="","",VLOOKUP($B10,All_Profiles!$A$2:$H$53,H$1))</f>
        <v/>
      </c>
      <c r="J10">
        <v>0.7</v>
      </c>
      <c r="K10" s="6"/>
      <c r="L10" s="4" t="str">
        <f>IF($K10="","",VLOOKUP($K10,All_Profiles!$A$2:$H$53,L$1))</f>
        <v/>
      </c>
      <c r="M10" s="4" t="str">
        <f>IF($K10="","",VLOOKUP($K10,All_Profiles!$A$2:$H$53,M$1))</f>
        <v/>
      </c>
      <c r="N10" s="4" t="str">
        <f>IF($K10="","",VLOOKUP($K10,All_Profiles!$A$2:$H$53,N$1))</f>
        <v/>
      </c>
      <c r="O10" s="4" t="str">
        <f>IF($K10="","",VLOOKUP($K10,All_Profiles!$A$2:$H$53,O$1))</f>
        <v/>
      </c>
      <c r="P10" s="4" t="str">
        <f>IF($K10="","",VLOOKUP($K10,All_Profiles!$A$2:$H$53,P$1))</f>
        <v/>
      </c>
      <c r="Q10" s="4" t="str">
        <f>IF($K10="","",VLOOKUP($K10,All_Profiles!$A$2:$H$53,Q$1))</f>
        <v/>
      </c>
    </row>
    <row r="11" spans="1:17" x14ac:dyDescent="0.25">
      <c r="A11">
        <v>0.8</v>
      </c>
      <c r="B11" s="6"/>
      <c r="C11" s="4" t="str">
        <f>IF($B11="","",VLOOKUP($B11,All_Profiles!$A$2:$H$53,C$1))</f>
        <v/>
      </c>
      <c r="D11" s="4" t="str">
        <f>IF($B11="","",VLOOKUP($B11,All_Profiles!$A$2:$H$53,D$1))</f>
        <v/>
      </c>
      <c r="E11" s="4" t="str">
        <f>IF($B11="","",VLOOKUP($B11,All_Profiles!$A$2:$H$53,E$1))</f>
        <v/>
      </c>
      <c r="F11" s="4" t="str">
        <f>IF($B11="","",VLOOKUP($B11,All_Profiles!$A$2:$H$53,F$1))</f>
        <v/>
      </c>
      <c r="G11" s="4" t="str">
        <f>IF($B11="","",VLOOKUP($B11,All_Profiles!$A$2:$H$53,G$1))</f>
        <v/>
      </c>
      <c r="H11" s="4" t="str">
        <f>IF($B11="","",VLOOKUP($B11,All_Profiles!$A$2:$H$53,H$1))</f>
        <v/>
      </c>
      <c r="J11">
        <v>0.8</v>
      </c>
      <c r="K11" s="6"/>
      <c r="L11" s="4" t="str">
        <f>IF($K11="","",VLOOKUP($K11,All_Profiles!$A$2:$H$53,L$1))</f>
        <v/>
      </c>
      <c r="M11" s="4" t="str">
        <f>IF($K11="","",VLOOKUP($K11,All_Profiles!$A$2:$H$53,M$1))</f>
        <v/>
      </c>
      <c r="N11" s="4" t="str">
        <f>IF($K11="","",VLOOKUP($K11,All_Profiles!$A$2:$H$53,N$1))</f>
        <v/>
      </c>
      <c r="O11" s="4" t="str">
        <f>IF($K11="","",VLOOKUP($K11,All_Profiles!$A$2:$H$53,O$1))</f>
        <v/>
      </c>
      <c r="P11" s="4" t="str">
        <f>IF($K11="","",VLOOKUP($K11,All_Profiles!$A$2:$H$53,P$1))</f>
        <v/>
      </c>
      <c r="Q11" s="4" t="str">
        <f>IF($K11="","",VLOOKUP($K11,All_Profiles!$A$2:$H$53,Q$1))</f>
        <v/>
      </c>
    </row>
    <row r="12" spans="1:17" x14ac:dyDescent="0.25">
      <c r="A12">
        <v>0.9</v>
      </c>
      <c r="B12" s="6"/>
      <c r="C12" s="4" t="str">
        <f>IF($B12="","",VLOOKUP($B12,All_Profiles!$A$2:$H$53,C$1))</f>
        <v/>
      </c>
      <c r="D12" s="4" t="str">
        <f>IF($B12="","",VLOOKUP($B12,All_Profiles!$A$2:$H$53,D$1))</f>
        <v/>
      </c>
      <c r="E12" s="4" t="str">
        <f>IF($B12="","",VLOOKUP($B12,All_Profiles!$A$2:$H$53,E$1))</f>
        <v/>
      </c>
      <c r="F12" s="4" t="str">
        <f>IF($B12="","",VLOOKUP($B12,All_Profiles!$A$2:$H$53,F$1))</f>
        <v/>
      </c>
      <c r="G12" s="4" t="str">
        <f>IF($B12="","",VLOOKUP($B12,All_Profiles!$A$2:$H$53,G$1))</f>
        <v/>
      </c>
      <c r="H12" s="4" t="str">
        <f>IF($B12="","",VLOOKUP($B12,All_Profiles!$A$2:$H$53,H$1))</f>
        <v/>
      </c>
      <c r="J12">
        <v>0.9</v>
      </c>
      <c r="K12" s="6"/>
      <c r="L12" s="4" t="str">
        <f>IF($K12="","",VLOOKUP($K12,All_Profiles!$A$2:$H$53,L$1))</f>
        <v/>
      </c>
      <c r="M12" s="4" t="str">
        <f>IF($K12="","",VLOOKUP($K12,All_Profiles!$A$2:$H$53,M$1))</f>
        <v/>
      </c>
      <c r="N12" s="4" t="str">
        <f>IF($K12="","",VLOOKUP($K12,All_Profiles!$A$2:$H$53,N$1))</f>
        <v/>
      </c>
      <c r="O12" s="4" t="str">
        <f>IF($K12="","",VLOOKUP($K12,All_Profiles!$A$2:$H$53,O$1))</f>
        <v/>
      </c>
      <c r="P12" s="4" t="str">
        <f>IF($K12="","",VLOOKUP($K12,All_Profiles!$A$2:$H$53,P$1))</f>
        <v/>
      </c>
      <c r="Q12" s="4" t="str">
        <f>IF($K12="","",VLOOKUP($K12,All_Profiles!$A$2:$H$53,Q$1))</f>
        <v/>
      </c>
    </row>
    <row r="13" spans="1:17" x14ac:dyDescent="0.25">
      <c r="A13">
        <v>1</v>
      </c>
      <c r="B13" s="7"/>
      <c r="C13" s="4" t="str">
        <f>IF($B13="","",VLOOKUP($B13,All_Profiles!$A$2:$H$53,C$1))</f>
        <v/>
      </c>
      <c r="D13" s="4" t="str">
        <f>IF($B13="","",VLOOKUP($B13,All_Profiles!$A$2:$H$53,D$1))</f>
        <v/>
      </c>
      <c r="E13" s="4" t="str">
        <f>IF($B13="","",VLOOKUP($B13,All_Profiles!$A$2:$H$53,E$1))</f>
        <v/>
      </c>
      <c r="F13" s="4" t="str">
        <f>IF($B13="","",VLOOKUP($B13,All_Profiles!$A$2:$H$53,F$1))</f>
        <v/>
      </c>
      <c r="G13" s="4" t="str">
        <f>IF($B13="","",VLOOKUP($B13,All_Profiles!$A$2:$H$53,G$1))</f>
        <v/>
      </c>
      <c r="H13" s="4" t="str">
        <f>IF($B13="","",VLOOKUP($B13,All_Profiles!$A$2:$H$53,H$1))</f>
        <v/>
      </c>
      <c r="J13">
        <v>1</v>
      </c>
      <c r="K13" s="7"/>
      <c r="L13" s="4" t="str">
        <f>IF($K13="","",VLOOKUP($K13,All_Profiles!$A$2:$H$53,L$1))</f>
        <v/>
      </c>
      <c r="M13" s="4" t="str">
        <f>IF($K13="","",VLOOKUP($K13,All_Profiles!$A$2:$H$53,M$1))</f>
        <v/>
      </c>
      <c r="N13" s="4" t="str">
        <f>IF($K13="","",VLOOKUP($K13,All_Profiles!$A$2:$H$53,N$1))</f>
        <v/>
      </c>
      <c r="O13" s="4" t="str">
        <f>IF($K13="","",VLOOKUP($K13,All_Profiles!$A$2:$H$53,O$1))</f>
        <v/>
      </c>
      <c r="P13" s="4" t="str">
        <f>IF($K13="","",VLOOKUP($K13,All_Profiles!$A$2:$H$53,P$1))</f>
        <v/>
      </c>
      <c r="Q13" s="4" t="str">
        <f>IF($K13="","",VLOOKUP($K13,All_Profiles!$A$2:$H$53,Q$1))</f>
        <v/>
      </c>
    </row>
    <row r="14" spans="1:17" x14ac:dyDescent="0.25">
      <c r="B14" s="1"/>
      <c r="C14" s="1"/>
      <c r="D14" s="1"/>
      <c r="E14" s="1"/>
      <c r="F14" s="1"/>
      <c r="G14" s="1"/>
      <c r="H14" s="1"/>
      <c r="K14" s="1"/>
      <c r="L14" s="1"/>
      <c r="M14" s="1"/>
      <c r="N14" s="1"/>
      <c r="O14" s="1"/>
      <c r="P14" s="1"/>
      <c r="Q14" s="1"/>
    </row>
    <row r="15" spans="1:17" x14ac:dyDescent="0.25">
      <c r="B15" s="1"/>
      <c r="C15" s="1"/>
      <c r="D15" s="1"/>
      <c r="E15" s="1"/>
      <c r="F15" s="1"/>
      <c r="G15" s="1"/>
      <c r="H15" s="1"/>
      <c r="K15" s="1"/>
      <c r="L15" s="1"/>
      <c r="M15" s="1"/>
      <c r="N15" s="1"/>
      <c r="O15" s="1"/>
      <c r="P15" s="1"/>
      <c r="Q15" s="1"/>
    </row>
    <row r="16" spans="1:17" x14ac:dyDescent="0.25">
      <c r="B16" s="1"/>
      <c r="C16" s="1"/>
      <c r="D16" s="1"/>
      <c r="E16" s="1"/>
      <c r="F16" s="1"/>
      <c r="G16" s="1"/>
      <c r="H16" s="1"/>
      <c r="K16" s="1"/>
      <c r="L16" s="1"/>
      <c r="M16" s="1"/>
      <c r="N16" s="1"/>
      <c r="O16" s="1"/>
      <c r="P16" s="1"/>
      <c r="Q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0AC4-6FED-45D3-A8E0-AD9AB1564A19}">
  <dimension ref="A1:H53"/>
  <sheetViews>
    <sheetView workbookViewId="0">
      <selection activeCell="A3" sqref="A3:H3"/>
    </sheetView>
  </sheetViews>
  <sheetFormatPr defaultRowHeight="15" x14ac:dyDescent="0.25"/>
  <cols>
    <col min="2" max="2" width="49.140625" bestFit="1" customWidth="1"/>
    <col min="3" max="6" width="9.140625" style="2"/>
  </cols>
  <sheetData>
    <row r="1" spans="1:8" x14ac:dyDescent="0.25">
      <c r="B1" t="s">
        <v>10</v>
      </c>
      <c r="C1" s="2" t="s">
        <v>1</v>
      </c>
      <c r="D1" s="2" t="s">
        <v>2</v>
      </c>
      <c r="E1" s="2" t="s">
        <v>3</v>
      </c>
      <c r="F1" s="2" t="s">
        <v>4</v>
      </c>
      <c r="G1" t="s">
        <v>5</v>
      </c>
      <c r="H1" t="s">
        <v>6</v>
      </c>
    </row>
    <row r="2" spans="1:8" x14ac:dyDescent="0.25">
      <c r="A2">
        <v>0</v>
      </c>
      <c r="B2" t="s">
        <v>11</v>
      </c>
      <c r="C2" s="2" t="str">
        <f>MID($B2,SEARCH("T1-",$B2)+3,3)</f>
        <v>250</v>
      </c>
      <c r="D2" s="3">
        <v>0</v>
      </c>
      <c r="E2" s="2" t="str">
        <f>IF( MID($B2,SEARCH("S1-",$B2)+3,4)="0 S2",0,MID($B2,SEARCH("S1-",$B2)+3,4))</f>
        <v>1475</v>
      </c>
      <c r="F2" s="2">
        <f t="shared" ref="F2:H53" si="0">IF(E2&lt;&gt;0,0,MID($B2,22,3))</f>
        <v>0</v>
      </c>
      <c r="G2" t="str">
        <f>MID($B2,SEARCH("M-",$B2)+2,2)</f>
        <v>30</v>
      </c>
      <c r="H2" t="str">
        <f>MID($B2,SEARCH("B-",$B2)+2,2)</f>
        <v>30</v>
      </c>
    </row>
    <row r="3" spans="1:8" x14ac:dyDescent="0.25">
      <c r="A3">
        <v>1</v>
      </c>
      <c r="B3" t="s">
        <v>12</v>
      </c>
      <c r="C3" s="2" t="str">
        <f t="shared" ref="C3:C53" si="1">MID($B3,SEARCH("T1-",$B3)+3,3)</f>
        <v>200</v>
      </c>
      <c r="D3" s="3">
        <v>0</v>
      </c>
      <c r="E3" s="2" t="str">
        <f t="shared" ref="E3:E53" si="2">IF( MID($B3,SEARCH("S1-",$B3)+3,4)="0 S2",0,MID($B3,SEARCH("S1-",$B3)+3,4))</f>
        <v xml:space="preserve">975 </v>
      </c>
      <c r="F3" s="2">
        <f t="shared" si="0"/>
        <v>0</v>
      </c>
      <c r="G3" t="str">
        <f t="shared" ref="G3:G53" si="3">MID($B3,SEARCH("M-",$B3)+2,2)</f>
        <v>10</v>
      </c>
      <c r="H3" t="str">
        <f t="shared" ref="H3:H53" si="4">MID($B3,SEARCH("B-",$B3)+2,2)</f>
        <v>50</v>
      </c>
    </row>
    <row r="4" spans="1:8" x14ac:dyDescent="0.25">
      <c r="A4">
        <v>2</v>
      </c>
      <c r="B4" t="s">
        <v>13</v>
      </c>
      <c r="C4" s="2" t="str">
        <f t="shared" si="1"/>
        <v>300</v>
      </c>
      <c r="D4" s="3">
        <v>0</v>
      </c>
      <c r="E4" s="2" t="str">
        <f t="shared" si="2"/>
        <v>1565</v>
      </c>
      <c r="F4" s="2">
        <f t="shared" si="0"/>
        <v>0</v>
      </c>
      <c r="G4" t="str">
        <f t="shared" si="3"/>
        <v>10</v>
      </c>
      <c r="H4" t="str">
        <f t="shared" si="4"/>
        <v>35</v>
      </c>
    </row>
    <row r="5" spans="1:8" x14ac:dyDescent="0.25">
      <c r="A5">
        <v>3</v>
      </c>
      <c r="B5" t="s">
        <v>14</v>
      </c>
      <c r="C5" s="2" t="str">
        <f t="shared" si="1"/>
        <v>300</v>
      </c>
      <c r="D5" s="3">
        <v>0</v>
      </c>
      <c r="E5" s="2">
        <f t="shared" si="2"/>
        <v>0</v>
      </c>
      <c r="F5" s="2" t="str">
        <f t="shared" si="0"/>
        <v>715</v>
      </c>
      <c r="G5" t="str">
        <f t="shared" si="3"/>
        <v>25</v>
      </c>
      <c r="H5" t="str">
        <f t="shared" si="4"/>
        <v>25</v>
      </c>
    </row>
    <row r="6" spans="1:8" x14ac:dyDescent="0.25">
      <c r="A6">
        <v>4</v>
      </c>
      <c r="B6" t="s">
        <v>15</v>
      </c>
      <c r="C6" s="2" t="str">
        <f t="shared" si="1"/>
        <v>200</v>
      </c>
      <c r="D6" s="3">
        <v>0</v>
      </c>
      <c r="E6" s="2">
        <f t="shared" si="2"/>
        <v>0</v>
      </c>
      <c r="F6" s="2" t="str">
        <f t="shared" si="0"/>
        <v>715</v>
      </c>
      <c r="G6" t="str">
        <f t="shared" si="3"/>
        <v xml:space="preserve">8 </v>
      </c>
      <c r="H6" t="str">
        <f t="shared" si="4"/>
        <v xml:space="preserve">8 </v>
      </c>
    </row>
    <row r="7" spans="1:8" x14ac:dyDescent="0.25">
      <c r="A7">
        <v>5</v>
      </c>
      <c r="B7" t="s">
        <v>16</v>
      </c>
      <c r="C7" s="3">
        <v>0</v>
      </c>
      <c r="D7" s="3">
        <v>0</v>
      </c>
      <c r="E7" s="2" t="str">
        <f t="shared" si="2"/>
        <v>1427</v>
      </c>
      <c r="F7" s="2">
        <f t="shared" si="0"/>
        <v>0</v>
      </c>
      <c r="G7" t="str">
        <f t="shared" si="3"/>
        <v>10</v>
      </c>
      <c r="H7" t="str">
        <f t="shared" si="4"/>
        <v>40</v>
      </c>
    </row>
    <row r="8" spans="1:8" x14ac:dyDescent="0.25">
      <c r="A8">
        <v>6</v>
      </c>
      <c r="B8" t="s">
        <v>17</v>
      </c>
      <c r="C8" s="2" t="str">
        <f t="shared" si="1"/>
        <v>325</v>
      </c>
      <c r="D8" s="3">
        <v>0</v>
      </c>
      <c r="E8" s="2" t="str">
        <f t="shared" si="2"/>
        <v>1565</v>
      </c>
      <c r="F8" s="2">
        <f t="shared" si="0"/>
        <v>0</v>
      </c>
      <c r="G8" t="str">
        <f t="shared" si="3"/>
        <v>15</v>
      </c>
      <c r="H8" t="str">
        <f t="shared" si="4"/>
        <v>40</v>
      </c>
    </row>
    <row r="9" spans="1:8" x14ac:dyDescent="0.25">
      <c r="A9">
        <v>7</v>
      </c>
      <c r="B9" t="s">
        <v>18</v>
      </c>
      <c r="C9" s="2" t="str">
        <f t="shared" si="1"/>
        <v>135</v>
      </c>
      <c r="D9" s="3">
        <v>0</v>
      </c>
      <c r="E9" s="2" t="str">
        <f t="shared" si="2"/>
        <v xml:space="preserve">750 </v>
      </c>
      <c r="F9" s="2">
        <f t="shared" si="0"/>
        <v>0</v>
      </c>
      <c r="G9" t="str">
        <f t="shared" si="3"/>
        <v>15</v>
      </c>
      <c r="H9" t="str">
        <f t="shared" si="4"/>
        <v>15</v>
      </c>
    </row>
    <row r="10" spans="1:8" x14ac:dyDescent="0.25">
      <c r="A10">
        <v>8</v>
      </c>
      <c r="B10" t="s">
        <v>19</v>
      </c>
      <c r="C10" s="2" t="str">
        <f t="shared" si="1"/>
        <v>200</v>
      </c>
      <c r="D10" s="3">
        <v>0</v>
      </c>
      <c r="E10" s="2" t="str">
        <f t="shared" si="2"/>
        <v xml:space="preserve">965 </v>
      </c>
      <c r="F10" s="2">
        <f t="shared" si="0"/>
        <v>0</v>
      </c>
      <c r="G10" t="str">
        <f t="shared" si="3"/>
        <v>15</v>
      </c>
      <c r="H10" t="str">
        <f t="shared" si="4"/>
        <v>55</v>
      </c>
    </row>
    <row r="11" spans="1:8" x14ac:dyDescent="0.25">
      <c r="A11">
        <v>9</v>
      </c>
      <c r="B11" t="s">
        <v>20</v>
      </c>
      <c r="C11" s="2" t="str">
        <f t="shared" si="1"/>
        <v>200</v>
      </c>
      <c r="D11" s="3">
        <v>0</v>
      </c>
      <c r="E11" s="2" t="str">
        <f t="shared" si="2"/>
        <v xml:space="preserve">965 </v>
      </c>
      <c r="F11" s="2">
        <f t="shared" si="0"/>
        <v>0</v>
      </c>
      <c r="G11" t="str">
        <f t="shared" si="3"/>
        <v>15</v>
      </c>
      <c r="H11" t="str">
        <f t="shared" si="4"/>
        <v>55</v>
      </c>
    </row>
    <row r="12" spans="1:8" x14ac:dyDescent="0.25">
      <c r="A12">
        <v>10</v>
      </c>
      <c r="B12" t="s">
        <v>21</v>
      </c>
      <c r="C12" s="2" t="str">
        <f t="shared" si="1"/>
        <v>300</v>
      </c>
      <c r="D12" s="3">
        <v>0</v>
      </c>
      <c r="E12" s="2">
        <f t="shared" si="2"/>
        <v>0</v>
      </c>
      <c r="F12" s="2" t="str">
        <f t="shared" si="0"/>
        <v>715</v>
      </c>
      <c r="G12" t="str">
        <f t="shared" si="3"/>
        <v>50</v>
      </c>
      <c r="H12" t="str">
        <f t="shared" si="4"/>
        <v>50</v>
      </c>
    </row>
    <row r="13" spans="1:8" x14ac:dyDescent="0.25">
      <c r="A13">
        <v>11</v>
      </c>
      <c r="B13" t="s">
        <v>22</v>
      </c>
      <c r="C13" s="2" t="str">
        <f t="shared" si="1"/>
        <v>400</v>
      </c>
      <c r="D13" s="3">
        <v>0</v>
      </c>
      <c r="E13" s="2">
        <f t="shared" si="2"/>
        <v>0</v>
      </c>
      <c r="F13" s="2" t="str">
        <f t="shared" si="0"/>
        <v>715</v>
      </c>
      <c r="G13" t="str">
        <f t="shared" si="3"/>
        <v>50</v>
      </c>
      <c r="H13" t="str">
        <f t="shared" si="4"/>
        <v>50</v>
      </c>
    </row>
    <row r="14" spans="1:8" x14ac:dyDescent="0.25">
      <c r="A14">
        <v>12</v>
      </c>
      <c r="B14" t="s">
        <v>23</v>
      </c>
      <c r="C14" s="2" t="str">
        <f t="shared" si="1"/>
        <v>300</v>
      </c>
      <c r="D14" s="3">
        <v>0</v>
      </c>
      <c r="E14" s="2">
        <f t="shared" si="2"/>
        <v>0</v>
      </c>
      <c r="F14" s="2" t="str">
        <f t="shared" si="0"/>
        <v>921</v>
      </c>
      <c r="G14" t="str">
        <f t="shared" si="3"/>
        <v>50</v>
      </c>
      <c r="H14" t="str">
        <f t="shared" si="4"/>
        <v>50</v>
      </c>
    </row>
    <row r="15" spans="1:8" x14ac:dyDescent="0.25">
      <c r="A15">
        <v>13</v>
      </c>
      <c r="B15" t="s">
        <v>24</v>
      </c>
      <c r="C15" s="2" t="str">
        <f t="shared" si="1"/>
        <v>100</v>
      </c>
      <c r="D15" s="3">
        <v>0</v>
      </c>
      <c r="E15" s="2">
        <f t="shared" si="2"/>
        <v>0</v>
      </c>
      <c r="F15" s="2" t="str">
        <f t="shared" si="0"/>
        <v>715</v>
      </c>
      <c r="G15" t="str">
        <f t="shared" si="3"/>
        <v>50</v>
      </c>
      <c r="H15" t="str">
        <f t="shared" si="4"/>
        <v>50</v>
      </c>
    </row>
    <row r="16" spans="1:8" x14ac:dyDescent="0.25">
      <c r="A16">
        <v>14</v>
      </c>
      <c r="B16" t="s">
        <v>25</v>
      </c>
      <c r="C16" s="2" t="str">
        <f t="shared" si="1"/>
        <v>200</v>
      </c>
      <c r="D16" s="3">
        <v>0</v>
      </c>
      <c r="E16" s="2" t="str">
        <f t="shared" si="2"/>
        <v xml:space="preserve">725 </v>
      </c>
      <c r="F16" s="2">
        <f t="shared" si="0"/>
        <v>0</v>
      </c>
      <c r="G16" t="str">
        <f t="shared" si="3"/>
        <v>55</v>
      </c>
      <c r="H16" t="str">
        <f t="shared" si="4"/>
        <v>55</v>
      </c>
    </row>
    <row r="17" spans="1:8" x14ac:dyDescent="0.25">
      <c r="A17">
        <v>15</v>
      </c>
      <c r="B17" t="s">
        <v>26</v>
      </c>
      <c r="C17" s="2" t="str">
        <f t="shared" si="1"/>
        <v>300</v>
      </c>
      <c r="D17" s="3">
        <v>0</v>
      </c>
      <c r="E17" s="2" t="str">
        <f t="shared" si="2"/>
        <v xml:space="preserve">725 </v>
      </c>
      <c r="F17" s="2">
        <f t="shared" si="0"/>
        <v>0</v>
      </c>
      <c r="G17" t="str">
        <f t="shared" si="3"/>
        <v>35</v>
      </c>
      <c r="H17" t="str">
        <f t="shared" si="4"/>
        <v>35</v>
      </c>
    </row>
    <row r="18" spans="1:8" x14ac:dyDescent="0.25">
      <c r="A18">
        <v>16</v>
      </c>
      <c r="B18" t="s">
        <v>27</v>
      </c>
      <c r="C18" s="2" t="str">
        <f t="shared" si="1"/>
        <v>300</v>
      </c>
      <c r="D18" s="3">
        <v>0</v>
      </c>
      <c r="E18" s="2" t="str">
        <f t="shared" si="2"/>
        <v xml:space="preserve">725 </v>
      </c>
      <c r="F18" s="2">
        <f t="shared" si="0"/>
        <v>0</v>
      </c>
      <c r="G18" t="str">
        <f t="shared" si="3"/>
        <v>30</v>
      </c>
      <c r="H18" t="str">
        <f t="shared" si="4"/>
        <v>30</v>
      </c>
    </row>
    <row r="19" spans="1:8" x14ac:dyDescent="0.25">
      <c r="A19">
        <v>17</v>
      </c>
      <c r="B19" t="s">
        <v>28</v>
      </c>
      <c r="C19" s="2" t="str">
        <f t="shared" si="1"/>
        <v>300</v>
      </c>
      <c r="D19" s="3">
        <v>0</v>
      </c>
      <c r="E19" s="2" t="str">
        <f t="shared" si="2"/>
        <v xml:space="preserve">750 </v>
      </c>
      <c r="F19" s="2">
        <f t="shared" si="0"/>
        <v>0</v>
      </c>
      <c r="G19" t="str">
        <f t="shared" si="3"/>
        <v>35</v>
      </c>
      <c r="H19" t="str">
        <f t="shared" si="4"/>
        <v>35</v>
      </c>
    </row>
    <row r="20" spans="1:8" x14ac:dyDescent="0.25">
      <c r="A20">
        <v>18</v>
      </c>
      <c r="B20" t="s">
        <v>29</v>
      </c>
      <c r="C20" s="2" t="str">
        <f t="shared" si="1"/>
        <v>300</v>
      </c>
      <c r="D20" s="3">
        <v>0</v>
      </c>
      <c r="E20" s="2" t="str">
        <f t="shared" si="2"/>
        <v xml:space="preserve">725 </v>
      </c>
      <c r="F20" s="2">
        <f t="shared" si="0"/>
        <v>0</v>
      </c>
      <c r="G20" t="str">
        <f t="shared" si="3"/>
        <v>25</v>
      </c>
      <c r="H20" t="str">
        <f t="shared" si="4"/>
        <v>25</v>
      </c>
    </row>
    <row r="21" spans="1:8" x14ac:dyDescent="0.25">
      <c r="A21">
        <v>19</v>
      </c>
      <c r="B21" t="s">
        <v>30</v>
      </c>
      <c r="C21" s="2" t="str">
        <f t="shared" si="1"/>
        <v>150</v>
      </c>
      <c r="D21" s="3">
        <v>0</v>
      </c>
      <c r="E21" s="2" t="str">
        <f t="shared" si="2"/>
        <v xml:space="preserve">750 </v>
      </c>
      <c r="F21" s="2">
        <f t="shared" si="0"/>
        <v>0</v>
      </c>
      <c r="G21" t="str">
        <f t="shared" si="3"/>
        <v>15</v>
      </c>
      <c r="H21" t="str">
        <f t="shared" si="4"/>
        <v>15</v>
      </c>
    </row>
    <row r="22" spans="1:8" x14ac:dyDescent="0.25">
      <c r="A22">
        <v>20</v>
      </c>
      <c r="B22" t="s">
        <v>31</v>
      </c>
      <c r="C22" s="2" t="str">
        <f t="shared" si="1"/>
        <v>300</v>
      </c>
      <c r="D22" s="3">
        <v>0</v>
      </c>
      <c r="E22" s="2" t="str">
        <f t="shared" si="2"/>
        <v xml:space="preserve">725 </v>
      </c>
      <c r="F22" s="2">
        <f t="shared" si="0"/>
        <v>0</v>
      </c>
      <c r="G22" t="str">
        <f t="shared" si="3"/>
        <v>10</v>
      </c>
      <c r="H22" t="str">
        <f t="shared" si="4"/>
        <v>10</v>
      </c>
    </row>
    <row r="23" spans="1:8" x14ac:dyDescent="0.25">
      <c r="A23">
        <v>21</v>
      </c>
      <c r="B23" t="s">
        <v>32</v>
      </c>
      <c r="C23" s="2" t="str">
        <f t="shared" si="1"/>
        <v>100</v>
      </c>
      <c r="D23" s="3">
        <v>0</v>
      </c>
      <c r="E23" s="2" t="str">
        <f t="shared" si="2"/>
        <v xml:space="preserve">750 </v>
      </c>
      <c r="F23" s="2">
        <f t="shared" si="0"/>
        <v>0</v>
      </c>
      <c r="G23" t="str">
        <f t="shared" si="3"/>
        <v>10</v>
      </c>
      <c r="H23" t="str">
        <f t="shared" si="4"/>
        <v>10</v>
      </c>
    </row>
    <row r="24" spans="1:8" x14ac:dyDescent="0.25">
      <c r="A24">
        <v>22</v>
      </c>
      <c r="B24" t="s">
        <v>33</v>
      </c>
      <c r="C24" s="2" t="str">
        <f t="shared" si="1"/>
        <v>250</v>
      </c>
      <c r="D24" s="3">
        <v>0</v>
      </c>
      <c r="E24" s="2">
        <f t="shared" si="2"/>
        <v>0</v>
      </c>
      <c r="F24" s="2" t="str">
        <f t="shared" si="0"/>
        <v>715</v>
      </c>
      <c r="G24" t="str">
        <f t="shared" si="3"/>
        <v xml:space="preserve">5 </v>
      </c>
      <c r="H24" t="str">
        <f t="shared" si="4"/>
        <v xml:space="preserve">5 </v>
      </c>
    </row>
    <row r="25" spans="1:8" x14ac:dyDescent="0.25">
      <c r="A25">
        <v>23</v>
      </c>
      <c r="B25" t="s">
        <v>34</v>
      </c>
      <c r="C25" s="2" t="str">
        <f t="shared" si="1"/>
        <v>300</v>
      </c>
      <c r="D25" s="3">
        <v>0</v>
      </c>
      <c r="E25" s="2" t="str">
        <f t="shared" si="2"/>
        <v xml:space="preserve">725 </v>
      </c>
      <c r="F25" s="2">
        <f t="shared" si="0"/>
        <v>0</v>
      </c>
      <c r="G25" t="str">
        <f t="shared" si="3"/>
        <v>20</v>
      </c>
      <c r="H25" t="str">
        <f t="shared" si="4"/>
        <v>20</v>
      </c>
    </row>
    <row r="26" spans="1:8" x14ac:dyDescent="0.25">
      <c r="A26">
        <v>24</v>
      </c>
      <c r="B26" t="s">
        <v>35</v>
      </c>
      <c r="C26" s="2" t="str">
        <f t="shared" si="1"/>
        <v>375</v>
      </c>
      <c r="D26" s="3">
        <v>0</v>
      </c>
      <c r="E26" s="2">
        <f t="shared" si="2"/>
        <v>0</v>
      </c>
      <c r="F26" s="2" t="str">
        <f t="shared" si="0"/>
        <v>715</v>
      </c>
      <c r="G26" t="str">
        <f t="shared" si="3"/>
        <v>45</v>
      </c>
      <c r="H26" t="str">
        <f t="shared" si="4"/>
        <v>45</v>
      </c>
    </row>
    <row r="27" spans="1:8" x14ac:dyDescent="0.25">
      <c r="A27">
        <v>25</v>
      </c>
      <c r="B27" t="s">
        <v>36</v>
      </c>
      <c r="C27" s="2" t="str">
        <f t="shared" si="1"/>
        <v>400</v>
      </c>
      <c r="D27" s="3">
        <v>0</v>
      </c>
      <c r="E27" s="2">
        <f t="shared" si="2"/>
        <v>0</v>
      </c>
      <c r="F27" s="2" t="str">
        <f t="shared" si="0"/>
        <v>921</v>
      </c>
      <c r="G27" t="str">
        <f t="shared" si="3"/>
        <v>50</v>
      </c>
      <c r="H27" t="str">
        <f t="shared" si="4"/>
        <v>50</v>
      </c>
    </row>
    <row r="28" spans="1:8" x14ac:dyDescent="0.25">
      <c r="A28">
        <v>26</v>
      </c>
      <c r="B28" t="s">
        <v>37</v>
      </c>
      <c r="C28" s="2" t="str">
        <f t="shared" si="1"/>
        <v>300</v>
      </c>
      <c r="D28" s="3">
        <v>0</v>
      </c>
      <c r="E28" s="2">
        <f t="shared" si="2"/>
        <v>0</v>
      </c>
      <c r="F28" s="2" t="str">
        <f t="shared" si="0"/>
        <v>715</v>
      </c>
      <c r="G28" t="str">
        <f t="shared" si="3"/>
        <v>75</v>
      </c>
      <c r="H28" t="str">
        <f t="shared" si="4"/>
        <v>75</v>
      </c>
    </row>
    <row r="29" spans="1:8" x14ac:dyDescent="0.25">
      <c r="A29">
        <v>27</v>
      </c>
      <c r="B29" t="s">
        <v>38</v>
      </c>
      <c r="C29" s="2" t="str">
        <f t="shared" si="1"/>
        <v>300</v>
      </c>
      <c r="D29" s="3">
        <v>0</v>
      </c>
      <c r="E29" s="2">
        <f t="shared" si="2"/>
        <v>0</v>
      </c>
      <c r="F29" s="2" t="str">
        <f t="shared" si="0"/>
        <v>921</v>
      </c>
      <c r="G29" t="str">
        <f t="shared" si="3"/>
        <v>75</v>
      </c>
      <c r="H29" t="str">
        <f t="shared" si="4"/>
        <v>75</v>
      </c>
    </row>
    <row r="30" spans="1:8" x14ac:dyDescent="0.25">
      <c r="A30">
        <v>28</v>
      </c>
      <c r="B30" t="s">
        <v>39</v>
      </c>
      <c r="C30" s="2" t="str">
        <f t="shared" si="1"/>
        <v>200</v>
      </c>
      <c r="D30" s="3">
        <v>0</v>
      </c>
      <c r="E30" s="2" t="str">
        <f t="shared" si="2"/>
        <v xml:space="preserve">975 </v>
      </c>
      <c r="F30" s="2">
        <f t="shared" si="0"/>
        <v>0</v>
      </c>
      <c r="G30" t="str">
        <f t="shared" si="3"/>
        <v>10</v>
      </c>
      <c r="H30" t="str">
        <f t="shared" si="4"/>
        <v>50</v>
      </c>
    </row>
    <row r="31" spans="1:8" x14ac:dyDescent="0.25">
      <c r="A31">
        <v>29</v>
      </c>
      <c r="B31" t="s">
        <v>40</v>
      </c>
      <c r="C31" s="2" t="str">
        <f t="shared" si="1"/>
        <v>250</v>
      </c>
      <c r="D31" s="3">
        <v>0</v>
      </c>
      <c r="E31" s="2" t="str">
        <f t="shared" si="2"/>
        <v>1475</v>
      </c>
      <c r="F31" s="2">
        <f t="shared" si="0"/>
        <v>0</v>
      </c>
      <c r="G31" t="str">
        <f t="shared" si="3"/>
        <v>30</v>
      </c>
      <c r="H31" t="str">
        <f t="shared" si="4"/>
        <v>30</v>
      </c>
    </row>
    <row r="32" spans="1:8" x14ac:dyDescent="0.25">
      <c r="A32">
        <v>30</v>
      </c>
      <c r="B32" t="s">
        <v>41</v>
      </c>
      <c r="C32" s="2" t="str">
        <f t="shared" si="1"/>
        <v>325</v>
      </c>
      <c r="D32" s="3">
        <v>0</v>
      </c>
      <c r="E32" s="2" t="str">
        <f t="shared" si="2"/>
        <v>1565</v>
      </c>
      <c r="F32" s="2">
        <f t="shared" si="0"/>
        <v>0</v>
      </c>
      <c r="G32" t="str">
        <f t="shared" si="3"/>
        <v>15</v>
      </c>
      <c r="H32" t="str">
        <f t="shared" si="4"/>
        <v>40</v>
      </c>
    </row>
    <row r="33" spans="1:8" x14ac:dyDescent="0.25">
      <c r="A33">
        <v>31</v>
      </c>
      <c r="B33" t="s">
        <v>42</v>
      </c>
      <c r="C33" s="2" t="str">
        <f t="shared" si="1"/>
        <v>200</v>
      </c>
      <c r="D33" s="3">
        <v>0</v>
      </c>
      <c r="E33" s="2" t="str">
        <f t="shared" si="2"/>
        <v xml:space="preserve">965 </v>
      </c>
      <c r="F33" s="2">
        <f t="shared" si="0"/>
        <v>0</v>
      </c>
      <c r="G33" t="str">
        <f t="shared" si="3"/>
        <v>15</v>
      </c>
      <c r="H33" t="str">
        <f t="shared" si="4"/>
        <v>55</v>
      </c>
    </row>
    <row r="34" spans="1:8" x14ac:dyDescent="0.25">
      <c r="A34">
        <v>32</v>
      </c>
      <c r="B34" t="s">
        <v>43</v>
      </c>
      <c r="C34" s="2" t="str">
        <f t="shared" si="1"/>
        <v>135</v>
      </c>
      <c r="D34" s="3">
        <v>0</v>
      </c>
      <c r="E34" s="2" t="str">
        <f t="shared" si="2"/>
        <v xml:space="preserve">750 </v>
      </c>
      <c r="F34" s="2">
        <f t="shared" si="0"/>
        <v>0</v>
      </c>
      <c r="G34" t="str">
        <f t="shared" si="3"/>
        <v>15</v>
      </c>
      <c r="H34" t="str">
        <f t="shared" si="4"/>
        <v>15</v>
      </c>
    </row>
    <row r="35" spans="1:8" x14ac:dyDescent="0.25">
      <c r="A35">
        <v>33</v>
      </c>
      <c r="B35" t="s">
        <v>44</v>
      </c>
      <c r="C35" s="3">
        <v>0</v>
      </c>
      <c r="D35" s="3">
        <v>0</v>
      </c>
      <c r="E35" s="2" t="str">
        <f t="shared" si="2"/>
        <v>1427</v>
      </c>
      <c r="F35" s="2">
        <f t="shared" si="0"/>
        <v>0</v>
      </c>
      <c r="G35" t="str">
        <f t="shared" si="3"/>
        <v>10</v>
      </c>
      <c r="H35" t="str">
        <f t="shared" si="4"/>
        <v>40</v>
      </c>
    </row>
    <row r="36" spans="1:8" x14ac:dyDescent="0.25">
      <c r="A36">
        <v>34</v>
      </c>
      <c r="B36" t="s">
        <v>45</v>
      </c>
      <c r="C36" s="2" t="str">
        <f t="shared" si="1"/>
        <v>200</v>
      </c>
      <c r="D36" s="3">
        <v>0</v>
      </c>
      <c r="E36" s="2">
        <f t="shared" si="2"/>
        <v>0</v>
      </c>
      <c r="F36" s="2" t="str">
        <f t="shared" si="0"/>
        <v>715</v>
      </c>
      <c r="G36" t="str">
        <f t="shared" si="3"/>
        <v xml:space="preserve">8 </v>
      </c>
      <c r="H36" t="str">
        <f t="shared" si="4"/>
        <v xml:space="preserve">8 </v>
      </c>
    </row>
    <row r="37" spans="1:8" x14ac:dyDescent="0.25">
      <c r="A37">
        <v>35</v>
      </c>
      <c r="B37" t="s">
        <v>46</v>
      </c>
      <c r="C37" s="2" t="str">
        <f>MID($B37,SEARCH("T1-",$B37)+3,3)</f>
        <v>300</v>
      </c>
      <c r="D37" s="3">
        <v>0</v>
      </c>
      <c r="E37" s="2">
        <f t="shared" si="2"/>
        <v>0</v>
      </c>
      <c r="F37" s="2" t="str">
        <f t="shared" si="0"/>
        <v>715</v>
      </c>
      <c r="G37" t="str">
        <f t="shared" si="3"/>
        <v>25</v>
      </c>
      <c r="H37" t="str">
        <f t="shared" si="4"/>
        <v>25</v>
      </c>
    </row>
    <row r="38" spans="1:8" x14ac:dyDescent="0.25">
      <c r="A38">
        <v>36</v>
      </c>
      <c r="B38" t="s">
        <v>47</v>
      </c>
      <c r="C38" s="2" t="str">
        <f t="shared" si="1"/>
        <v>300</v>
      </c>
      <c r="D38" s="3">
        <v>0</v>
      </c>
      <c r="E38" s="2">
        <f t="shared" si="2"/>
        <v>0</v>
      </c>
      <c r="F38" s="2" t="str">
        <f t="shared" si="0"/>
        <v>725</v>
      </c>
      <c r="G38" t="str">
        <f t="shared" si="3"/>
        <v>30</v>
      </c>
      <c r="H38" t="str">
        <f t="shared" si="4"/>
        <v>30</v>
      </c>
    </row>
    <row r="39" spans="1:8" x14ac:dyDescent="0.25">
      <c r="A39">
        <v>37</v>
      </c>
      <c r="B39" t="s">
        <v>48</v>
      </c>
      <c r="C39" s="2" t="str">
        <f t="shared" si="1"/>
        <v>200</v>
      </c>
      <c r="D39" s="3">
        <v>0</v>
      </c>
      <c r="E39" s="2" t="str">
        <f t="shared" si="2"/>
        <v xml:space="preserve">975 </v>
      </c>
      <c r="F39" s="2">
        <f t="shared" si="0"/>
        <v>0</v>
      </c>
      <c r="G39" t="str">
        <f t="shared" si="3"/>
        <v>10</v>
      </c>
      <c r="H39" t="str">
        <f t="shared" si="4"/>
        <v>50</v>
      </c>
    </row>
    <row r="40" spans="1:8" x14ac:dyDescent="0.25">
      <c r="A40">
        <v>38</v>
      </c>
      <c r="B40" t="s">
        <v>49</v>
      </c>
      <c r="C40" s="2" t="str">
        <f t="shared" si="1"/>
        <v>250</v>
      </c>
      <c r="D40" s="3">
        <v>0</v>
      </c>
      <c r="E40" s="2" t="str">
        <f t="shared" si="2"/>
        <v>1475</v>
      </c>
      <c r="F40" s="2">
        <f t="shared" si="0"/>
        <v>0</v>
      </c>
      <c r="G40" t="str">
        <f t="shared" si="3"/>
        <v>30</v>
      </c>
      <c r="H40" t="str">
        <f t="shared" si="4"/>
        <v>30</v>
      </c>
    </row>
    <row r="41" spans="1:8" x14ac:dyDescent="0.25">
      <c r="A41">
        <v>39</v>
      </c>
      <c r="B41" t="s">
        <v>50</v>
      </c>
      <c r="C41" s="2" t="str">
        <f t="shared" si="1"/>
        <v>325</v>
      </c>
      <c r="D41" s="3">
        <v>0</v>
      </c>
      <c r="E41" s="2" t="str">
        <f t="shared" si="2"/>
        <v>1565</v>
      </c>
      <c r="F41" s="2">
        <f t="shared" si="0"/>
        <v>0</v>
      </c>
      <c r="G41" t="str">
        <f t="shared" si="3"/>
        <v>15</v>
      </c>
      <c r="H41" t="str">
        <f t="shared" si="4"/>
        <v>40</v>
      </c>
    </row>
    <row r="42" spans="1:8" x14ac:dyDescent="0.25">
      <c r="A42">
        <v>40</v>
      </c>
      <c r="B42" t="s">
        <v>51</v>
      </c>
      <c r="C42" s="2" t="str">
        <f t="shared" si="1"/>
        <v>200</v>
      </c>
      <c r="D42" s="3">
        <v>0</v>
      </c>
      <c r="E42" s="2" t="str">
        <f t="shared" si="2"/>
        <v xml:space="preserve">965 </v>
      </c>
      <c r="F42" s="2">
        <f t="shared" si="0"/>
        <v>0</v>
      </c>
      <c r="G42" t="str">
        <f t="shared" si="3"/>
        <v>15</v>
      </c>
      <c r="H42" t="str">
        <f t="shared" si="4"/>
        <v>55</v>
      </c>
    </row>
    <row r="43" spans="1:8" x14ac:dyDescent="0.25">
      <c r="A43">
        <v>41</v>
      </c>
      <c r="B43" t="s">
        <v>52</v>
      </c>
      <c r="C43" s="2" t="str">
        <f t="shared" si="1"/>
        <v>135</v>
      </c>
      <c r="D43" s="3">
        <v>0</v>
      </c>
      <c r="E43" s="2" t="str">
        <f t="shared" si="2"/>
        <v xml:space="preserve">750 </v>
      </c>
      <c r="F43" s="2">
        <f t="shared" si="0"/>
        <v>0</v>
      </c>
      <c r="G43" t="str">
        <f t="shared" si="3"/>
        <v>15</v>
      </c>
      <c r="H43" t="str">
        <f t="shared" si="4"/>
        <v>15</v>
      </c>
    </row>
    <row r="44" spans="1:8" x14ac:dyDescent="0.25">
      <c r="A44">
        <v>42</v>
      </c>
      <c r="B44" t="s">
        <v>53</v>
      </c>
      <c r="C44" s="3">
        <v>0</v>
      </c>
      <c r="D44" s="3">
        <v>0</v>
      </c>
      <c r="E44" s="2" t="str">
        <f t="shared" si="2"/>
        <v>1427</v>
      </c>
      <c r="F44" s="2">
        <f t="shared" si="0"/>
        <v>0</v>
      </c>
      <c r="G44" t="str">
        <f t="shared" si="3"/>
        <v>10</v>
      </c>
      <c r="H44" t="str">
        <f t="shared" si="4"/>
        <v>40</v>
      </c>
    </row>
    <row r="45" spans="1:8" x14ac:dyDescent="0.25">
      <c r="A45">
        <v>43</v>
      </c>
      <c r="B45" t="s">
        <v>54</v>
      </c>
      <c r="C45" s="2" t="str">
        <f t="shared" si="1"/>
        <v>100</v>
      </c>
      <c r="D45" s="3">
        <v>0</v>
      </c>
      <c r="E45" s="2" t="str">
        <f t="shared" si="2"/>
        <v xml:space="preserve">750 </v>
      </c>
      <c r="F45" s="2">
        <f t="shared" si="0"/>
        <v>0</v>
      </c>
      <c r="G45" t="str">
        <f t="shared" si="3"/>
        <v>10</v>
      </c>
      <c r="H45" t="str">
        <f t="shared" si="4"/>
        <v>10</v>
      </c>
    </row>
    <row r="46" spans="1:8" x14ac:dyDescent="0.25">
      <c r="A46">
        <v>44</v>
      </c>
      <c r="B46" t="s">
        <v>55</v>
      </c>
      <c r="C46" s="2" t="str">
        <f t="shared" si="1"/>
        <v>300</v>
      </c>
      <c r="D46" s="3">
        <v>0</v>
      </c>
      <c r="E46" s="2" t="str">
        <f t="shared" si="2"/>
        <v xml:space="preserve">725 </v>
      </c>
      <c r="F46" s="2">
        <f t="shared" si="0"/>
        <v>0</v>
      </c>
      <c r="G46" t="str">
        <f t="shared" si="3"/>
        <v>20</v>
      </c>
      <c r="H46" t="str">
        <f t="shared" si="4"/>
        <v>20</v>
      </c>
    </row>
    <row r="47" spans="1:8" x14ac:dyDescent="0.25">
      <c r="A47">
        <v>45</v>
      </c>
      <c r="B47" t="s">
        <v>56</v>
      </c>
      <c r="C47" s="2" t="str">
        <f t="shared" si="1"/>
        <v>200</v>
      </c>
      <c r="D47" s="3">
        <v>0</v>
      </c>
      <c r="E47" s="2">
        <f t="shared" si="2"/>
        <v>0</v>
      </c>
      <c r="F47" s="2" t="str">
        <f t="shared" si="0"/>
        <v>715</v>
      </c>
      <c r="G47" t="str">
        <f t="shared" si="3"/>
        <v xml:space="preserve">8 </v>
      </c>
      <c r="H47" t="str">
        <f t="shared" si="4"/>
        <v xml:space="preserve">8 </v>
      </c>
    </row>
    <row r="48" spans="1:8" x14ac:dyDescent="0.25">
      <c r="A48">
        <v>46</v>
      </c>
      <c r="B48" t="s">
        <v>57</v>
      </c>
      <c r="C48" s="2" t="str">
        <f t="shared" si="1"/>
        <v>300</v>
      </c>
      <c r="D48" s="3">
        <v>0</v>
      </c>
      <c r="E48" s="2">
        <f t="shared" si="2"/>
        <v>0</v>
      </c>
      <c r="F48" s="2" t="str">
        <f t="shared" si="0"/>
        <v>715</v>
      </c>
      <c r="G48" t="str">
        <f t="shared" si="3"/>
        <v>25</v>
      </c>
      <c r="H48" t="str">
        <f t="shared" si="4"/>
        <v>25</v>
      </c>
    </row>
    <row r="49" spans="1:8" x14ac:dyDescent="0.25">
      <c r="A49">
        <v>47</v>
      </c>
      <c r="B49" t="s">
        <v>58</v>
      </c>
      <c r="C49" s="2" t="str">
        <f t="shared" si="1"/>
        <v>300</v>
      </c>
      <c r="D49" s="3">
        <v>0</v>
      </c>
      <c r="E49" s="2">
        <f t="shared" si="2"/>
        <v>0</v>
      </c>
      <c r="F49" s="2" t="str">
        <f t="shared" si="0"/>
        <v>725</v>
      </c>
      <c r="G49" t="str">
        <f t="shared" si="3"/>
        <v>30</v>
      </c>
      <c r="H49" t="str">
        <f t="shared" si="4"/>
        <v>30</v>
      </c>
    </row>
    <row r="50" spans="1:8" x14ac:dyDescent="0.25">
      <c r="A50">
        <v>48</v>
      </c>
      <c r="B50" t="s">
        <v>59</v>
      </c>
      <c r="C50" s="2" t="str">
        <f t="shared" si="1"/>
        <v>100</v>
      </c>
      <c r="D50" s="3">
        <v>0</v>
      </c>
      <c r="E50" s="2" t="str">
        <f t="shared" si="2"/>
        <v xml:space="preserve">750 </v>
      </c>
      <c r="F50" s="2">
        <f t="shared" si="0"/>
        <v>0</v>
      </c>
      <c r="G50" t="str">
        <f t="shared" si="3"/>
        <v>10</v>
      </c>
      <c r="H50" t="str">
        <f t="shared" si="4"/>
        <v>10</v>
      </c>
    </row>
    <row r="51" spans="1:8" x14ac:dyDescent="0.25">
      <c r="A51">
        <v>49</v>
      </c>
      <c r="B51" t="s">
        <v>60</v>
      </c>
      <c r="C51" s="2" t="str">
        <f t="shared" si="1"/>
        <v>300</v>
      </c>
      <c r="D51" s="3">
        <v>0</v>
      </c>
      <c r="E51" s="2" t="str">
        <f t="shared" si="2"/>
        <v xml:space="preserve">725 </v>
      </c>
      <c r="F51" s="2">
        <f t="shared" si="0"/>
        <v>0</v>
      </c>
      <c r="G51" t="str">
        <f t="shared" si="3"/>
        <v>20</v>
      </c>
      <c r="H51" t="str">
        <f t="shared" si="4"/>
        <v>20</v>
      </c>
    </row>
    <row r="52" spans="1:8" x14ac:dyDescent="0.25">
      <c r="A52">
        <v>50</v>
      </c>
      <c r="B52" t="s">
        <v>61</v>
      </c>
      <c r="C52" s="2" t="str">
        <f t="shared" si="1"/>
        <v>300</v>
      </c>
      <c r="D52" s="3">
        <v>0</v>
      </c>
      <c r="E52" s="2" t="str">
        <f t="shared" si="2"/>
        <v xml:space="preserve">725 </v>
      </c>
      <c r="F52" s="2">
        <f t="shared" si="0"/>
        <v>0</v>
      </c>
      <c r="G52" t="str">
        <f t="shared" si="3"/>
        <v>30</v>
      </c>
      <c r="H52" t="str">
        <f t="shared" si="4"/>
        <v>30</v>
      </c>
    </row>
    <row r="53" spans="1:8" x14ac:dyDescent="0.25">
      <c r="A53">
        <v>51</v>
      </c>
      <c r="B53" t="s">
        <v>62</v>
      </c>
      <c r="C53" s="2" t="str">
        <f t="shared" si="1"/>
        <v>300</v>
      </c>
      <c r="D53" s="3">
        <v>0</v>
      </c>
      <c r="E53" s="2" t="str">
        <f t="shared" si="2"/>
        <v xml:space="preserve">725 </v>
      </c>
      <c r="F53" s="2">
        <f t="shared" si="0"/>
        <v>0</v>
      </c>
      <c r="G53" t="str">
        <f t="shared" si="3"/>
        <v>35</v>
      </c>
      <c r="H53" t="str">
        <f t="shared" si="4"/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180</vt:lpstr>
      <vt:lpstr>240</vt:lpstr>
      <vt:lpstr>300</vt:lpstr>
      <vt:lpstr>All_Profiles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Baldwin</dc:creator>
  <cp:lastModifiedBy>Scott Baldwin</cp:lastModifiedBy>
  <dcterms:created xsi:type="dcterms:W3CDTF">2015-06-05T18:17:20Z</dcterms:created>
  <dcterms:modified xsi:type="dcterms:W3CDTF">2021-10-29T23:29:08Z</dcterms:modified>
</cp:coreProperties>
</file>