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epos\GitLab\profile-selection\"/>
    </mc:Choice>
  </mc:AlternateContent>
  <xr:revisionPtr revIDLastSave="0" documentId="13_ncr:1_{31DF2629-4DBB-4652-A989-E70776FF584B}" xr6:coauthVersionLast="47" xr6:coauthVersionMax="47" xr10:uidLastSave="{00000000-0000-0000-0000-000000000000}"/>
  <bookViews>
    <workbookView xWindow="6990" yWindow="2655" windowWidth="21600" windowHeight="11385" activeTab="3" xr2:uid="{00000000-000D-0000-FFFF-FFFF00000000}"/>
  </bookViews>
  <sheets>
    <sheet name="180" sheetId="1" r:id="rId1"/>
    <sheet name="240" sheetId="2" r:id="rId2"/>
    <sheet name="300" sheetId="4" r:id="rId3"/>
    <sheet name="All_Profiles" sheetId="5" r:id="rId4"/>
  </sheets>
  <calcPr calcId="191029" iterate="1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" l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" i="5"/>
  <c r="F4" i="5"/>
  <c r="F5" i="5"/>
  <c r="F6" i="5"/>
  <c r="F7" i="5"/>
  <c r="F8" i="5"/>
  <c r="F2" i="5"/>
  <c r="D4" i="1"/>
  <c r="C5" i="1"/>
  <c r="D5" i="1"/>
  <c r="D6" i="1"/>
  <c r="E6" i="1"/>
  <c r="F6" i="1"/>
  <c r="D7" i="1"/>
  <c r="G7" i="1"/>
  <c r="H7" i="1"/>
  <c r="D8" i="1"/>
  <c r="D9" i="1"/>
  <c r="D10" i="1"/>
  <c r="E10" i="1"/>
  <c r="F10" i="1"/>
  <c r="D11" i="1"/>
  <c r="G11" i="1"/>
  <c r="H11" i="1"/>
  <c r="D12" i="1"/>
  <c r="D13" i="1"/>
  <c r="D3" i="1"/>
  <c r="F3" i="1"/>
  <c r="G3" i="1"/>
  <c r="D13" i="4"/>
  <c r="C13" i="4"/>
  <c r="D12" i="4"/>
  <c r="H11" i="4"/>
  <c r="G11" i="4"/>
  <c r="D11" i="4"/>
  <c r="D10" i="4"/>
  <c r="D9" i="4"/>
  <c r="C9" i="4"/>
  <c r="D8" i="4"/>
  <c r="H7" i="4"/>
  <c r="G7" i="4"/>
  <c r="D7" i="4"/>
  <c r="F6" i="4"/>
  <c r="E6" i="4"/>
  <c r="D6" i="4"/>
  <c r="D5" i="4"/>
  <c r="C5" i="4"/>
  <c r="D4" i="4"/>
  <c r="H3" i="4"/>
  <c r="G3" i="4"/>
  <c r="D3" i="4"/>
  <c r="D13" i="2"/>
  <c r="D12" i="2"/>
  <c r="C12" i="2"/>
  <c r="D11" i="2"/>
  <c r="H10" i="2"/>
  <c r="G10" i="2"/>
  <c r="D10" i="2"/>
  <c r="D9" i="2"/>
  <c r="D8" i="2"/>
  <c r="C8" i="2"/>
  <c r="D7" i="2"/>
  <c r="H6" i="2"/>
  <c r="G6" i="2"/>
  <c r="D6" i="2"/>
  <c r="D5" i="2"/>
  <c r="D4" i="2"/>
  <c r="C4" i="2"/>
  <c r="D3" i="2"/>
  <c r="E3" i="5"/>
  <c r="E4" i="5"/>
  <c r="E5" i="5"/>
  <c r="E4" i="1" s="1"/>
  <c r="E6" i="5"/>
  <c r="F3" i="4" s="1"/>
  <c r="E7" i="5"/>
  <c r="E8" i="5"/>
  <c r="E9" i="5"/>
  <c r="E10" i="5"/>
  <c r="E11" i="5"/>
  <c r="E12" i="5"/>
  <c r="E13" i="5"/>
  <c r="E9" i="1" s="1"/>
  <c r="E14" i="5"/>
  <c r="F10" i="2" s="1"/>
  <c r="E15" i="5"/>
  <c r="E16" i="5"/>
  <c r="E11" i="4" s="1"/>
  <c r="E17" i="5"/>
  <c r="E5" i="1" s="1"/>
  <c r="E18" i="5"/>
  <c r="E19" i="5"/>
  <c r="E20" i="5"/>
  <c r="E5" i="2" s="1"/>
  <c r="E21" i="5"/>
  <c r="E22" i="5"/>
  <c r="E23" i="5"/>
  <c r="E24" i="5"/>
  <c r="E25" i="5"/>
  <c r="E26" i="5"/>
  <c r="E27" i="5"/>
  <c r="E28" i="5"/>
  <c r="E13" i="1" s="1"/>
  <c r="E29" i="5"/>
  <c r="E2" i="5"/>
  <c r="F4" i="1"/>
  <c r="F11" i="4"/>
  <c r="C3" i="5"/>
  <c r="C4" i="5"/>
  <c r="C5" i="5"/>
  <c r="C4" i="1" s="1"/>
  <c r="C6" i="5"/>
  <c r="C3" i="1" s="1"/>
  <c r="C8" i="5"/>
  <c r="C9" i="5"/>
  <c r="C10" i="5"/>
  <c r="C11" i="5"/>
  <c r="C12" i="5"/>
  <c r="C8" i="1" s="1"/>
  <c r="C13" i="5"/>
  <c r="C9" i="1" s="1"/>
  <c r="C14" i="5"/>
  <c r="C10" i="2" s="1"/>
  <c r="C15" i="5"/>
  <c r="C16" i="5"/>
  <c r="C11" i="4" s="1"/>
  <c r="C17" i="5"/>
  <c r="C6" i="4" s="1"/>
  <c r="C18" i="5"/>
  <c r="C19" i="5"/>
  <c r="C20" i="5"/>
  <c r="C5" i="2" s="1"/>
  <c r="C21" i="5"/>
  <c r="C22" i="5"/>
  <c r="C23" i="5"/>
  <c r="C24" i="5"/>
  <c r="C25" i="5"/>
  <c r="C26" i="5"/>
  <c r="C27" i="5"/>
  <c r="C28" i="5"/>
  <c r="C12" i="1" s="1"/>
  <c r="C29" i="5"/>
  <c r="C2" i="5"/>
  <c r="H3" i="5"/>
  <c r="H4" i="5"/>
  <c r="H5" i="5"/>
  <c r="H4" i="1" s="1"/>
  <c r="H6" i="5"/>
  <c r="H3" i="1" s="1"/>
  <c r="H7" i="5"/>
  <c r="H8" i="5"/>
  <c r="H9" i="5"/>
  <c r="H10" i="5"/>
  <c r="H11" i="5"/>
  <c r="H12" i="5"/>
  <c r="H9" i="4" s="1"/>
  <c r="H13" i="5"/>
  <c r="H10" i="1" s="1"/>
  <c r="H14" i="5"/>
  <c r="H11" i="2" s="1"/>
  <c r="H15" i="5"/>
  <c r="H16" i="5"/>
  <c r="H12" i="4" s="1"/>
  <c r="H17" i="5"/>
  <c r="H8" i="4" s="1"/>
  <c r="H18" i="5"/>
  <c r="H19" i="5"/>
  <c r="H20" i="5"/>
  <c r="H5" i="4" s="1"/>
  <c r="H21" i="5"/>
  <c r="H22" i="5"/>
  <c r="H23" i="5"/>
  <c r="H24" i="5"/>
  <c r="H25" i="5"/>
  <c r="H26" i="5"/>
  <c r="H27" i="5"/>
  <c r="H28" i="5"/>
  <c r="H13" i="1" s="1"/>
  <c r="H29" i="5"/>
  <c r="H2" i="5"/>
  <c r="G3" i="5"/>
  <c r="G4" i="5"/>
  <c r="G5" i="5"/>
  <c r="G4" i="1" s="1"/>
  <c r="G6" i="5"/>
  <c r="G4" i="4" s="1"/>
  <c r="G7" i="5"/>
  <c r="G8" i="5"/>
  <c r="G9" i="5"/>
  <c r="G10" i="5"/>
  <c r="G11" i="5"/>
  <c r="G12" i="5"/>
  <c r="G9" i="4" s="1"/>
  <c r="G13" i="5"/>
  <c r="G10" i="1" s="1"/>
  <c r="G14" i="5"/>
  <c r="G11" i="2" s="1"/>
  <c r="G15" i="5"/>
  <c r="G16" i="5"/>
  <c r="G12" i="4" s="1"/>
  <c r="G17" i="5"/>
  <c r="G6" i="1" s="1"/>
  <c r="G18" i="5"/>
  <c r="G19" i="5"/>
  <c r="G20" i="5"/>
  <c r="G5" i="4" s="1"/>
  <c r="G21" i="5"/>
  <c r="G22" i="5"/>
  <c r="G23" i="5"/>
  <c r="G24" i="5"/>
  <c r="G25" i="5"/>
  <c r="G26" i="5"/>
  <c r="G27" i="5"/>
  <c r="G28" i="5"/>
  <c r="G13" i="1" s="1"/>
  <c r="G29" i="5"/>
  <c r="G2" i="5"/>
  <c r="F9" i="1"/>
  <c r="F7" i="4"/>
  <c r="F8" i="1" l="1"/>
  <c r="F10" i="4"/>
  <c r="F9" i="2"/>
  <c r="F9" i="4"/>
  <c r="F8" i="2"/>
  <c r="F7" i="1"/>
  <c r="C13" i="1"/>
  <c r="C3" i="2"/>
  <c r="E4" i="2"/>
  <c r="G5" i="2"/>
  <c r="C7" i="2"/>
  <c r="E8" i="2"/>
  <c r="G9" i="2"/>
  <c r="C11" i="2"/>
  <c r="E12" i="2"/>
  <c r="G13" i="2"/>
  <c r="C4" i="4"/>
  <c r="E5" i="4"/>
  <c r="G6" i="4"/>
  <c r="C8" i="4"/>
  <c r="E9" i="4"/>
  <c r="G10" i="4"/>
  <c r="C12" i="4"/>
  <c r="E13" i="4"/>
  <c r="E3" i="1"/>
  <c r="H12" i="1"/>
  <c r="H8" i="1"/>
  <c r="F4" i="2"/>
  <c r="H5" i="2"/>
  <c r="H9" i="2"/>
  <c r="F12" i="2"/>
  <c r="H13" i="2"/>
  <c r="H6" i="4"/>
  <c r="H10" i="4"/>
  <c r="F13" i="4"/>
  <c r="G12" i="1"/>
  <c r="E11" i="1"/>
  <c r="C10" i="1"/>
  <c r="G8" i="1"/>
  <c r="E7" i="1"/>
  <c r="C6" i="1"/>
  <c r="E13" i="2"/>
  <c r="E10" i="4"/>
  <c r="E3" i="2"/>
  <c r="G4" i="2"/>
  <c r="C6" i="2"/>
  <c r="E7" i="2"/>
  <c r="G8" i="2"/>
  <c r="E11" i="2"/>
  <c r="G12" i="2"/>
  <c r="C3" i="4"/>
  <c r="E4" i="4"/>
  <c r="C7" i="4"/>
  <c r="E8" i="4"/>
  <c r="E12" i="4"/>
  <c r="G13" i="4"/>
  <c r="H9" i="1"/>
  <c r="H5" i="1"/>
  <c r="F3" i="2"/>
  <c r="H4" i="2"/>
  <c r="F7" i="2"/>
  <c r="H8" i="2"/>
  <c r="F11" i="2"/>
  <c r="H12" i="2"/>
  <c r="F4" i="4"/>
  <c r="F8" i="4"/>
  <c r="F12" i="4"/>
  <c r="H13" i="4"/>
  <c r="E12" i="1"/>
  <c r="C11" i="1"/>
  <c r="G9" i="1"/>
  <c r="E8" i="1"/>
  <c r="C7" i="1"/>
  <c r="G5" i="1"/>
  <c r="E9" i="2"/>
  <c r="G3" i="2"/>
  <c r="E6" i="2"/>
  <c r="G7" i="2"/>
  <c r="C9" i="2"/>
  <c r="E10" i="2"/>
  <c r="C13" i="2"/>
  <c r="E3" i="4"/>
  <c r="E7" i="4"/>
  <c r="G8" i="4"/>
  <c r="C10" i="4"/>
  <c r="H6" i="1"/>
  <c r="F5" i="1"/>
  <c r="H3" i="2"/>
  <c r="F6" i="2"/>
  <c r="H7" i="2"/>
  <c r="H4" i="4"/>
  <c r="F13" i="2" l="1"/>
  <c r="F13" i="1"/>
  <c r="F12" i="1"/>
  <c r="F11" i="1"/>
  <c r="F5" i="2"/>
  <c r="F5" i="4"/>
</calcChain>
</file>

<file path=xl/sharedStrings.xml><?xml version="1.0" encoding="utf-8"?>
<sst xmlns="http://schemas.openxmlformats.org/spreadsheetml/2006/main" count="107" uniqueCount="42">
  <si>
    <t>Zo</t>
  </si>
  <si>
    <t>T1</t>
  </si>
  <si>
    <t>T2</t>
  </si>
  <si>
    <t>S1</t>
  </si>
  <si>
    <t>S2</t>
  </si>
  <si>
    <t>Main</t>
  </si>
  <si>
    <t>Boost</t>
  </si>
  <si>
    <t>ID#</t>
  </si>
  <si>
    <t>FetchID</t>
  </si>
  <si>
    <t>OKAY</t>
  </si>
  <si>
    <t>GOOD</t>
  </si>
  <si>
    <t>BAD</t>
  </si>
  <si>
    <t>Completed:</t>
  </si>
  <si>
    <t>T1-250 T2-0 S1-1475 S2-0 M-30 B-30</t>
  </si>
  <si>
    <t>T1-200 T2-0 S1-975 S2-0 M-10 B-50</t>
  </si>
  <si>
    <t>T1-300 T2-0 S1-1565 S2-0 M-10 B-35</t>
  </si>
  <si>
    <t>T1-300 T2-0 S1-0 S2-715 M-25 B-25</t>
  </si>
  <si>
    <t>T1-200 T2-0 S1-0 S2-715 M-8 B-8</t>
  </si>
  <si>
    <t>T1-0 T2-0 S1-1427 S2-0 M-10 B-40</t>
  </si>
  <si>
    <t>T1-325 T2-0 S1-1565 S2-0 M-15 B-40</t>
  </si>
  <si>
    <t>T1-135 T2-0 S1-750 S2-0 M-15 B-15</t>
  </si>
  <si>
    <t>T1-200 T2-0 S1-965 S2-0 M-15 B-55</t>
  </si>
  <si>
    <t>T1-300 T2-0 S1-0 S2-715 M-50 B-50</t>
  </si>
  <si>
    <t>T1-400 T2-0 S1-0 S2-715 M-50 B-50</t>
  </si>
  <si>
    <t>T1-300 T2-0 S1-0 S2-921 M-50 B-50</t>
  </si>
  <si>
    <t>T1-100 T2-0 S1-0 S2-715 M-50 B-50</t>
  </si>
  <si>
    <t>T1-200 T2-0 S1-725 S2-0 M-55 B-55</t>
  </si>
  <si>
    <t>T1-300 T2-0 S1-725 S2-0 M-35 B-35</t>
  </si>
  <si>
    <t>T1-300 T2-0 S1-725 S2-0 M-30 B-30</t>
  </si>
  <si>
    <t>T1-300 T2-0 S1-750 S2-0 M-35 B-35</t>
  </si>
  <si>
    <t>T1-300 T2-0 S1-725 S2-0 M-25 B-25</t>
  </si>
  <si>
    <t>T1-150 T2-0 S1-750 S2-0 M-15 B-15</t>
  </si>
  <si>
    <t>T1-300 T2-0 S1-725 S2-0 M-10 B-10</t>
  </si>
  <si>
    <t>T1-100 T2-0 S1-750 S2-0 M-10 B-10</t>
  </si>
  <si>
    <t>T1-250 T2-0 S1-0 S2-715 M-5 B-5</t>
  </si>
  <si>
    <t>T1-300 T2-0 S1-725 S2-0 M-20 B-20</t>
  </si>
  <si>
    <t>T1-375 T2-0 S1-0 S2-715 M-45 B-45</t>
  </si>
  <si>
    <t>T1-400 T2-0 S1-0 S2-921 M-50 B-50</t>
  </si>
  <si>
    <t>T1-300 T2-0 S1-0 S2-715 M-75 B-75</t>
  </si>
  <si>
    <t>T1-300 T2-0 S1-0 S2-921 M-75 B-75</t>
  </si>
  <si>
    <t>T1-300 T2-0 S1-0 S2-725 M-30 B-30</t>
  </si>
  <si>
    <t>Combined: Ignore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</si>
</sst>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3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3" xfId="0" applyFont="1" applyBorder="1"/>
    <xf numFmtId="0" fontId="0" fillId="0" borderId="0" xfId="0" applyFill="1"/>
    <xf numFmtId="0" fontId="0" fillId="0" borderId="0" xfId="0" applyAlignment="1">
      <alignment horizontal="right"/>
    </xf>
    <xf numFmtId="14" fontId="1" fillId="0" borderId="0" xfId="0" applyNumberFormat="1" applyFont="1"/>
    <xf numFmtId="0" fontId="1" fillId="0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C21" sqref="C21"/>
    </sheetView>
  </sheetViews>
  <sheetFormatPr defaultRowHeight="15" x14ac:dyDescent="0.25"/>
  <cols>
    <col min="1" max="1" width="9.5703125" customWidth="1"/>
    <col min="3" max="3" width="10.7109375" bestFit="1" customWidth="1"/>
    <col min="10" max="10" width="6" bestFit="1" customWidth="1"/>
  </cols>
  <sheetData>
    <row r="1" spans="1:9" x14ac:dyDescent="0.25">
      <c r="A1" s="1" t="s">
        <v>41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</row>
    <row r="2" spans="1:9" x14ac:dyDescent="0.25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 x14ac:dyDescent="0.25">
      <c r="A3">
        <v>0.05</v>
      </c>
      <c r="B3" s="5">
        <v>4</v>
      </c>
      <c r="C3" s="4" t="str">
        <f>IF($B3="","",VLOOKUP($B3,All_Profiles!$A$2:$H$53,C$1))</f>
        <v>200</v>
      </c>
      <c r="D3" s="4">
        <f>IF($B3="","",VLOOKUP($B3,All_Profiles!$A$2:$H$53,D$1))</f>
        <v>0</v>
      </c>
      <c r="E3" s="4">
        <f>IF($B3="","",VLOOKUP($B3,All_Profiles!$A$2:$H$53,E$1))</f>
        <v>0</v>
      </c>
      <c r="F3" s="4" t="str">
        <f>IF($B3="","",VLOOKUP($B3,All_Profiles!$A$2:$H$53,F$1))</f>
        <v>715</v>
      </c>
      <c r="G3" s="4" t="str">
        <f>IF($B3="","",VLOOKUP($B3,All_Profiles!$A$2:$H$53,G$1))</f>
        <v xml:space="preserve">8 </v>
      </c>
      <c r="H3" s="4" t="str">
        <f>IF($B3="","",VLOOKUP($B3,All_Profiles!$A$2:$H$53,H$1))</f>
        <v>8</v>
      </c>
      <c r="I3" s="9" t="s">
        <v>11</v>
      </c>
    </row>
    <row r="4" spans="1:9" x14ac:dyDescent="0.25">
      <c r="A4">
        <v>0.1</v>
      </c>
      <c r="B4" s="6">
        <v>3</v>
      </c>
      <c r="C4" s="4" t="str">
        <f>IF($B4="","",VLOOKUP($B4,All_Profiles!$A$2:$H$53,C$1))</f>
        <v>300</v>
      </c>
      <c r="D4" s="4">
        <f>IF($B4="","",VLOOKUP($B4,All_Profiles!$A$2:$H$53,D$1))</f>
        <v>0</v>
      </c>
      <c r="E4" s="4">
        <f>IF($B4="","",VLOOKUP($B4,All_Profiles!$A$2:$H$53,E$1))</f>
        <v>0</v>
      </c>
      <c r="F4" s="4" t="str">
        <f>IF($B4="","",VLOOKUP($B4,All_Profiles!$A$2:$H$53,F$1))</f>
        <v>715</v>
      </c>
      <c r="G4" s="4" t="str">
        <f>IF($B4="","",VLOOKUP($B4,All_Profiles!$A$2:$H$53,G$1))</f>
        <v>25</v>
      </c>
      <c r="H4" s="4" t="str">
        <f>IF($B4="","",VLOOKUP($B4,All_Profiles!$A$2:$H$53,H$1))</f>
        <v>25</v>
      </c>
      <c r="I4" s="8" t="s">
        <v>9</v>
      </c>
    </row>
    <row r="5" spans="1:9" x14ac:dyDescent="0.25">
      <c r="A5">
        <v>0.2</v>
      </c>
      <c r="B5" s="15">
        <v>14</v>
      </c>
      <c r="C5" s="4" t="str">
        <f>IF($B5="","",VLOOKUP($B5,All_Profiles!$A$2:$H$53,C$1))</f>
        <v>300</v>
      </c>
      <c r="D5" s="4">
        <f>IF($B5="","",VLOOKUP($B5,All_Profiles!$A$2:$H$53,D$1))</f>
        <v>0</v>
      </c>
      <c r="E5" s="4" t="str">
        <f>IF($B5="","",VLOOKUP($B5,All_Profiles!$A$2:$H$53,E$1))</f>
        <v xml:space="preserve">725 </v>
      </c>
      <c r="F5" s="4">
        <f>IF($B5="","",VLOOKUP($B5,All_Profiles!$A$2:$H$53,F$1))</f>
        <v>0</v>
      </c>
      <c r="G5" s="4" t="str">
        <f>IF($B5="","",VLOOKUP($B5,All_Profiles!$A$2:$H$53,G$1))</f>
        <v>35</v>
      </c>
      <c r="H5" s="4" t="str">
        <f>IF($B5="","",VLOOKUP($B5,All_Profiles!$A$2:$H$53,H$1))</f>
        <v>35</v>
      </c>
      <c r="I5" s="10" t="s">
        <v>10</v>
      </c>
    </row>
    <row r="6" spans="1:9" x14ac:dyDescent="0.25">
      <c r="A6">
        <v>0.3</v>
      </c>
      <c r="B6" s="15">
        <v>14</v>
      </c>
      <c r="C6" s="4" t="str">
        <f>IF($B6="","",VLOOKUP($B6,All_Profiles!$A$2:$H$53,C$1))</f>
        <v>300</v>
      </c>
      <c r="D6" s="4">
        <f>IF($B6="","",VLOOKUP($B6,All_Profiles!$A$2:$H$53,D$1))</f>
        <v>0</v>
      </c>
      <c r="E6" s="4" t="str">
        <f>IF($B6="","",VLOOKUP($B6,All_Profiles!$A$2:$H$53,E$1))</f>
        <v xml:space="preserve">725 </v>
      </c>
      <c r="F6" s="4">
        <f>IF($B6="","",VLOOKUP($B6,All_Profiles!$A$2:$H$53,F$1))</f>
        <v>0</v>
      </c>
      <c r="G6" s="4" t="str">
        <f>IF($B6="","",VLOOKUP($B6,All_Profiles!$A$2:$H$53,G$1))</f>
        <v>35</v>
      </c>
      <c r="H6" s="4" t="str">
        <f>IF($B6="","",VLOOKUP($B6,All_Profiles!$A$2:$H$53,H$1))</f>
        <v>35</v>
      </c>
      <c r="I6" s="10" t="s">
        <v>10</v>
      </c>
    </row>
    <row r="7" spans="1:9" x14ac:dyDescent="0.25">
      <c r="A7">
        <v>0.4</v>
      </c>
      <c r="B7" s="15">
        <v>9</v>
      </c>
      <c r="C7" s="4" t="str">
        <f>IF($B7="","",VLOOKUP($B7,All_Profiles!$A$2:$H$53,C$1))</f>
        <v>300</v>
      </c>
      <c r="D7" s="4">
        <f>IF($B7="","",VLOOKUP($B7,All_Profiles!$A$2:$H$53,D$1))</f>
        <v>0</v>
      </c>
      <c r="E7" s="4">
        <f>IF($B7="","",VLOOKUP($B7,All_Profiles!$A$2:$H$53,E$1))</f>
        <v>0</v>
      </c>
      <c r="F7" s="4" t="str">
        <f>IF($B7="","",VLOOKUP($B7,All_Profiles!$A$2:$H$53,F$1))</f>
        <v>715</v>
      </c>
      <c r="G7" s="4" t="str">
        <f>IF($B7="","",VLOOKUP($B7,All_Profiles!$A$2:$H$53,G$1))</f>
        <v>50</v>
      </c>
      <c r="H7" s="4" t="str">
        <f>IF($B7="","",VLOOKUP($B7,All_Profiles!$A$2:$H$53,H$1))</f>
        <v>50</v>
      </c>
      <c r="I7" s="10" t="s">
        <v>10</v>
      </c>
    </row>
    <row r="8" spans="1:9" x14ac:dyDescent="0.25">
      <c r="A8">
        <v>0.5</v>
      </c>
      <c r="B8" s="15">
        <v>9</v>
      </c>
      <c r="C8" s="4" t="str">
        <f>IF($B8="","",VLOOKUP($B8,All_Profiles!$A$2:$H$53,C$1))</f>
        <v>300</v>
      </c>
      <c r="D8" s="4">
        <f>IF($B8="","",VLOOKUP($B8,All_Profiles!$A$2:$H$53,D$1))</f>
        <v>0</v>
      </c>
      <c r="E8" s="4">
        <f>IF($B8="","",VLOOKUP($B8,All_Profiles!$A$2:$H$53,E$1))</f>
        <v>0</v>
      </c>
      <c r="F8" s="4" t="str">
        <f>IF($B8="","",VLOOKUP($B8,All_Profiles!$A$2:$H$53,F$1))</f>
        <v>715</v>
      </c>
      <c r="G8" s="4" t="str">
        <f>IF($B8="","",VLOOKUP($B8,All_Profiles!$A$2:$H$53,G$1))</f>
        <v>50</v>
      </c>
      <c r="H8" s="4" t="str">
        <f>IF($B8="","",VLOOKUP($B8,All_Profiles!$A$2:$H$53,H$1))</f>
        <v>50</v>
      </c>
      <c r="I8" s="10" t="s">
        <v>10</v>
      </c>
    </row>
    <row r="9" spans="1:9" x14ac:dyDescent="0.25">
      <c r="A9">
        <v>0.6</v>
      </c>
      <c r="B9" s="6">
        <v>10</v>
      </c>
      <c r="C9" s="4" t="str">
        <f>IF($B9="","",VLOOKUP($B9,All_Profiles!$A$2:$H$53,C$1))</f>
        <v>400</v>
      </c>
      <c r="D9" s="4">
        <f>IF($B9="","",VLOOKUP($B9,All_Profiles!$A$2:$H$53,D$1))</f>
        <v>0</v>
      </c>
      <c r="E9" s="4">
        <f>IF($B9="","",VLOOKUP($B9,All_Profiles!$A$2:$H$53,E$1))</f>
        <v>0</v>
      </c>
      <c r="F9" s="4" t="str">
        <f>IF($B9="","",VLOOKUP($B9,All_Profiles!$A$2:$H$53,F$1))</f>
        <v>715</v>
      </c>
      <c r="G9" s="4" t="str">
        <f>IF($B9="","",VLOOKUP($B9,All_Profiles!$A$2:$H$53,G$1))</f>
        <v>50</v>
      </c>
      <c r="H9" s="4" t="str">
        <f>IF($B9="","",VLOOKUP($B9,All_Profiles!$A$2:$H$53,H$1))</f>
        <v>50</v>
      </c>
      <c r="I9" s="10" t="s">
        <v>10</v>
      </c>
    </row>
    <row r="10" spans="1:9" x14ac:dyDescent="0.25">
      <c r="A10">
        <v>0.7</v>
      </c>
      <c r="B10" s="6">
        <v>25</v>
      </c>
      <c r="C10" s="4" t="str">
        <f>IF($B10="","",VLOOKUP($B10,All_Profiles!$A$2:$H$53,C$1))</f>
        <v>300</v>
      </c>
      <c r="D10" s="4">
        <f>IF($B10="","",VLOOKUP($B10,All_Profiles!$A$2:$H$53,D$1))</f>
        <v>0</v>
      </c>
      <c r="E10" s="4">
        <f>IF($B10="","",VLOOKUP($B10,All_Profiles!$A$2:$H$53,E$1))</f>
        <v>0</v>
      </c>
      <c r="F10" s="4" t="str">
        <f>IF($B10="","",VLOOKUP($B10,All_Profiles!$A$2:$H$53,F$1))</f>
        <v>715</v>
      </c>
      <c r="G10" s="4" t="str">
        <f>IF($B10="","",VLOOKUP($B10,All_Profiles!$A$2:$H$53,G$1))</f>
        <v>75</v>
      </c>
      <c r="H10" s="4" t="str">
        <f>IF($B10="","",VLOOKUP($B10,All_Profiles!$A$2:$H$53,H$1))</f>
        <v>75</v>
      </c>
      <c r="I10" s="10" t="s">
        <v>10</v>
      </c>
    </row>
    <row r="11" spans="1:9" x14ac:dyDescent="0.25">
      <c r="A11">
        <v>0.8</v>
      </c>
      <c r="B11" s="6">
        <v>25</v>
      </c>
      <c r="C11" s="4" t="str">
        <f>IF($B11="","",VLOOKUP($B11,All_Profiles!$A$2:$H$53,C$1))</f>
        <v>300</v>
      </c>
      <c r="D11" s="4">
        <f>IF($B11="","",VLOOKUP($B11,All_Profiles!$A$2:$H$53,D$1))</f>
        <v>0</v>
      </c>
      <c r="E11" s="4">
        <f>IF($B11="","",VLOOKUP($B11,All_Profiles!$A$2:$H$53,E$1))</f>
        <v>0</v>
      </c>
      <c r="F11" s="4" t="str">
        <f>IF($B11="","",VLOOKUP($B11,All_Profiles!$A$2:$H$53,F$1))</f>
        <v>715</v>
      </c>
      <c r="G11" s="4" t="str">
        <f>IF($B11="","",VLOOKUP($B11,All_Profiles!$A$2:$H$53,G$1))</f>
        <v>75</v>
      </c>
      <c r="H11" s="4" t="str">
        <f>IF($B11="","",VLOOKUP($B11,All_Profiles!$A$2:$H$53,H$1))</f>
        <v>75</v>
      </c>
      <c r="I11" s="10" t="s">
        <v>10</v>
      </c>
    </row>
    <row r="12" spans="1:9" x14ac:dyDescent="0.25">
      <c r="A12">
        <v>0.9</v>
      </c>
      <c r="B12" s="6">
        <v>25</v>
      </c>
      <c r="C12" s="4" t="str">
        <f>IF($B12="","",VLOOKUP($B12,All_Profiles!$A$2:$H$53,C$1))</f>
        <v>300</v>
      </c>
      <c r="D12" s="4">
        <f>IF($B12="","",VLOOKUP($B12,All_Profiles!$A$2:$H$53,D$1))</f>
        <v>0</v>
      </c>
      <c r="E12" s="4">
        <f>IF($B12="","",VLOOKUP($B12,All_Profiles!$A$2:$H$53,E$1))</f>
        <v>0</v>
      </c>
      <c r="F12" s="4" t="str">
        <f>IF($B12="","",VLOOKUP($B12,All_Profiles!$A$2:$H$53,F$1))</f>
        <v>715</v>
      </c>
      <c r="G12" s="4" t="str">
        <f>IF($B12="","",VLOOKUP($B12,All_Profiles!$A$2:$H$53,G$1))</f>
        <v>75</v>
      </c>
      <c r="H12" s="4" t="str">
        <f>IF($B12="","",VLOOKUP($B12,All_Profiles!$A$2:$H$53,H$1))</f>
        <v>75</v>
      </c>
      <c r="I12" s="10" t="s">
        <v>10</v>
      </c>
    </row>
    <row r="13" spans="1:9" x14ac:dyDescent="0.25">
      <c r="A13">
        <v>1</v>
      </c>
      <c r="B13" s="11">
        <v>25</v>
      </c>
      <c r="C13" s="4" t="str">
        <f>IF($B13="","",VLOOKUP($B13,All_Profiles!$A$2:$H$53,C$1))</f>
        <v>300</v>
      </c>
      <c r="D13" s="4">
        <f>IF($B13="","",VLOOKUP($B13,All_Profiles!$A$2:$H$53,D$1))</f>
        <v>0</v>
      </c>
      <c r="E13" s="4">
        <f>IF($B13="","",VLOOKUP($B13,All_Profiles!$A$2:$H$53,E$1))</f>
        <v>0</v>
      </c>
      <c r="F13" s="4" t="str">
        <f>IF($B13="","",VLOOKUP($B13,All_Profiles!$A$2:$H$53,F$1))</f>
        <v>715</v>
      </c>
      <c r="G13" s="4" t="str">
        <f>IF($B13="","",VLOOKUP($B13,All_Profiles!$A$2:$H$53,G$1))</f>
        <v>75</v>
      </c>
      <c r="H13" s="4" t="str">
        <f>IF($B13="","",VLOOKUP($B13,All_Profiles!$A$2:$H$53,H$1))</f>
        <v>75</v>
      </c>
      <c r="I13" s="8" t="s">
        <v>9</v>
      </c>
    </row>
    <row r="15" spans="1:9" x14ac:dyDescent="0.25">
      <c r="C15" s="7"/>
    </row>
    <row r="16" spans="1:9" x14ac:dyDescent="0.25">
      <c r="B16" s="13" t="s">
        <v>12</v>
      </c>
      <c r="C16" s="14">
        <v>44532</v>
      </c>
      <c r="I16" s="10" t="s">
        <v>10</v>
      </c>
    </row>
    <row r="17" spans="9:9" x14ac:dyDescent="0.25">
      <c r="I17" s="8" t="s">
        <v>9</v>
      </c>
    </row>
    <row r="18" spans="9:9" x14ac:dyDescent="0.25">
      <c r="I18" s="9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F374-19D1-4B3E-B14A-3BAE5E74492A}">
  <dimension ref="A1:I18"/>
  <sheetViews>
    <sheetView workbookViewId="0">
      <selection activeCell="C16" sqref="C16"/>
    </sheetView>
  </sheetViews>
  <sheetFormatPr defaultRowHeight="15" x14ac:dyDescent="0.25"/>
  <cols>
    <col min="1" max="1" width="10.140625" customWidth="1"/>
    <col min="3" max="3" width="10.7109375" bestFit="1" customWidth="1"/>
    <col min="10" max="10" width="6" bestFit="1" customWidth="1"/>
  </cols>
  <sheetData>
    <row r="1" spans="1:9" x14ac:dyDescent="0.25">
      <c r="A1" s="1" t="s">
        <v>41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</row>
    <row r="2" spans="1:9" x14ac:dyDescent="0.25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 x14ac:dyDescent="0.25">
      <c r="A3">
        <v>0.05</v>
      </c>
      <c r="B3" s="5">
        <v>4</v>
      </c>
      <c r="C3" s="4" t="str">
        <f>IF($B3="","",VLOOKUP($B3,All_Profiles!$A$2:$H$53,C$1))</f>
        <v>200</v>
      </c>
      <c r="D3" s="4">
        <f>IF($B3="","",VLOOKUP($B3,All_Profiles!$A$2:$H$53,D$1))</f>
        <v>0</v>
      </c>
      <c r="E3" s="4">
        <f>IF($B3="","",VLOOKUP($B3,All_Profiles!$A$2:$H$53,E$1))</f>
        <v>0</v>
      </c>
      <c r="F3" s="4" t="str">
        <f>IF($B3="","",VLOOKUP($B3,All_Profiles!$A$2:$H$53,F$1))</f>
        <v>715</v>
      </c>
      <c r="G3" s="4" t="str">
        <f>IF($B3="","",VLOOKUP($B3,All_Profiles!$A$2:$H$53,G$1))</f>
        <v xml:space="preserve">8 </v>
      </c>
      <c r="H3" s="4" t="str">
        <f>IF($B3="","",VLOOKUP($B3,All_Profiles!$A$2:$H$53,H$1))</f>
        <v>8</v>
      </c>
      <c r="I3" s="9" t="s">
        <v>11</v>
      </c>
    </row>
    <row r="4" spans="1:9" x14ac:dyDescent="0.25">
      <c r="A4">
        <v>0.1</v>
      </c>
      <c r="B4" s="6">
        <v>4</v>
      </c>
      <c r="C4" s="4" t="str">
        <f>IF($B4="","",VLOOKUP($B4,All_Profiles!$A$2:$H$53,C$1))</f>
        <v>200</v>
      </c>
      <c r="D4" s="4">
        <f>IF($B4="","",VLOOKUP($B4,All_Profiles!$A$2:$H$53,D$1))</f>
        <v>0</v>
      </c>
      <c r="E4" s="4">
        <f>IF($B4="","",VLOOKUP($B4,All_Profiles!$A$2:$H$53,E$1))</f>
        <v>0</v>
      </c>
      <c r="F4" s="4" t="str">
        <f>IF($B4="","",VLOOKUP($B4,All_Profiles!$A$2:$H$53,F$1))</f>
        <v>715</v>
      </c>
      <c r="G4" s="4" t="str">
        <f>IF($B4="","",VLOOKUP($B4,All_Profiles!$A$2:$H$53,G$1))</f>
        <v xml:space="preserve">8 </v>
      </c>
      <c r="H4" s="4" t="str">
        <f>IF($B4="","",VLOOKUP($B4,All_Profiles!$A$2:$H$53,H$1))</f>
        <v>8</v>
      </c>
      <c r="I4" s="9" t="s">
        <v>11</v>
      </c>
    </row>
    <row r="5" spans="1:9" x14ac:dyDescent="0.25">
      <c r="A5">
        <v>0.2</v>
      </c>
      <c r="B5" s="6">
        <v>17</v>
      </c>
      <c r="C5" s="4" t="str">
        <f>IF($B5="","",VLOOKUP($B5,All_Profiles!$A$2:$H$53,C$1))</f>
        <v>300</v>
      </c>
      <c r="D5" s="4">
        <f>IF($B5="","",VLOOKUP($B5,All_Profiles!$A$2:$H$53,D$1))</f>
        <v>0</v>
      </c>
      <c r="E5" s="4" t="str">
        <f>IF($B5="","",VLOOKUP($B5,All_Profiles!$A$2:$H$53,E$1))</f>
        <v xml:space="preserve">725 </v>
      </c>
      <c r="F5" s="4">
        <f>IF($B5="","",VLOOKUP($B5,All_Profiles!$A$2:$H$53,F$1))</f>
        <v>0</v>
      </c>
      <c r="G5" s="4" t="str">
        <f>IF($B5="","",VLOOKUP($B5,All_Profiles!$A$2:$H$53,G$1))</f>
        <v>25</v>
      </c>
      <c r="H5" s="4" t="str">
        <f>IF($B5="","",VLOOKUP($B5,All_Profiles!$A$2:$H$53,H$1))</f>
        <v>25</v>
      </c>
      <c r="I5" s="10" t="s">
        <v>10</v>
      </c>
    </row>
    <row r="6" spans="1:9" x14ac:dyDescent="0.25">
      <c r="A6">
        <v>0.3</v>
      </c>
      <c r="B6" s="6">
        <v>14</v>
      </c>
      <c r="C6" s="4" t="str">
        <f>IF($B6="","",VLOOKUP($B6,All_Profiles!$A$2:$H$53,C$1))</f>
        <v>300</v>
      </c>
      <c r="D6" s="4">
        <f>IF($B6="","",VLOOKUP($B6,All_Profiles!$A$2:$H$53,D$1))</f>
        <v>0</v>
      </c>
      <c r="E6" s="4" t="str">
        <f>IF($B6="","",VLOOKUP($B6,All_Profiles!$A$2:$H$53,E$1))</f>
        <v xml:space="preserve">725 </v>
      </c>
      <c r="F6" s="4">
        <f>IF($B6="","",VLOOKUP($B6,All_Profiles!$A$2:$H$53,F$1))</f>
        <v>0</v>
      </c>
      <c r="G6" s="4" t="str">
        <f>IF($B6="","",VLOOKUP($B6,All_Profiles!$A$2:$H$53,G$1))</f>
        <v>35</v>
      </c>
      <c r="H6" s="4" t="str">
        <f>IF($B6="","",VLOOKUP($B6,All_Profiles!$A$2:$H$53,H$1))</f>
        <v>35</v>
      </c>
      <c r="I6" s="10" t="s">
        <v>10</v>
      </c>
    </row>
    <row r="7" spans="1:9" x14ac:dyDescent="0.25">
      <c r="A7">
        <v>0.4</v>
      </c>
      <c r="B7" s="6">
        <v>9</v>
      </c>
      <c r="C7" s="4" t="str">
        <f>IF($B7="","",VLOOKUP($B7,All_Profiles!$A$2:$H$53,C$1))</f>
        <v>300</v>
      </c>
      <c r="D7" s="4">
        <f>IF($B7="","",VLOOKUP($B7,All_Profiles!$A$2:$H$53,D$1))</f>
        <v>0</v>
      </c>
      <c r="E7" s="4">
        <f>IF($B7="","",VLOOKUP($B7,All_Profiles!$A$2:$H$53,E$1))</f>
        <v>0</v>
      </c>
      <c r="F7" s="4" t="str">
        <f>IF($B7="","",VLOOKUP($B7,All_Profiles!$A$2:$H$53,F$1))</f>
        <v>715</v>
      </c>
      <c r="G7" s="4" t="str">
        <f>IF($B7="","",VLOOKUP($B7,All_Profiles!$A$2:$H$53,G$1))</f>
        <v>50</v>
      </c>
      <c r="H7" s="4" t="str">
        <f>IF($B7="","",VLOOKUP($B7,All_Profiles!$A$2:$H$53,H$1))</f>
        <v>50</v>
      </c>
      <c r="I7" s="10" t="s">
        <v>10</v>
      </c>
    </row>
    <row r="8" spans="1:9" x14ac:dyDescent="0.25">
      <c r="A8">
        <v>0.5</v>
      </c>
      <c r="B8" s="6">
        <v>9</v>
      </c>
      <c r="C8" s="4" t="str">
        <f>IF($B8="","",VLOOKUP($B8,All_Profiles!$A$2:$H$53,C$1))</f>
        <v>300</v>
      </c>
      <c r="D8" s="4">
        <f>IF($B8="","",VLOOKUP($B8,All_Profiles!$A$2:$H$53,D$1))</f>
        <v>0</v>
      </c>
      <c r="E8" s="4">
        <f>IF($B8="","",VLOOKUP($B8,All_Profiles!$A$2:$H$53,E$1))</f>
        <v>0</v>
      </c>
      <c r="F8" s="4" t="str">
        <f>IF($B8="","",VLOOKUP($B8,All_Profiles!$A$2:$H$53,F$1))</f>
        <v>715</v>
      </c>
      <c r="G8" s="4" t="str">
        <f>IF($B8="","",VLOOKUP($B8,All_Profiles!$A$2:$H$53,G$1))</f>
        <v>50</v>
      </c>
      <c r="H8" s="4" t="str">
        <f>IF($B8="","",VLOOKUP($B8,All_Profiles!$A$2:$H$53,H$1))</f>
        <v>50</v>
      </c>
      <c r="I8" s="10" t="s">
        <v>10</v>
      </c>
    </row>
    <row r="9" spans="1:9" x14ac:dyDescent="0.25">
      <c r="A9">
        <v>0.6</v>
      </c>
      <c r="B9" s="6">
        <v>9</v>
      </c>
      <c r="C9" s="4" t="str">
        <f>IF($B9="","",VLOOKUP($B9,All_Profiles!$A$2:$H$53,C$1))</f>
        <v>300</v>
      </c>
      <c r="D9" s="4">
        <f>IF($B9="","",VLOOKUP($B9,All_Profiles!$A$2:$H$53,D$1))</f>
        <v>0</v>
      </c>
      <c r="E9" s="4">
        <f>IF($B9="","",VLOOKUP($B9,All_Profiles!$A$2:$H$53,E$1))</f>
        <v>0</v>
      </c>
      <c r="F9" s="4" t="str">
        <f>IF($B9="","",VLOOKUP($B9,All_Profiles!$A$2:$H$53,F$1))</f>
        <v>715</v>
      </c>
      <c r="G9" s="4" t="str">
        <f>IF($B9="","",VLOOKUP($B9,All_Profiles!$A$2:$H$53,G$1))</f>
        <v>50</v>
      </c>
      <c r="H9" s="4" t="str">
        <f>IF($B9="","",VLOOKUP($B9,All_Profiles!$A$2:$H$53,H$1))</f>
        <v>50</v>
      </c>
      <c r="I9" s="10" t="s">
        <v>10</v>
      </c>
    </row>
    <row r="10" spans="1:9" x14ac:dyDescent="0.25">
      <c r="A10">
        <v>0.7</v>
      </c>
      <c r="B10" s="15">
        <v>13</v>
      </c>
      <c r="C10" s="4" t="str">
        <f>IF($B10="","",VLOOKUP($B10,All_Profiles!$A$2:$H$53,C$1))</f>
        <v>200</v>
      </c>
      <c r="D10" s="4">
        <f>IF($B10="","",VLOOKUP($B10,All_Profiles!$A$2:$H$53,D$1))</f>
        <v>0</v>
      </c>
      <c r="E10" s="4" t="str">
        <f>IF($B10="","",VLOOKUP($B10,All_Profiles!$A$2:$H$53,E$1))</f>
        <v xml:space="preserve">725 </v>
      </c>
      <c r="F10" s="4">
        <f>IF($B10="","",VLOOKUP($B10,All_Profiles!$A$2:$H$53,F$1))</f>
        <v>0</v>
      </c>
      <c r="G10" s="4" t="str">
        <f>IF($B10="","",VLOOKUP($B10,All_Profiles!$A$2:$H$53,G$1))</f>
        <v>55</v>
      </c>
      <c r="H10" s="4" t="str">
        <f>IF($B10="","",VLOOKUP($B10,All_Profiles!$A$2:$H$53,H$1))</f>
        <v>55</v>
      </c>
      <c r="I10" s="10" t="s">
        <v>10</v>
      </c>
    </row>
    <row r="11" spans="1:9" x14ac:dyDescent="0.25">
      <c r="A11">
        <v>0.8</v>
      </c>
      <c r="B11" s="6">
        <v>13</v>
      </c>
      <c r="C11" s="4" t="str">
        <f>IF($B11="","",VLOOKUP($B11,All_Profiles!$A$2:$H$53,C$1))</f>
        <v>200</v>
      </c>
      <c r="D11" s="4">
        <f>IF($B11="","",VLOOKUP($B11,All_Profiles!$A$2:$H$53,D$1))</f>
        <v>0</v>
      </c>
      <c r="E11" s="4" t="str">
        <f>IF($B11="","",VLOOKUP($B11,All_Profiles!$A$2:$H$53,E$1))</f>
        <v xml:space="preserve">725 </v>
      </c>
      <c r="F11" s="4">
        <f>IF($B11="","",VLOOKUP($B11,All_Profiles!$A$2:$H$53,F$1))</f>
        <v>0</v>
      </c>
      <c r="G11" s="4" t="str">
        <f>IF($B11="","",VLOOKUP($B11,All_Profiles!$A$2:$H$53,G$1))</f>
        <v>55</v>
      </c>
      <c r="H11" s="4" t="str">
        <f>IF($B11="","",VLOOKUP($B11,All_Profiles!$A$2:$H$53,H$1))</f>
        <v>55</v>
      </c>
      <c r="I11" s="10" t="s">
        <v>10</v>
      </c>
    </row>
    <row r="12" spans="1:9" x14ac:dyDescent="0.25">
      <c r="A12">
        <v>0.9</v>
      </c>
      <c r="B12" s="6">
        <v>11</v>
      </c>
      <c r="C12" s="4" t="str">
        <f>IF($B12="","",VLOOKUP($B12,All_Profiles!$A$2:$H$53,C$1))</f>
        <v>300</v>
      </c>
      <c r="D12" s="4">
        <f>IF($B12="","",VLOOKUP($B12,All_Profiles!$A$2:$H$53,D$1))</f>
        <v>0</v>
      </c>
      <c r="E12" s="4">
        <f>IF($B12="","",VLOOKUP($B12,All_Profiles!$A$2:$H$53,E$1))</f>
        <v>0</v>
      </c>
      <c r="F12" s="4" t="str">
        <f>IF($B12="","",VLOOKUP($B12,All_Profiles!$A$2:$H$53,F$1))</f>
        <v>921</v>
      </c>
      <c r="G12" s="4" t="str">
        <f>IF($B12="","",VLOOKUP($B12,All_Profiles!$A$2:$H$53,G$1))</f>
        <v>50</v>
      </c>
      <c r="H12" s="4" t="str">
        <f>IF($B12="","",VLOOKUP($B12,All_Profiles!$A$2:$H$53,H$1))</f>
        <v>50</v>
      </c>
      <c r="I12" s="10" t="s">
        <v>10</v>
      </c>
    </row>
    <row r="13" spans="1:9" x14ac:dyDescent="0.25">
      <c r="A13">
        <v>1</v>
      </c>
      <c r="B13" s="11">
        <v>25</v>
      </c>
      <c r="C13" s="4" t="str">
        <f>IF($B13="","",VLOOKUP($B13,All_Profiles!$A$2:$H$53,C$1))</f>
        <v>300</v>
      </c>
      <c r="D13" s="4">
        <f>IF($B13="","",VLOOKUP($B13,All_Profiles!$A$2:$H$53,D$1))</f>
        <v>0</v>
      </c>
      <c r="E13" s="4">
        <f>IF($B13="","",VLOOKUP($B13,All_Profiles!$A$2:$H$53,E$1))</f>
        <v>0</v>
      </c>
      <c r="F13" s="4" t="str">
        <f>IF($B13="","",VLOOKUP($B13,All_Profiles!$A$2:$H$53,F$1))</f>
        <v>715</v>
      </c>
      <c r="G13" s="4" t="str">
        <f>IF($B13="","",VLOOKUP($B13,All_Profiles!$A$2:$H$53,G$1))</f>
        <v>75</v>
      </c>
      <c r="H13" s="4" t="str">
        <f>IF($B13="","",VLOOKUP($B13,All_Profiles!$A$2:$H$53,H$1))</f>
        <v>75</v>
      </c>
      <c r="I13" s="8" t="s">
        <v>9</v>
      </c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3" t="s">
        <v>12</v>
      </c>
      <c r="C16" s="14">
        <v>44532</v>
      </c>
      <c r="D16" s="1"/>
      <c r="E16" s="1"/>
      <c r="F16" s="1"/>
      <c r="G16" s="1"/>
      <c r="H16" s="1"/>
      <c r="I16" s="10" t="s">
        <v>10</v>
      </c>
    </row>
    <row r="17" spans="9:9" x14ac:dyDescent="0.25">
      <c r="I17" s="8" t="s">
        <v>9</v>
      </c>
    </row>
    <row r="18" spans="9:9" x14ac:dyDescent="0.25">
      <c r="I18" s="9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9AC8-036C-4CB1-91B2-4F6DAFF7058C}">
  <dimension ref="A1:J19"/>
  <sheetViews>
    <sheetView workbookViewId="0">
      <selection activeCell="C16" sqref="C16"/>
    </sheetView>
  </sheetViews>
  <sheetFormatPr defaultRowHeight="15" x14ac:dyDescent="0.25"/>
  <cols>
    <col min="1" max="1" width="10.28515625" customWidth="1"/>
    <col min="3" max="3" width="10.7109375" bestFit="1" customWidth="1"/>
  </cols>
  <sheetData>
    <row r="1" spans="1:10" x14ac:dyDescent="0.25">
      <c r="A1" s="1" t="s">
        <v>41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</row>
    <row r="2" spans="1:10" x14ac:dyDescent="0.25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0" x14ac:dyDescent="0.25">
      <c r="A3">
        <v>0.05</v>
      </c>
      <c r="B3" s="5">
        <v>4</v>
      </c>
      <c r="C3" s="4" t="str">
        <f>IF($B3="","",VLOOKUP($B3,All_Profiles!$A$2:$H$53,C$1))</f>
        <v>200</v>
      </c>
      <c r="D3" s="4">
        <f>IF($B3="","",VLOOKUP($B3,All_Profiles!$A$2:$H$53,D$1))</f>
        <v>0</v>
      </c>
      <c r="E3" s="4">
        <f>IF($B3="","",VLOOKUP($B3,All_Profiles!$A$2:$H$53,E$1))</f>
        <v>0</v>
      </c>
      <c r="F3" s="4" t="str">
        <f>IF($B3="","",VLOOKUP($B3,All_Profiles!$A$2:$H$53,F$1))</f>
        <v>715</v>
      </c>
      <c r="G3" s="4" t="str">
        <f>IF($B3="","",VLOOKUP($B3,All_Profiles!$A$2:$H$53,G$1))</f>
        <v xml:space="preserve">8 </v>
      </c>
      <c r="H3" s="4" t="str">
        <f>IF($B3="","",VLOOKUP($B3,All_Profiles!$A$2:$H$53,H$1))</f>
        <v>8</v>
      </c>
      <c r="I3" s="9" t="s">
        <v>11</v>
      </c>
    </row>
    <row r="4" spans="1:10" x14ac:dyDescent="0.25">
      <c r="A4">
        <v>0.1</v>
      </c>
      <c r="B4" s="6">
        <v>4</v>
      </c>
      <c r="C4" s="4" t="str">
        <f>IF($B4="","",VLOOKUP($B4,All_Profiles!$A$2:$H$53,C$1))</f>
        <v>200</v>
      </c>
      <c r="D4" s="4">
        <f>IF($B4="","",VLOOKUP($B4,All_Profiles!$A$2:$H$53,D$1))</f>
        <v>0</v>
      </c>
      <c r="E4" s="4">
        <f>IF($B4="","",VLOOKUP($B4,All_Profiles!$A$2:$H$53,E$1))</f>
        <v>0</v>
      </c>
      <c r="F4" s="4" t="str">
        <f>IF($B4="","",VLOOKUP($B4,All_Profiles!$A$2:$H$53,F$1))</f>
        <v>715</v>
      </c>
      <c r="G4" s="4" t="str">
        <f>IF($B4="","",VLOOKUP($B4,All_Profiles!$A$2:$H$53,G$1))</f>
        <v xml:space="preserve">8 </v>
      </c>
      <c r="H4" s="4" t="str">
        <f>IF($B4="","",VLOOKUP($B4,All_Profiles!$A$2:$H$53,H$1))</f>
        <v>8</v>
      </c>
      <c r="I4" s="9" t="s">
        <v>11</v>
      </c>
    </row>
    <row r="5" spans="1:10" x14ac:dyDescent="0.25">
      <c r="A5">
        <v>0.2</v>
      </c>
      <c r="B5" s="6">
        <v>17</v>
      </c>
      <c r="C5" s="4" t="str">
        <f>IF($B5="","",VLOOKUP($B5,All_Profiles!$A$2:$H$53,C$1))</f>
        <v>300</v>
      </c>
      <c r="D5" s="4">
        <f>IF($B5="","",VLOOKUP($B5,All_Profiles!$A$2:$H$53,D$1))</f>
        <v>0</v>
      </c>
      <c r="E5" s="4" t="str">
        <f>IF($B5="","",VLOOKUP($B5,All_Profiles!$A$2:$H$53,E$1))</f>
        <v xml:space="preserve">725 </v>
      </c>
      <c r="F5" s="4">
        <f>IF($B5="","",VLOOKUP($B5,All_Profiles!$A$2:$H$53,F$1))</f>
        <v>0</v>
      </c>
      <c r="G5" s="4" t="str">
        <f>IF($B5="","",VLOOKUP($B5,All_Profiles!$A$2:$H$53,G$1))</f>
        <v>25</v>
      </c>
      <c r="H5" s="4" t="str">
        <f>IF($B5="","",VLOOKUP($B5,All_Profiles!$A$2:$H$53,H$1))</f>
        <v>25</v>
      </c>
      <c r="I5" s="10" t="s">
        <v>10</v>
      </c>
    </row>
    <row r="6" spans="1:10" x14ac:dyDescent="0.25">
      <c r="A6">
        <v>0.3</v>
      </c>
      <c r="B6" s="6">
        <v>14</v>
      </c>
      <c r="C6" s="4" t="str">
        <f>IF($B6="","",VLOOKUP($B6,All_Profiles!$A$2:$H$53,C$1))</f>
        <v>300</v>
      </c>
      <c r="D6" s="4">
        <f>IF($B6="","",VLOOKUP($B6,All_Profiles!$A$2:$H$53,D$1))</f>
        <v>0</v>
      </c>
      <c r="E6" s="4" t="str">
        <f>IF($B6="","",VLOOKUP($B6,All_Profiles!$A$2:$H$53,E$1))</f>
        <v xml:space="preserve">725 </v>
      </c>
      <c r="F6" s="4">
        <f>IF($B6="","",VLOOKUP($B6,All_Profiles!$A$2:$H$53,F$1))</f>
        <v>0</v>
      </c>
      <c r="G6" s="4" t="str">
        <f>IF($B6="","",VLOOKUP($B6,All_Profiles!$A$2:$H$53,G$1))</f>
        <v>35</v>
      </c>
      <c r="H6" s="4" t="str">
        <f>IF($B6="","",VLOOKUP($B6,All_Profiles!$A$2:$H$53,H$1))</f>
        <v>35</v>
      </c>
      <c r="I6" s="10" t="s">
        <v>10</v>
      </c>
    </row>
    <row r="7" spans="1:10" x14ac:dyDescent="0.25">
      <c r="A7">
        <v>0.4</v>
      </c>
      <c r="B7" s="6">
        <v>14</v>
      </c>
      <c r="C7" s="4" t="str">
        <f>IF($B7="","",VLOOKUP($B7,All_Profiles!$A$2:$H$53,C$1))</f>
        <v>300</v>
      </c>
      <c r="D7" s="4">
        <f>IF($B7="","",VLOOKUP($B7,All_Profiles!$A$2:$H$53,D$1))</f>
        <v>0</v>
      </c>
      <c r="E7" s="4" t="str">
        <f>IF($B7="","",VLOOKUP($B7,All_Profiles!$A$2:$H$53,E$1))</f>
        <v xml:space="preserve">725 </v>
      </c>
      <c r="F7" s="4">
        <f>IF($B7="","",VLOOKUP($B7,All_Profiles!$A$2:$H$53,F$1))</f>
        <v>0</v>
      </c>
      <c r="G7" s="4" t="str">
        <f>IF($B7="","",VLOOKUP($B7,All_Profiles!$A$2:$H$53,G$1))</f>
        <v>35</v>
      </c>
      <c r="H7" s="4" t="str">
        <f>IF($B7="","",VLOOKUP($B7,All_Profiles!$A$2:$H$53,H$1))</f>
        <v>35</v>
      </c>
      <c r="I7" s="10" t="s">
        <v>10</v>
      </c>
    </row>
    <row r="8" spans="1:10" x14ac:dyDescent="0.25">
      <c r="A8">
        <v>0.5</v>
      </c>
      <c r="B8" s="6">
        <v>9</v>
      </c>
      <c r="C8" s="4" t="str">
        <f>IF($B8="","",VLOOKUP($B8,All_Profiles!$A$2:$H$53,C$1))</f>
        <v>300</v>
      </c>
      <c r="D8" s="4">
        <f>IF($B8="","",VLOOKUP($B8,All_Profiles!$A$2:$H$53,D$1))</f>
        <v>0</v>
      </c>
      <c r="E8" s="4">
        <f>IF($B8="","",VLOOKUP($B8,All_Profiles!$A$2:$H$53,E$1))</f>
        <v>0</v>
      </c>
      <c r="F8" s="4" t="str">
        <f>IF($B8="","",VLOOKUP($B8,All_Profiles!$A$2:$H$53,F$1))</f>
        <v>715</v>
      </c>
      <c r="G8" s="4" t="str">
        <f>IF($B8="","",VLOOKUP($B8,All_Profiles!$A$2:$H$53,G$1))</f>
        <v>50</v>
      </c>
      <c r="H8" s="4" t="str">
        <f>IF($B8="","",VLOOKUP($B8,All_Profiles!$A$2:$H$53,H$1))</f>
        <v>50</v>
      </c>
      <c r="I8" s="8" t="s">
        <v>9</v>
      </c>
    </row>
    <row r="9" spans="1:10" x14ac:dyDescent="0.25">
      <c r="A9">
        <v>0.6</v>
      </c>
      <c r="B9" s="6">
        <v>13</v>
      </c>
      <c r="C9" s="4" t="str">
        <f>IF($B9="","",VLOOKUP($B9,All_Profiles!$A$2:$H$53,C$1))</f>
        <v>200</v>
      </c>
      <c r="D9" s="4">
        <f>IF($B9="","",VLOOKUP($B9,All_Profiles!$A$2:$H$53,D$1))</f>
        <v>0</v>
      </c>
      <c r="E9" s="4" t="str">
        <f>IF($B9="","",VLOOKUP($B9,All_Profiles!$A$2:$H$53,E$1))</f>
        <v xml:space="preserve">725 </v>
      </c>
      <c r="F9" s="4">
        <f>IF($B9="","",VLOOKUP($B9,All_Profiles!$A$2:$H$53,F$1))</f>
        <v>0</v>
      </c>
      <c r="G9" s="4" t="str">
        <f>IF($B9="","",VLOOKUP($B9,All_Profiles!$A$2:$H$53,G$1))</f>
        <v>55</v>
      </c>
      <c r="H9" s="4" t="str">
        <f>IF($B9="","",VLOOKUP($B9,All_Profiles!$A$2:$H$53,H$1))</f>
        <v>55</v>
      </c>
      <c r="I9" s="10" t="s">
        <v>10</v>
      </c>
    </row>
    <row r="10" spans="1:10" x14ac:dyDescent="0.25">
      <c r="A10">
        <v>0.7</v>
      </c>
      <c r="B10" s="6">
        <v>13</v>
      </c>
      <c r="C10" s="4" t="str">
        <f>IF($B10="","",VLOOKUP($B10,All_Profiles!$A$2:$H$53,C$1))</f>
        <v>200</v>
      </c>
      <c r="D10" s="4">
        <f>IF($B10="","",VLOOKUP($B10,All_Profiles!$A$2:$H$53,D$1))</f>
        <v>0</v>
      </c>
      <c r="E10" s="4" t="str">
        <f>IF($B10="","",VLOOKUP($B10,All_Profiles!$A$2:$H$53,E$1))</f>
        <v xml:space="preserve">725 </v>
      </c>
      <c r="F10" s="4">
        <f>IF($B10="","",VLOOKUP($B10,All_Profiles!$A$2:$H$53,F$1))</f>
        <v>0</v>
      </c>
      <c r="G10" s="4" t="str">
        <f>IF($B10="","",VLOOKUP($B10,All_Profiles!$A$2:$H$53,G$1))</f>
        <v>55</v>
      </c>
      <c r="H10" s="4" t="str">
        <f>IF($B10="","",VLOOKUP($B10,All_Profiles!$A$2:$H$53,H$1))</f>
        <v>55</v>
      </c>
      <c r="I10" s="10" t="s">
        <v>10</v>
      </c>
    </row>
    <row r="11" spans="1:10" x14ac:dyDescent="0.25">
      <c r="A11">
        <v>0.8</v>
      </c>
      <c r="B11" s="6">
        <v>13</v>
      </c>
      <c r="C11" s="4" t="str">
        <f>IF($B11="","",VLOOKUP($B11,All_Profiles!$A$2:$H$53,C$1))</f>
        <v>200</v>
      </c>
      <c r="D11" s="4">
        <f>IF($B11="","",VLOOKUP($B11,All_Profiles!$A$2:$H$53,D$1))</f>
        <v>0</v>
      </c>
      <c r="E11" s="4" t="str">
        <f>IF($B11="","",VLOOKUP($B11,All_Profiles!$A$2:$H$53,E$1))</f>
        <v xml:space="preserve">725 </v>
      </c>
      <c r="F11" s="4">
        <f>IF($B11="","",VLOOKUP($B11,All_Profiles!$A$2:$H$53,F$1))</f>
        <v>0</v>
      </c>
      <c r="G11" s="4" t="str">
        <f>IF($B11="","",VLOOKUP($B11,All_Profiles!$A$2:$H$53,G$1))</f>
        <v>55</v>
      </c>
      <c r="H11" s="4" t="str">
        <f>IF($B11="","",VLOOKUP($B11,All_Profiles!$A$2:$H$53,H$1))</f>
        <v>55</v>
      </c>
      <c r="I11" s="10" t="s">
        <v>10</v>
      </c>
    </row>
    <row r="12" spans="1:10" x14ac:dyDescent="0.25">
      <c r="A12">
        <v>0.9</v>
      </c>
      <c r="B12" s="6">
        <v>13</v>
      </c>
      <c r="C12" s="4" t="str">
        <f>IF($B12="","",VLOOKUP($B12,All_Profiles!$A$2:$H$53,C$1))</f>
        <v>200</v>
      </c>
      <c r="D12" s="4">
        <f>IF($B12="","",VLOOKUP($B12,All_Profiles!$A$2:$H$53,D$1))</f>
        <v>0</v>
      </c>
      <c r="E12" s="4" t="str">
        <f>IF($B12="","",VLOOKUP($B12,All_Profiles!$A$2:$H$53,E$1))</f>
        <v xml:space="preserve">725 </v>
      </c>
      <c r="F12" s="4">
        <f>IF($B12="","",VLOOKUP($B12,All_Profiles!$A$2:$H$53,F$1))</f>
        <v>0</v>
      </c>
      <c r="G12" s="4" t="str">
        <f>IF($B12="","",VLOOKUP($B12,All_Profiles!$A$2:$H$53,G$1))</f>
        <v>55</v>
      </c>
      <c r="H12" s="4" t="str">
        <f>IF($B12="","",VLOOKUP($B12,All_Profiles!$A$2:$H$53,H$1))</f>
        <v>55</v>
      </c>
      <c r="I12" s="10" t="s">
        <v>10</v>
      </c>
    </row>
    <row r="13" spans="1:10" x14ac:dyDescent="0.25">
      <c r="A13">
        <v>1</v>
      </c>
      <c r="B13" s="11">
        <v>13</v>
      </c>
      <c r="C13" s="4" t="str">
        <f>IF($B13="","",VLOOKUP($B13,All_Profiles!$A$2:$H$53,C$1))</f>
        <v>200</v>
      </c>
      <c r="D13" s="4">
        <f>IF($B13="","",VLOOKUP($B13,All_Profiles!$A$2:$H$53,D$1))</f>
        <v>0</v>
      </c>
      <c r="E13" s="4" t="str">
        <f>IF($B13="","",VLOOKUP($B13,All_Profiles!$A$2:$H$53,E$1))</f>
        <v xml:space="preserve">725 </v>
      </c>
      <c r="F13" s="4">
        <f>IF($B13="","",VLOOKUP($B13,All_Profiles!$A$2:$H$53,F$1))</f>
        <v>0</v>
      </c>
      <c r="G13" s="4" t="str">
        <f>IF($B13="","",VLOOKUP($B13,All_Profiles!$A$2:$H$53,G$1))</f>
        <v>55</v>
      </c>
      <c r="H13" s="4" t="str">
        <f>IF($B13="","",VLOOKUP($B13,All_Profiles!$A$2:$H$53,H$1))</f>
        <v>55</v>
      </c>
      <c r="I13" s="10" t="s">
        <v>10</v>
      </c>
    </row>
    <row r="14" spans="1:10" x14ac:dyDescent="0.25">
      <c r="B14" s="1"/>
      <c r="C14" s="1"/>
      <c r="D14" s="1"/>
      <c r="E14" s="1"/>
      <c r="F14" s="1"/>
      <c r="G14" s="1"/>
      <c r="H14" s="1"/>
    </row>
    <row r="15" spans="1:10" x14ac:dyDescent="0.25">
      <c r="B15" s="1"/>
      <c r="C15" s="1"/>
      <c r="D15" s="1"/>
      <c r="E15" s="1"/>
      <c r="F15" s="1"/>
      <c r="G15" s="1"/>
      <c r="H15" s="1"/>
    </row>
    <row r="16" spans="1:10" x14ac:dyDescent="0.25">
      <c r="B16" s="13" t="s">
        <v>12</v>
      </c>
      <c r="C16" s="14">
        <v>44532</v>
      </c>
      <c r="D16" s="1"/>
      <c r="E16" s="1"/>
      <c r="F16" s="1"/>
      <c r="G16" s="1"/>
      <c r="H16" s="1"/>
      <c r="I16" s="10" t="s">
        <v>10</v>
      </c>
      <c r="J16" s="12"/>
    </row>
    <row r="17" spans="9:10" x14ac:dyDescent="0.25">
      <c r="I17" s="8" t="s">
        <v>9</v>
      </c>
      <c r="J17" s="12"/>
    </row>
    <row r="18" spans="9:10" x14ac:dyDescent="0.25">
      <c r="I18" s="9" t="s">
        <v>11</v>
      </c>
      <c r="J18" s="12"/>
    </row>
    <row r="19" spans="9:10" x14ac:dyDescent="0.25">
      <c r="J1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0AC4-6FED-45D3-A8E0-AD9AB1564A19}">
  <dimension ref="A1:H53"/>
  <sheetViews>
    <sheetView tabSelected="1" workbookViewId="0">
      <selection activeCell="K14" sqref="K14"/>
    </sheetView>
  </sheetViews>
  <sheetFormatPr defaultRowHeight="15" x14ac:dyDescent="0.25"/>
  <cols>
    <col min="2" max="2" width="49.140625" bestFit="1" customWidth="1"/>
    <col min="3" max="6" width="9.140625" style="2"/>
  </cols>
  <sheetData>
    <row r="1" spans="1:8" x14ac:dyDescent="0.25">
      <c r="B1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t="s">
        <v>5</v>
      </c>
      <c r="H1" t="s">
        <v>6</v>
      </c>
    </row>
    <row r="2" spans="1:8" x14ac:dyDescent="0.25">
      <c r="A2" s="1">
        <v>0</v>
      </c>
      <c r="B2" s="1" t="s">
        <v>13</v>
      </c>
      <c r="C2" s="2" t="str">
        <f>MID($B2,SEARCH("T1-",$B2)+3,3)</f>
        <v>250</v>
      </c>
      <c r="D2" s="3">
        <v>0</v>
      </c>
      <c r="E2" s="2" t="str">
        <f>IF( MID($B2,SEARCH("S1-",$B2)+3,4)="0 S2",0,MID($B2,SEARCH("S1-",$B2)+3,4))</f>
        <v>1475</v>
      </c>
      <c r="F2" s="2">
        <f>IF(E2&lt;&gt;0,0,MID($B2,21,3))</f>
        <v>0</v>
      </c>
      <c r="G2" t="str">
        <f>MID($B2,SEARCH("M-",$B2)+2,2)</f>
        <v>30</v>
      </c>
      <c r="H2" t="str">
        <f>MID($B2,SEARCH("B-",$B2)+2,2)</f>
        <v>30</v>
      </c>
    </row>
    <row r="3" spans="1:8" x14ac:dyDescent="0.25">
      <c r="A3" s="1">
        <v>1</v>
      </c>
      <c r="B3" s="1" t="s">
        <v>14</v>
      </c>
      <c r="C3" s="2" t="str">
        <f t="shared" ref="C3:C29" si="0">MID($B3,SEARCH("T1-",$B3)+3,3)</f>
        <v>200</v>
      </c>
      <c r="D3" s="3">
        <v>0</v>
      </c>
      <c r="E3" s="2" t="str">
        <f t="shared" ref="E3:E29" si="1">IF( MID($B3,SEARCH("S1-",$B3)+3,4)="0 S2",0,MID($B3,SEARCH("S1-",$B3)+3,4))</f>
        <v xml:space="preserve">975 </v>
      </c>
      <c r="F3" s="2">
        <f t="shared" ref="F3:F29" si="2">IF(E3&lt;&gt;0,0,MID($B3,21,3))</f>
        <v>0</v>
      </c>
      <c r="G3" t="str">
        <f t="shared" ref="G3:G29" si="3">MID($B3,SEARCH("M-",$B3)+2,2)</f>
        <v>10</v>
      </c>
      <c r="H3" t="str">
        <f t="shared" ref="H3:H29" si="4">MID($B3,SEARCH("B-",$B3)+2,2)</f>
        <v>50</v>
      </c>
    </row>
    <row r="4" spans="1:8" x14ac:dyDescent="0.25">
      <c r="A4" s="1">
        <v>2</v>
      </c>
      <c r="B4" s="1" t="s">
        <v>15</v>
      </c>
      <c r="C4" s="2" t="str">
        <f t="shared" si="0"/>
        <v>300</v>
      </c>
      <c r="D4" s="3">
        <v>0</v>
      </c>
      <c r="E4" s="2" t="str">
        <f t="shared" si="1"/>
        <v>1565</v>
      </c>
      <c r="F4" s="2">
        <f t="shared" si="2"/>
        <v>0</v>
      </c>
      <c r="G4" t="str">
        <f t="shared" si="3"/>
        <v>10</v>
      </c>
      <c r="H4" t="str">
        <f t="shared" si="4"/>
        <v>35</v>
      </c>
    </row>
    <row r="5" spans="1:8" x14ac:dyDescent="0.25">
      <c r="A5" s="1">
        <v>3</v>
      </c>
      <c r="B5" s="1" t="s">
        <v>16</v>
      </c>
      <c r="C5" s="2" t="str">
        <f t="shared" si="0"/>
        <v>300</v>
      </c>
      <c r="D5" s="3">
        <v>0</v>
      </c>
      <c r="E5" s="2">
        <f t="shared" si="1"/>
        <v>0</v>
      </c>
      <c r="F5" s="2" t="str">
        <f t="shared" si="2"/>
        <v>715</v>
      </c>
      <c r="G5" t="str">
        <f t="shared" si="3"/>
        <v>25</v>
      </c>
      <c r="H5" t="str">
        <f t="shared" si="4"/>
        <v>25</v>
      </c>
    </row>
    <row r="6" spans="1:8" x14ac:dyDescent="0.25">
      <c r="A6" s="1">
        <v>4</v>
      </c>
      <c r="B6" s="1" t="s">
        <v>17</v>
      </c>
      <c r="C6" s="2" t="str">
        <f t="shared" si="0"/>
        <v>200</v>
      </c>
      <c r="D6" s="3">
        <v>0</v>
      </c>
      <c r="E6" s="2">
        <f t="shared" si="1"/>
        <v>0</v>
      </c>
      <c r="F6" s="2" t="str">
        <f t="shared" si="2"/>
        <v>715</v>
      </c>
      <c r="G6" t="str">
        <f t="shared" si="3"/>
        <v xml:space="preserve">8 </v>
      </c>
      <c r="H6" t="str">
        <f t="shared" si="4"/>
        <v>8</v>
      </c>
    </row>
    <row r="7" spans="1:8" x14ac:dyDescent="0.25">
      <c r="A7" s="1">
        <v>5</v>
      </c>
      <c r="B7" s="1" t="s">
        <v>18</v>
      </c>
      <c r="C7" s="3">
        <v>0</v>
      </c>
      <c r="D7" s="3">
        <v>0</v>
      </c>
      <c r="E7" s="2" t="str">
        <f t="shared" si="1"/>
        <v>1427</v>
      </c>
      <c r="F7" s="2">
        <f t="shared" si="2"/>
        <v>0</v>
      </c>
      <c r="G7" t="str">
        <f t="shared" si="3"/>
        <v>10</v>
      </c>
      <c r="H7" t="str">
        <f t="shared" si="4"/>
        <v>40</v>
      </c>
    </row>
    <row r="8" spans="1:8" x14ac:dyDescent="0.25">
      <c r="A8" s="1">
        <v>6</v>
      </c>
      <c r="B8" s="1" t="s">
        <v>19</v>
      </c>
      <c r="C8" s="2" t="str">
        <f t="shared" si="0"/>
        <v>325</v>
      </c>
      <c r="D8" s="3">
        <v>0</v>
      </c>
      <c r="E8" s="2" t="str">
        <f t="shared" si="1"/>
        <v>1565</v>
      </c>
      <c r="F8" s="2">
        <f t="shared" si="2"/>
        <v>0</v>
      </c>
      <c r="G8" t="str">
        <f t="shared" si="3"/>
        <v>15</v>
      </c>
      <c r="H8" t="str">
        <f t="shared" si="4"/>
        <v>40</v>
      </c>
    </row>
    <row r="9" spans="1:8" x14ac:dyDescent="0.25">
      <c r="A9" s="1">
        <v>7</v>
      </c>
      <c r="B9" s="1" t="s">
        <v>20</v>
      </c>
      <c r="C9" s="2" t="str">
        <f t="shared" si="0"/>
        <v>135</v>
      </c>
      <c r="D9" s="3">
        <v>0</v>
      </c>
      <c r="E9" s="2" t="str">
        <f t="shared" si="1"/>
        <v xml:space="preserve">750 </v>
      </c>
      <c r="F9" s="2">
        <f t="shared" si="2"/>
        <v>0</v>
      </c>
      <c r="G9" t="str">
        <f t="shared" si="3"/>
        <v>15</v>
      </c>
      <c r="H9" t="str">
        <f t="shared" si="4"/>
        <v>15</v>
      </c>
    </row>
    <row r="10" spans="1:8" x14ac:dyDescent="0.25">
      <c r="A10" s="1">
        <v>8</v>
      </c>
      <c r="B10" s="1" t="s">
        <v>21</v>
      </c>
      <c r="C10" s="2" t="str">
        <f t="shared" si="0"/>
        <v>200</v>
      </c>
      <c r="D10" s="3">
        <v>0</v>
      </c>
      <c r="E10" s="2" t="str">
        <f t="shared" si="1"/>
        <v xml:space="preserve">965 </v>
      </c>
      <c r="F10" s="2">
        <f t="shared" si="2"/>
        <v>0</v>
      </c>
      <c r="G10" t="str">
        <f t="shared" si="3"/>
        <v>15</v>
      </c>
      <c r="H10" t="str">
        <f t="shared" si="4"/>
        <v>55</v>
      </c>
    </row>
    <row r="11" spans="1:8" x14ac:dyDescent="0.25">
      <c r="A11" s="1">
        <v>9</v>
      </c>
      <c r="B11" s="1" t="s">
        <v>22</v>
      </c>
      <c r="C11" s="2" t="str">
        <f t="shared" si="0"/>
        <v>300</v>
      </c>
      <c r="D11" s="3">
        <v>0</v>
      </c>
      <c r="E11" s="2">
        <f t="shared" si="1"/>
        <v>0</v>
      </c>
      <c r="F11" s="2" t="str">
        <f t="shared" si="2"/>
        <v>715</v>
      </c>
      <c r="G11" t="str">
        <f t="shared" si="3"/>
        <v>50</v>
      </c>
      <c r="H11" t="str">
        <f t="shared" si="4"/>
        <v>50</v>
      </c>
    </row>
    <row r="12" spans="1:8" x14ac:dyDescent="0.25">
      <c r="A12" s="1">
        <v>10</v>
      </c>
      <c r="B12" s="1" t="s">
        <v>23</v>
      </c>
      <c r="C12" s="2" t="str">
        <f t="shared" si="0"/>
        <v>400</v>
      </c>
      <c r="D12" s="3">
        <v>0</v>
      </c>
      <c r="E12" s="2">
        <f t="shared" si="1"/>
        <v>0</v>
      </c>
      <c r="F12" s="2" t="str">
        <f t="shared" si="2"/>
        <v>715</v>
      </c>
      <c r="G12" t="str">
        <f t="shared" si="3"/>
        <v>50</v>
      </c>
      <c r="H12" t="str">
        <f t="shared" si="4"/>
        <v>50</v>
      </c>
    </row>
    <row r="13" spans="1:8" x14ac:dyDescent="0.25">
      <c r="A13" s="1">
        <v>11</v>
      </c>
      <c r="B13" s="1" t="s">
        <v>24</v>
      </c>
      <c r="C13" s="2" t="str">
        <f t="shared" si="0"/>
        <v>300</v>
      </c>
      <c r="D13" s="3">
        <v>0</v>
      </c>
      <c r="E13" s="2">
        <f t="shared" si="1"/>
        <v>0</v>
      </c>
      <c r="F13" s="2" t="str">
        <f t="shared" si="2"/>
        <v>921</v>
      </c>
      <c r="G13" t="str">
        <f t="shared" si="3"/>
        <v>50</v>
      </c>
      <c r="H13" t="str">
        <f t="shared" si="4"/>
        <v>50</v>
      </c>
    </row>
    <row r="14" spans="1:8" x14ac:dyDescent="0.25">
      <c r="A14" s="1">
        <v>12</v>
      </c>
      <c r="B14" s="1" t="s">
        <v>25</v>
      </c>
      <c r="C14" s="2" t="str">
        <f t="shared" si="0"/>
        <v>100</v>
      </c>
      <c r="D14" s="3">
        <v>0</v>
      </c>
      <c r="E14" s="2">
        <f t="shared" si="1"/>
        <v>0</v>
      </c>
      <c r="F14" s="2" t="str">
        <f t="shared" si="2"/>
        <v>715</v>
      </c>
      <c r="G14" t="str">
        <f t="shared" si="3"/>
        <v>50</v>
      </c>
      <c r="H14" t="str">
        <f t="shared" si="4"/>
        <v>50</v>
      </c>
    </row>
    <row r="15" spans="1:8" x14ac:dyDescent="0.25">
      <c r="A15" s="1">
        <v>13</v>
      </c>
      <c r="B15" s="1" t="s">
        <v>26</v>
      </c>
      <c r="C15" s="2" t="str">
        <f t="shared" si="0"/>
        <v>200</v>
      </c>
      <c r="D15" s="3">
        <v>0</v>
      </c>
      <c r="E15" s="2" t="str">
        <f t="shared" si="1"/>
        <v xml:space="preserve">725 </v>
      </c>
      <c r="F15" s="2">
        <f t="shared" si="2"/>
        <v>0</v>
      </c>
      <c r="G15" t="str">
        <f t="shared" si="3"/>
        <v>55</v>
      </c>
      <c r="H15" t="str">
        <f t="shared" si="4"/>
        <v>55</v>
      </c>
    </row>
    <row r="16" spans="1:8" x14ac:dyDescent="0.25">
      <c r="A16" s="1">
        <v>14</v>
      </c>
      <c r="B16" s="1" t="s">
        <v>27</v>
      </c>
      <c r="C16" s="2" t="str">
        <f t="shared" si="0"/>
        <v>300</v>
      </c>
      <c r="D16" s="3">
        <v>0</v>
      </c>
      <c r="E16" s="2" t="str">
        <f t="shared" si="1"/>
        <v xml:space="preserve">725 </v>
      </c>
      <c r="F16" s="2">
        <f t="shared" si="2"/>
        <v>0</v>
      </c>
      <c r="G16" t="str">
        <f t="shared" si="3"/>
        <v>35</v>
      </c>
      <c r="H16" t="str">
        <f t="shared" si="4"/>
        <v>35</v>
      </c>
    </row>
    <row r="17" spans="1:8" x14ac:dyDescent="0.25">
      <c r="A17" s="1">
        <v>15</v>
      </c>
      <c r="B17" s="1" t="s">
        <v>28</v>
      </c>
      <c r="C17" s="2" t="str">
        <f t="shared" si="0"/>
        <v>300</v>
      </c>
      <c r="D17" s="3">
        <v>0</v>
      </c>
      <c r="E17" s="2" t="str">
        <f t="shared" si="1"/>
        <v xml:space="preserve">725 </v>
      </c>
      <c r="F17" s="2">
        <f t="shared" si="2"/>
        <v>0</v>
      </c>
      <c r="G17" t="str">
        <f t="shared" si="3"/>
        <v>30</v>
      </c>
      <c r="H17" t="str">
        <f t="shared" si="4"/>
        <v>30</v>
      </c>
    </row>
    <row r="18" spans="1:8" x14ac:dyDescent="0.25">
      <c r="A18" s="1">
        <v>16</v>
      </c>
      <c r="B18" s="1" t="s">
        <v>29</v>
      </c>
      <c r="C18" s="2" t="str">
        <f t="shared" si="0"/>
        <v>300</v>
      </c>
      <c r="D18" s="3">
        <v>0</v>
      </c>
      <c r="E18" s="2" t="str">
        <f t="shared" si="1"/>
        <v xml:space="preserve">750 </v>
      </c>
      <c r="F18" s="2">
        <f t="shared" si="2"/>
        <v>0</v>
      </c>
      <c r="G18" t="str">
        <f t="shared" si="3"/>
        <v>35</v>
      </c>
      <c r="H18" t="str">
        <f t="shared" si="4"/>
        <v>35</v>
      </c>
    </row>
    <row r="19" spans="1:8" x14ac:dyDescent="0.25">
      <c r="A19" s="1">
        <v>17</v>
      </c>
      <c r="B19" s="1" t="s">
        <v>30</v>
      </c>
      <c r="C19" s="2" t="str">
        <f t="shared" si="0"/>
        <v>300</v>
      </c>
      <c r="D19" s="3">
        <v>0</v>
      </c>
      <c r="E19" s="2" t="str">
        <f t="shared" si="1"/>
        <v xml:space="preserve">725 </v>
      </c>
      <c r="F19" s="2">
        <f t="shared" si="2"/>
        <v>0</v>
      </c>
      <c r="G19" t="str">
        <f t="shared" si="3"/>
        <v>25</v>
      </c>
      <c r="H19" t="str">
        <f t="shared" si="4"/>
        <v>25</v>
      </c>
    </row>
    <row r="20" spans="1:8" x14ac:dyDescent="0.25">
      <c r="A20" s="1">
        <v>18</v>
      </c>
      <c r="B20" s="1" t="s">
        <v>31</v>
      </c>
      <c r="C20" s="2" t="str">
        <f t="shared" si="0"/>
        <v>150</v>
      </c>
      <c r="D20" s="3">
        <v>0</v>
      </c>
      <c r="E20" s="2" t="str">
        <f t="shared" si="1"/>
        <v xml:space="preserve">750 </v>
      </c>
      <c r="F20" s="2">
        <f t="shared" si="2"/>
        <v>0</v>
      </c>
      <c r="G20" t="str">
        <f t="shared" si="3"/>
        <v>15</v>
      </c>
      <c r="H20" t="str">
        <f t="shared" si="4"/>
        <v>15</v>
      </c>
    </row>
    <row r="21" spans="1:8" x14ac:dyDescent="0.25">
      <c r="A21" s="1">
        <v>19</v>
      </c>
      <c r="B21" s="1" t="s">
        <v>32</v>
      </c>
      <c r="C21" s="2" t="str">
        <f t="shared" si="0"/>
        <v>300</v>
      </c>
      <c r="D21" s="3">
        <v>0</v>
      </c>
      <c r="E21" s="2" t="str">
        <f t="shared" si="1"/>
        <v xml:space="preserve">725 </v>
      </c>
      <c r="F21" s="2">
        <f t="shared" si="2"/>
        <v>0</v>
      </c>
      <c r="G21" t="str">
        <f t="shared" si="3"/>
        <v>10</v>
      </c>
      <c r="H21" t="str">
        <f t="shared" si="4"/>
        <v>10</v>
      </c>
    </row>
    <row r="22" spans="1:8" x14ac:dyDescent="0.25">
      <c r="A22" s="1">
        <v>20</v>
      </c>
      <c r="B22" s="1" t="s">
        <v>33</v>
      </c>
      <c r="C22" s="2" t="str">
        <f t="shared" si="0"/>
        <v>100</v>
      </c>
      <c r="D22" s="3">
        <v>0</v>
      </c>
      <c r="E22" s="2" t="str">
        <f t="shared" si="1"/>
        <v xml:space="preserve">750 </v>
      </c>
      <c r="F22" s="2">
        <f t="shared" si="2"/>
        <v>0</v>
      </c>
      <c r="G22" t="str">
        <f t="shared" si="3"/>
        <v>10</v>
      </c>
      <c r="H22" t="str">
        <f t="shared" si="4"/>
        <v>10</v>
      </c>
    </row>
    <row r="23" spans="1:8" x14ac:dyDescent="0.25">
      <c r="A23" s="1">
        <v>21</v>
      </c>
      <c r="B23" s="1" t="s">
        <v>34</v>
      </c>
      <c r="C23" s="2" t="str">
        <f t="shared" si="0"/>
        <v>250</v>
      </c>
      <c r="D23" s="3">
        <v>0</v>
      </c>
      <c r="E23" s="2">
        <f t="shared" si="1"/>
        <v>0</v>
      </c>
      <c r="F23" s="2" t="str">
        <f t="shared" si="2"/>
        <v>715</v>
      </c>
      <c r="G23" t="str">
        <f t="shared" si="3"/>
        <v xml:space="preserve">5 </v>
      </c>
      <c r="H23" t="str">
        <f t="shared" si="4"/>
        <v>5</v>
      </c>
    </row>
    <row r="24" spans="1:8" x14ac:dyDescent="0.25">
      <c r="A24" s="1">
        <v>22</v>
      </c>
      <c r="B24" s="1" t="s">
        <v>35</v>
      </c>
      <c r="C24" s="2" t="str">
        <f t="shared" si="0"/>
        <v>300</v>
      </c>
      <c r="D24" s="3">
        <v>0</v>
      </c>
      <c r="E24" s="2" t="str">
        <f t="shared" si="1"/>
        <v xml:space="preserve">725 </v>
      </c>
      <c r="F24" s="2">
        <f t="shared" si="2"/>
        <v>0</v>
      </c>
      <c r="G24" t="str">
        <f t="shared" si="3"/>
        <v>20</v>
      </c>
      <c r="H24" t="str">
        <f t="shared" si="4"/>
        <v>20</v>
      </c>
    </row>
    <row r="25" spans="1:8" x14ac:dyDescent="0.25">
      <c r="A25" s="1">
        <v>23</v>
      </c>
      <c r="B25" s="1" t="s">
        <v>36</v>
      </c>
      <c r="C25" s="2" t="str">
        <f t="shared" si="0"/>
        <v>375</v>
      </c>
      <c r="D25" s="3">
        <v>0</v>
      </c>
      <c r="E25" s="2">
        <f t="shared" si="1"/>
        <v>0</v>
      </c>
      <c r="F25" s="2" t="str">
        <f t="shared" si="2"/>
        <v>715</v>
      </c>
      <c r="G25" t="str">
        <f t="shared" si="3"/>
        <v>45</v>
      </c>
      <c r="H25" t="str">
        <f t="shared" si="4"/>
        <v>45</v>
      </c>
    </row>
    <row r="26" spans="1:8" x14ac:dyDescent="0.25">
      <c r="A26" s="1">
        <v>24</v>
      </c>
      <c r="B26" s="1" t="s">
        <v>37</v>
      </c>
      <c r="C26" s="2" t="str">
        <f t="shared" si="0"/>
        <v>400</v>
      </c>
      <c r="D26" s="3">
        <v>0</v>
      </c>
      <c r="E26" s="2">
        <f t="shared" si="1"/>
        <v>0</v>
      </c>
      <c r="F26" s="2" t="str">
        <f t="shared" si="2"/>
        <v>921</v>
      </c>
      <c r="G26" t="str">
        <f t="shared" si="3"/>
        <v>50</v>
      </c>
      <c r="H26" t="str">
        <f t="shared" si="4"/>
        <v>50</v>
      </c>
    </row>
    <row r="27" spans="1:8" x14ac:dyDescent="0.25">
      <c r="A27" s="1">
        <v>25</v>
      </c>
      <c r="B27" s="1" t="s">
        <v>38</v>
      </c>
      <c r="C27" s="2" t="str">
        <f t="shared" si="0"/>
        <v>300</v>
      </c>
      <c r="D27" s="3">
        <v>0</v>
      </c>
      <c r="E27" s="2">
        <f t="shared" si="1"/>
        <v>0</v>
      </c>
      <c r="F27" s="2" t="str">
        <f t="shared" si="2"/>
        <v>715</v>
      </c>
      <c r="G27" t="str">
        <f t="shared" si="3"/>
        <v>75</v>
      </c>
      <c r="H27" t="str">
        <f t="shared" si="4"/>
        <v>75</v>
      </c>
    </row>
    <row r="28" spans="1:8" x14ac:dyDescent="0.25">
      <c r="A28" s="1">
        <v>26</v>
      </c>
      <c r="B28" s="1" t="s">
        <v>39</v>
      </c>
      <c r="C28" s="2" t="str">
        <f t="shared" si="0"/>
        <v>300</v>
      </c>
      <c r="D28" s="3">
        <v>0</v>
      </c>
      <c r="E28" s="2">
        <f t="shared" si="1"/>
        <v>0</v>
      </c>
      <c r="F28" s="2" t="str">
        <f t="shared" si="2"/>
        <v>921</v>
      </c>
      <c r="G28" t="str">
        <f t="shared" si="3"/>
        <v>75</v>
      </c>
      <c r="H28" t="str">
        <f t="shared" si="4"/>
        <v>75</v>
      </c>
    </row>
    <row r="29" spans="1:8" x14ac:dyDescent="0.25">
      <c r="A29" s="1">
        <v>27</v>
      </c>
      <c r="B29" s="1" t="s">
        <v>40</v>
      </c>
      <c r="C29" s="2" t="str">
        <f t="shared" si="0"/>
        <v>300</v>
      </c>
      <c r="D29" s="3">
        <v>0</v>
      </c>
      <c r="E29" s="2">
        <f t="shared" si="1"/>
        <v>0</v>
      </c>
      <c r="F29" s="2" t="str">
        <f t="shared" si="2"/>
        <v>725</v>
      </c>
      <c r="G29" t="str">
        <f t="shared" si="3"/>
        <v>30</v>
      </c>
      <c r="H29" t="str">
        <f t="shared" si="4"/>
        <v>30</v>
      </c>
    </row>
    <row r="30" spans="1:8" x14ac:dyDescent="0.25">
      <c r="A30" s="1"/>
      <c r="B30" s="1"/>
      <c r="D30" s="3"/>
    </row>
    <row r="31" spans="1:8" x14ac:dyDescent="0.25">
      <c r="A31" s="1"/>
      <c r="B31" s="1"/>
      <c r="D31" s="3"/>
    </row>
    <row r="32" spans="1:8" x14ac:dyDescent="0.25">
      <c r="A32" s="1"/>
      <c r="B32" s="1"/>
      <c r="D32" s="3"/>
    </row>
    <row r="33" spans="1:4" x14ac:dyDescent="0.25">
      <c r="A33" s="1"/>
      <c r="B33" s="1"/>
      <c r="D33" s="3"/>
    </row>
    <row r="34" spans="1:4" x14ac:dyDescent="0.25">
      <c r="A34" s="1"/>
      <c r="B34" s="1"/>
      <c r="D34" s="3"/>
    </row>
    <row r="35" spans="1:4" x14ac:dyDescent="0.25">
      <c r="A35" s="1"/>
      <c r="B35" s="1"/>
      <c r="C35" s="3"/>
      <c r="D35" s="3"/>
    </row>
    <row r="36" spans="1:4" x14ac:dyDescent="0.25">
      <c r="A36" s="1"/>
      <c r="B36" s="1"/>
      <c r="D36" s="3"/>
    </row>
    <row r="37" spans="1:4" x14ac:dyDescent="0.25">
      <c r="A37" s="1"/>
      <c r="B37" s="1"/>
      <c r="D37" s="3"/>
    </row>
    <row r="38" spans="1:4" x14ac:dyDescent="0.25">
      <c r="A38" s="1"/>
      <c r="B38" s="1"/>
      <c r="D38" s="3"/>
    </row>
    <row r="39" spans="1:4" x14ac:dyDescent="0.25">
      <c r="A39" s="1"/>
      <c r="B39" s="1"/>
      <c r="D39" s="3"/>
    </row>
    <row r="40" spans="1:4" x14ac:dyDescent="0.25">
      <c r="A40" s="1"/>
      <c r="B40" s="1"/>
      <c r="D40" s="3"/>
    </row>
    <row r="41" spans="1:4" x14ac:dyDescent="0.25">
      <c r="A41" s="1"/>
      <c r="B41" s="1"/>
      <c r="D41" s="3"/>
    </row>
    <row r="42" spans="1:4" x14ac:dyDescent="0.25">
      <c r="A42" s="1"/>
      <c r="B42" s="1"/>
      <c r="D42" s="3"/>
    </row>
    <row r="43" spans="1:4" x14ac:dyDescent="0.25">
      <c r="A43" s="1"/>
      <c r="B43" s="1"/>
      <c r="D43" s="3"/>
    </row>
    <row r="44" spans="1:4" x14ac:dyDescent="0.25">
      <c r="A44" s="1"/>
      <c r="B44" s="1"/>
      <c r="C44" s="3"/>
      <c r="D44" s="3"/>
    </row>
    <row r="45" spans="1:4" x14ac:dyDescent="0.25">
      <c r="A45" s="1"/>
      <c r="B45" s="1"/>
      <c r="D45" s="3"/>
    </row>
    <row r="46" spans="1:4" x14ac:dyDescent="0.25">
      <c r="A46" s="1"/>
      <c r="B46" s="1"/>
      <c r="D46" s="3"/>
    </row>
    <row r="47" spans="1:4" x14ac:dyDescent="0.25">
      <c r="A47" s="1"/>
      <c r="B47" s="1"/>
      <c r="D47" s="3"/>
    </row>
    <row r="48" spans="1:4" x14ac:dyDescent="0.25">
      <c r="A48" s="1"/>
      <c r="B48" s="1"/>
      <c r="D48" s="3"/>
    </row>
    <row r="49" spans="1:4" x14ac:dyDescent="0.25">
      <c r="A49" s="1"/>
      <c r="B49" s="1"/>
      <c r="D49" s="3"/>
    </row>
    <row r="50" spans="1:4" x14ac:dyDescent="0.25">
      <c r="A50" s="1"/>
      <c r="B50" s="1"/>
      <c r="D50" s="3"/>
    </row>
    <row r="51" spans="1:4" x14ac:dyDescent="0.25">
      <c r="A51" s="1"/>
      <c r="B51" s="1"/>
      <c r="D51" s="3"/>
    </row>
    <row r="52" spans="1:4" x14ac:dyDescent="0.25">
      <c r="A52" s="1"/>
      <c r="B52" s="1"/>
      <c r="D52" s="3"/>
    </row>
    <row r="53" spans="1:4" x14ac:dyDescent="0.25">
      <c r="A53" s="1"/>
      <c r="B53" s="1"/>
      <c r="D53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180</vt:lpstr>
      <vt:lpstr>240</vt:lpstr>
      <vt:lpstr>300</vt:lpstr>
      <vt:lpstr>All_Profiles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Baldwin</dc:creator>
  <cp:lastModifiedBy>Scott Baldwin</cp:lastModifiedBy>
  <dcterms:created xsi:type="dcterms:W3CDTF">2015-06-05T18:17:20Z</dcterms:created>
  <dcterms:modified xsi:type="dcterms:W3CDTF">2021-12-02T20:44:45Z</dcterms:modified>
</cp:coreProperties>
</file>