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28.1.11.51\home\コンテック\進捗\"/>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I486" i="1" a="1"/>
  <c r="CI486" i="1" s="1"/>
  <c r="CH486" i="1"/>
  <c r="CH486" i="1" a="1"/>
  <c r="CG486" i="1" a="1"/>
  <c r="CG486" i="1" s="1"/>
  <c r="CE486" i="1"/>
  <c r="CJ486" i="1" s="1" a="1"/>
  <c r="CJ486" i="1" s="1"/>
  <c r="CC486" i="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I461" i="1" a="1"/>
  <c r="CI461" i="1" s="1"/>
  <c r="CH461" i="1" a="1"/>
  <c r="CH461" i="1" s="1"/>
  <c r="CG461" i="1" a="1"/>
  <c r="CG461" i="1" s="1"/>
  <c r="CE461" i="1"/>
  <c r="CC461" i="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I446" i="1" a="1"/>
  <c r="CI446" i="1" s="1"/>
  <c r="CH446" i="1" a="1"/>
  <c r="CH446" i="1" s="1"/>
  <c r="CG446" i="1" a="1"/>
  <c r="CG446" i="1" s="1"/>
  <c r="CE446" i="1"/>
  <c r="CC446" i="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I424" i="1" a="1"/>
  <c r="CI424" i="1" s="1"/>
  <c r="CH424" i="1" a="1"/>
  <c r="CH424" i="1" s="1"/>
  <c r="CG424" i="1" a="1"/>
  <c r="CG424" i="1" s="1"/>
  <c r="CE424" i="1"/>
  <c r="CC424" i="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I406" i="1" a="1"/>
  <c r="CI406" i="1" s="1"/>
  <c r="CH406" i="1" a="1"/>
  <c r="CH406" i="1" s="1"/>
  <c r="CG406" i="1" a="1"/>
  <c r="CG406" i="1" s="1"/>
  <c r="CE406" i="1"/>
  <c r="CC406" i="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I311" i="1" a="1"/>
  <c r="CI311" i="1" s="1"/>
  <c r="CH311" i="1" a="1"/>
  <c r="CH311" i="1" s="1"/>
  <c r="CG311" i="1" a="1"/>
  <c r="CG311" i="1" s="1"/>
  <c r="CE311" i="1"/>
  <c r="CC311" i="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I279" i="1" a="1"/>
  <c r="CI279" i="1" s="1"/>
  <c r="CH279" i="1" a="1"/>
  <c r="CH279" i="1" s="1"/>
  <c r="CG279" i="1" a="1"/>
  <c r="CG279" i="1" s="1"/>
  <c r="CE279" i="1"/>
  <c r="CC279" i="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H158" i="1"/>
  <c r="CH158" i="1" a="1"/>
  <c r="CG158" i="1" a="1"/>
  <c r="CG158" i="1" s="1"/>
  <c r="CE158" i="1"/>
  <c r="CJ158" i="1" s="1" a="1"/>
  <c r="CJ158" i="1" s="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I115" i="1" a="1"/>
  <c r="CI115" i="1" s="1"/>
  <c r="CH115" i="1" a="1"/>
  <c r="CH115" i="1" s="1"/>
  <c r="CG115" i="1" a="1"/>
  <c r="CG115" i="1" s="1"/>
  <c r="CE115" i="1"/>
  <c r="CC115" i="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I89" i="1" a="1"/>
  <c r="CI89" i="1" s="1"/>
  <c r="CH89" i="1" a="1"/>
  <c r="CH89" i="1" s="1"/>
  <c r="CG89" i="1" a="1"/>
  <c r="CG89" i="1" s="1"/>
  <c r="CE89" i="1"/>
  <c r="CC89" i="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HL3" i="10" l="1"/>
  <c r="HM3" i="10"/>
  <c r="HN3" i="10"/>
  <c r="HO3" i="10"/>
  <c r="HP3" i="10" s="1"/>
  <c r="HQ3" i="10" s="1"/>
  <c r="HR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A507" i="1" a="1"/>
  <c r="DA507" i="1" s="1"/>
  <c r="CY507" i="1" a="1"/>
  <c r="CY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CZ508" i="1" a="1"/>
  <c r="CZ508" i="1" s="1"/>
  <c r="CX508" i="1" a="1"/>
  <c r="CX508" i="1" s="1"/>
  <c r="CP508" i="1" a="1"/>
  <c r="CP508" i="1" s="1"/>
  <c r="CN508" i="1" a="1"/>
  <c r="CN508" i="1" s="1"/>
  <c r="DB507" i="1" a="1"/>
  <c r="DB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Z507" i="1" a="1"/>
  <c r="CZ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D507" i="1" a="1"/>
  <c r="DD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Y506" i="1" a="1"/>
  <c r="CY506" i="1" s="1"/>
  <c r="DD505" i="1" a="1"/>
  <c r="DD505" i="1" s="1"/>
  <c r="DF504" i="1" a="1"/>
  <c r="DF504" i="1" s="1"/>
  <c r="DC503" i="1" a="1"/>
  <c r="DC503" i="1" s="1"/>
  <c r="CQ503" i="1"/>
  <c r="CX501" i="1" a="1"/>
  <c r="CX501" i="1" s="1"/>
  <c r="DF500" i="1" a="1"/>
  <c r="DF500" i="1" s="1"/>
  <c r="CZ500" i="1" a="1"/>
  <c r="CZ500" i="1" s="1"/>
  <c r="CQ500" i="1"/>
  <c r="DF499" i="1" a="1"/>
  <c r="DF499" i="1" s="1"/>
  <c r="CP498" i="1" a="1"/>
  <c r="CP498" i="1" s="1"/>
  <c r="DF497" i="1" a="1"/>
  <c r="DF497" i="1" s="1"/>
  <c r="DB497" i="1" a="1"/>
  <c r="DB497" i="1" s="1"/>
  <c r="CX497" i="1" a="1"/>
  <c r="CX497" i="1" s="1"/>
  <c r="CR497" i="1"/>
  <c r="CN496" i="1" a="1"/>
  <c r="CN496" i="1" s="1"/>
  <c r="DD495" i="1" a="1"/>
  <c r="DD495" i="1" s="1"/>
  <c r="CZ495" i="1" a="1"/>
  <c r="CZ495" i="1" s="1"/>
  <c r="CR495" i="1"/>
  <c r="CO495" i="1" a="1"/>
  <c r="CO495" i="1" s="1"/>
  <c r="DF494" i="1" a="1"/>
  <c r="DF494" i="1" s="1"/>
  <c r="DA494" i="1" a="1"/>
  <c r="DA494" i="1" s="1"/>
  <c r="CX494" i="1" a="1"/>
  <c r="CX494" i="1" s="1"/>
  <c r="DD493" i="1" a="1"/>
  <c r="DD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507" i="1"/>
  <c r="CZ505" i="1" a="1"/>
  <c r="CZ505" i="1" s="1"/>
  <c r="DC504" i="1" a="1"/>
  <c r="DC504" i="1" s="1"/>
  <c r="CQ504" i="1"/>
  <c r="CX502" i="1" a="1"/>
  <c r="CX502" i="1" s="1"/>
  <c r="DF501" i="1" a="1"/>
  <c r="DF501" i="1" s="1"/>
  <c r="DC500" i="1" a="1"/>
  <c r="DC500" i="1" s="1"/>
  <c r="CX500" i="1" a="1"/>
  <c r="CX500" i="1" s="1"/>
  <c r="DE499" i="1" a="1"/>
  <c r="DE499" i="1" s="1"/>
  <c r="CZ499" i="1" a="1"/>
  <c r="CZ499" i="1" s="1"/>
  <c r="CN499" i="1" a="1"/>
  <c r="CN499" i="1" s="1"/>
  <c r="DD498" i="1" a="1"/>
  <c r="DD498" i="1" s="1"/>
  <c r="CZ498" i="1" a="1"/>
  <c r="CZ498" i="1" s="1"/>
  <c r="CP497" i="1" a="1"/>
  <c r="CP497" i="1" s="1"/>
  <c r="DF496" i="1" a="1"/>
  <c r="DF496" i="1" s="1"/>
  <c r="DB496" i="1" a="1"/>
  <c r="DB496" i="1" s="1"/>
  <c r="CX496" i="1" a="1"/>
  <c r="CX496" i="1" s="1"/>
  <c r="CR496" i="1"/>
  <c r="CW495" i="1" a="1"/>
  <c r="CW495" i="1" s="1"/>
  <c r="CQ495" i="1"/>
  <c r="CN495" i="1" a="1"/>
  <c r="CN495" i="1" s="1"/>
  <c r="DC494" i="1" a="1"/>
  <c r="DC494" i="1" s="1"/>
  <c r="CZ494" i="1" a="1"/>
  <c r="CZ494" i="1" s="1"/>
  <c r="CR494" i="1"/>
  <c r="CO494" i="1" a="1"/>
  <c r="CO494" i="1" s="1"/>
  <c r="DF493" i="1" a="1"/>
  <c r="DF493" i="1" s="1"/>
  <c r="DA493" i="1" a="1"/>
  <c r="DA493" i="1" s="1"/>
  <c r="DF507" i="1" a="1"/>
  <c r="DF507" i="1" s="1"/>
  <c r="CX503" i="1" a="1"/>
  <c r="CX503" i="1" s="1"/>
  <c r="DF502" i="1" a="1"/>
  <c r="DF502" i="1" s="1"/>
  <c r="DC501" i="1" a="1"/>
  <c r="DC501" i="1" s="1"/>
  <c r="CQ501" i="1"/>
  <c r="CW500" i="1" a="1"/>
  <c r="CW500" i="1" s="1"/>
  <c r="DC499" i="1" a="1"/>
  <c r="DC499" i="1" s="1"/>
  <c r="CX499" i="1" a="1"/>
  <c r="CX499" i="1" s="1"/>
  <c r="CR499" i="1"/>
  <c r="CN498" i="1" a="1"/>
  <c r="CN498" i="1" s="1"/>
  <c r="DD497" i="1" a="1"/>
  <c r="DD497" i="1" s="1"/>
  <c r="CZ497" i="1" a="1"/>
  <c r="CZ497" i="1" s="1"/>
  <c r="CP496" i="1" a="1"/>
  <c r="CP496" i="1" s="1"/>
  <c r="DF495" i="1" a="1"/>
  <c r="DF495" i="1" s="1"/>
  <c r="DB495" i="1" a="1"/>
  <c r="DB495" i="1" s="1"/>
  <c r="CY495" i="1" a="1"/>
  <c r="CY495" i="1" s="1"/>
  <c r="CP495" i="1" a="1"/>
  <c r="CP495" i="1" s="1"/>
  <c r="DE494" i="1" a="1"/>
  <c r="DE494" i="1" s="1"/>
  <c r="DB494" i="1" a="1"/>
  <c r="DB494" i="1" s="1"/>
  <c r="CW494" i="1" a="1"/>
  <c r="CW494" i="1" s="1"/>
  <c r="CQ494" i="1"/>
  <c r="CN494" i="1" a="1"/>
  <c r="CN494" i="1" s="1"/>
  <c r="DC493" i="1" a="1"/>
  <c r="DC493" i="1" s="1"/>
  <c r="CZ493" i="1" a="1"/>
  <c r="CZ493" i="1" s="1"/>
  <c r="CX493" i="1" a="1"/>
  <c r="CX493" i="1" s="1"/>
  <c r="CP493" i="1" a="1"/>
  <c r="CP493" i="1" s="1"/>
  <c r="CN493" i="1" a="1"/>
  <c r="CN493" i="1" s="1"/>
  <c r="CX507" i="1" a="1"/>
  <c r="CX507" i="1" s="1"/>
  <c r="DC506" i="1" a="1"/>
  <c r="DC506" i="1" s="1"/>
  <c r="CN506" i="1" a="1"/>
  <c r="CN506" i="1" s="1"/>
  <c r="CO505" i="1" a="1"/>
  <c r="CO505" i="1" s="1"/>
  <c r="CX504" i="1" a="1"/>
  <c r="CX504" i="1" s="1"/>
  <c r="DF503" i="1" a="1"/>
  <c r="DF503" i="1" s="1"/>
  <c r="DC502" i="1" a="1"/>
  <c r="DC502" i="1" s="1"/>
  <c r="CQ502" i="1"/>
  <c r="CN500" i="1" a="1"/>
  <c r="CN500" i="1" s="1"/>
  <c r="CS500" i="1" s="1"/>
  <c r="CP499" i="1" a="1"/>
  <c r="CP499" i="1" s="1"/>
  <c r="DF498" i="1" a="1"/>
  <c r="DF498" i="1" s="1"/>
  <c r="DB498" i="1" a="1"/>
  <c r="DB498" i="1" s="1"/>
  <c r="CX498" i="1" a="1"/>
  <c r="CX498" i="1" s="1"/>
  <c r="CR498" i="1"/>
  <c r="CN497" i="1" a="1"/>
  <c r="CN497" i="1" s="1"/>
  <c r="CS497" i="1" s="1"/>
  <c r="DD496" i="1" a="1"/>
  <c r="DD496" i="1" s="1"/>
  <c r="CZ496" i="1" a="1"/>
  <c r="CZ496" i="1" s="1"/>
  <c r="CX495" i="1" a="1"/>
  <c r="CX495" i="1" s="1"/>
  <c r="DD494" i="1" a="1"/>
  <c r="DD494" i="1" s="1"/>
  <c r="CY494" i="1" a="1"/>
  <c r="CY494" i="1" s="1"/>
  <c r="CP494" i="1" a="1"/>
  <c r="CP494" i="1" s="1"/>
  <c r="DE493" i="1" a="1"/>
  <c r="DE493" i="1" s="1"/>
  <c r="DB493" i="1" a="1"/>
  <c r="DB493" i="1" s="1"/>
  <c r="CR493" i="1"/>
  <c r="CR492" i="1"/>
  <c r="CR491" i="1"/>
  <c r="CR490" i="1"/>
  <c r="CR489" i="1"/>
  <c r="CR488" i="1"/>
  <c r="CZ492" i="1" a="1"/>
  <c r="CZ492" i="1" s="1"/>
  <c r="CP492" i="1" a="1"/>
  <c r="CP492" i="1" s="1"/>
  <c r="CP491" i="1" a="1"/>
  <c r="CP491" i="1" s="1"/>
  <c r="DB490" i="1" a="1"/>
  <c r="DB490" i="1" s="1"/>
  <c r="CY490" i="1" a="1"/>
  <c r="CY490" i="1" s="1"/>
  <c r="CP490" i="1" a="1"/>
  <c r="CP490" i="1" s="1"/>
  <c r="DB489" i="1" a="1"/>
  <c r="DB489" i="1" s="1"/>
  <c r="CY489" i="1" a="1"/>
  <c r="CY489" i="1" s="1"/>
  <c r="CP489" i="1" a="1"/>
  <c r="CP489" i="1" s="1"/>
  <c r="DB488" i="1" a="1"/>
  <c r="DB488" i="1" s="1"/>
  <c r="CY488" i="1" a="1"/>
  <c r="CY488" i="1" s="1"/>
  <c r="CP488" i="1" a="1"/>
  <c r="CP488" i="1" s="1"/>
  <c r="DE487" i="1" a="1"/>
  <c r="DE487" i="1" s="1"/>
  <c r="DC487" i="1" a="1"/>
  <c r="DC487" i="1" s="1"/>
  <c r="DA487" i="1" a="1"/>
  <c r="DA487" i="1" s="1"/>
  <c r="CY487" i="1" a="1"/>
  <c r="CY487" i="1" s="1"/>
  <c r="CW487" i="1" a="1"/>
  <c r="CW487" i="1" s="1"/>
  <c r="CQ487" i="1"/>
  <c r="CO487" i="1" a="1"/>
  <c r="CO487" i="1" s="1"/>
  <c r="DE486" i="1" a="1"/>
  <c r="DE486" i="1" s="1"/>
  <c r="DC486" i="1" a="1"/>
  <c r="DC486" i="1" s="1"/>
  <c r="DA486" i="1" a="1"/>
  <c r="DA486" i="1" s="1"/>
  <c r="CY486" i="1" a="1"/>
  <c r="CY486" i="1" s="1"/>
  <c r="CW486" i="1" a="1"/>
  <c r="CW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W483" i="1" a="1"/>
  <c r="CW483" i="1" s="1"/>
  <c r="CQ483" i="1"/>
  <c r="CO483" i="1" a="1"/>
  <c r="CO483" i="1" s="1"/>
  <c r="DE482" i="1" a="1"/>
  <c r="DE482" i="1" s="1"/>
  <c r="DC482" i="1" a="1"/>
  <c r="DC482" i="1" s="1"/>
  <c r="DA482" i="1" a="1"/>
  <c r="DA482" i="1" s="1"/>
  <c r="CY482" i="1" a="1"/>
  <c r="CY482" i="1" s="1"/>
  <c r="CW482" i="1" a="1"/>
  <c r="CW482" i="1" s="1"/>
  <c r="CQ482" i="1"/>
  <c r="CO482" i="1" a="1"/>
  <c r="CO482" i="1" s="1"/>
  <c r="DE481" i="1" a="1"/>
  <c r="DE481" i="1" s="1"/>
  <c r="DF492" i="1" a="1"/>
  <c r="DF492" i="1" s="1"/>
  <c r="CX492" i="1" a="1"/>
  <c r="CX492" i="1" s="1"/>
  <c r="CN492" i="1" a="1"/>
  <c r="CN492" i="1" s="1"/>
  <c r="CS492" i="1" s="1"/>
  <c r="DD491" i="1" a="1"/>
  <c r="DD491" i="1" s="1"/>
  <c r="CZ491" i="1" a="1"/>
  <c r="CZ491" i="1" s="1"/>
  <c r="CO491" i="1" a="1"/>
  <c r="CO491" i="1" s="1"/>
  <c r="DD490" i="1" a="1"/>
  <c r="DD490" i="1" s="1"/>
  <c r="DA490" i="1" a="1"/>
  <c r="DA490" i="1" s="1"/>
  <c r="CO490" i="1" a="1"/>
  <c r="CO490" i="1" s="1"/>
  <c r="DD489" i="1" a="1"/>
  <c r="DD489" i="1" s="1"/>
  <c r="DA489" i="1" a="1"/>
  <c r="DA489" i="1" s="1"/>
  <c r="CO489" i="1" a="1"/>
  <c r="CO489" i="1" s="1"/>
  <c r="DD488" i="1" a="1"/>
  <c r="DD488" i="1" s="1"/>
  <c r="DA488" i="1" a="1"/>
  <c r="DA488" i="1" s="1"/>
  <c r="CO488" i="1" a="1"/>
  <c r="CO488" i="1" s="1"/>
  <c r="DD492" i="1" a="1"/>
  <c r="DD492" i="1" s="1"/>
  <c r="CQ491" i="1"/>
  <c r="DF490" i="1" a="1"/>
  <c r="DF490" i="1" s="1"/>
  <c r="DC490" i="1" a="1"/>
  <c r="DC490" i="1" s="1"/>
  <c r="CX490" i="1" a="1"/>
  <c r="CX490" i="1" s="1"/>
  <c r="CQ490" i="1"/>
  <c r="DF489" i="1" a="1"/>
  <c r="DF489" i="1" s="1"/>
  <c r="DC489" i="1" a="1"/>
  <c r="DC489" i="1" s="1"/>
  <c r="CX489" i="1" a="1"/>
  <c r="CX489" i="1" s="1"/>
  <c r="CQ489" i="1"/>
  <c r="DF488" i="1" a="1"/>
  <c r="DF488" i="1" s="1"/>
  <c r="DC488" i="1" a="1"/>
  <c r="DC488" i="1" s="1"/>
  <c r="CX488" i="1" a="1"/>
  <c r="CX488" i="1" s="1"/>
  <c r="CQ488" i="1"/>
  <c r="DF487" i="1" a="1"/>
  <c r="DF487" i="1" s="1"/>
  <c r="DD487" i="1" a="1"/>
  <c r="DD487" i="1" s="1"/>
  <c r="DB487" i="1" a="1"/>
  <c r="DB487" i="1" s="1"/>
  <c r="CZ487" i="1" a="1"/>
  <c r="CZ487" i="1" s="1"/>
  <c r="CX487" i="1" a="1"/>
  <c r="CX487" i="1" s="1"/>
  <c r="CP487" i="1" a="1"/>
  <c r="CP487" i="1" s="1"/>
  <c r="CN487" i="1" a="1"/>
  <c r="CN487" i="1" s="1"/>
  <c r="DF486" i="1" a="1"/>
  <c r="DF486" i="1" s="1"/>
  <c r="DD486" i="1" a="1"/>
  <c r="DD486" i="1" s="1"/>
  <c r="DB486" i="1" a="1"/>
  <c r="DB486" i="1" s="1"/>
  <c r="CZ486" i="1" a="1"/>
  <c r="CZ486" i="1" s="1"/>
  <c r="CX486" i="1" a="1"/>
  <c r="CX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D484" i="1" a="1"/>
  <c r="DD484" i="1" s="1"/>
  <c r="DB492" i="1" a="1"/>
  <c r="DB492" i="1" s="1"/>
  <c r="DF491" i="1" a="1"/>
  <c r="DF491" i="1" s="1"/>
  <c r="DB491" i="1" a="1"/>
  <c r="DB491" i="1" s="1"/>
  <c r="CX491" i="1" a="1"/>
  <c r="CX491" i="1" s="1"/>
  <c r="CN491" i="1" a="1"/>
  <c r="CN491" i="1" s="1"/>
  <c r="DE490" i="1" a="1"/>
  <c r="DE490" i="1" s="1"/>
  <c r="CZ490" i="1" a="1"/>
  <c r="CZ490" i="1" s="1"/>
  <c r="CW490" i="1" a="1"/>
  <c r="CW490" i="1" s="1"/>
  <c r="CN490" i="1" a="1"/>
  <c r="CN490" i="1" s="1"/>
  <c r="CS490" i="1" s="1"/>
  <c r="DE489" i="1" a="1"/>
  <c r="DE489" i="1" s="1"/>
  <c r="CZ489" i="1" a="1"/>
  <c r="CZ489" i="1" s="1"/>
  <c r="CW489" i="1" a="1"/>
  <c r="CW489" i="1" s="1"/>
  <c r="CN489" i="1" a="1"/>
  <c r="CN489" i="1" s="1"/>
  <c r="DE488" i="1" a="1"/>
  <c r="DE488" i="1" s="1"/>
  <c r="CZ488" i="1" a="1"/>
  <c r="CZ488" i="1" s="1"/>
  <c r="CW488" i="1" a="1"/>
  <c r="CW488" i="1" s="1"/>
  <c r="CN488" i="1" a="1"/>
  <c r="CN488" i="1" s="1"/>
  <c r="CR487" i="1"/>
  <c r="CR486" i="1"/>
  <c r="CR485" i="1"/>
  <c r="CR484" i="1"/>
  <c r="CR483" i="1"/>
  <c r="CR482" i="1"/>
  <c r="CR481" i="1"/>
  <c r="CR480" i="1"/>
  <c r="CR479" i="1"/>
  <c r="CR478" i="1"/>
  <c r="CR477" i="1"/>
  <c r="CR476" i="1"/>
  <c r="CR475" i="1"/>
  <c r="CR474" i="1"/>
  <c r="CR473" i="1"/>
  <c r="CR472" i="1"/>
  <c r="CR471" i="1"/>
  <c r="CR470" i="1"/>
  <c r="DF483" i="1" a="1"/>
  <c r="DF483" i="1" s="1"/>
  <c r="CX483" i="1" a="1"/>
  <c r="CX483" i="1" s="1"/>
  <c r="CN483" i="1" a="1"/>
  <c r="CN483" i="1" s="1"/>
  <c r="CZ482" i="1" a="1"/>
  <c r="CZ482" i="1" s="1"/>
  <c r="CP482" i="1" a="1"/>
  <c r="CP482" i="1" s="1"/>
  <c r="DC481" i="1" a="1"/>
  <c r="DC481" i="1" s="1"/>
  <c r="CY481" i="1" a="1"/>
  <c r="CY481" i="1" s="1"/>
  <c r="CN481" i="1" a="1"/>
  <c r="CN481" i="1" s="1"/>
  <c r="DD480" i="1" a="1"/>
  <c r="DD480" i="1" s="1"/>
  <c r="CZ480" i="1" a="1"/>
  <c r="CZ480" i="1" s="1"/>
  <c r="CO480" i="1" a="1"/>
  <c r="CO480" i="1" s="1"/>
  <c r="DE479" i="1" a="1"/>
  <c r="DE479" i="1" s="1"/>
  <c r="DA479" i="1" a="1"/>
  <c r="DA479" i="1" s="1"/>
  <c r="CW479" i="1" a="1"/>
  <c r="CW479" i="1" s="1"/>
  <c r="CP479" i="1" a="1"/>
  <c r="CP479" i="1" s="1"/>
  <c r="DF478" i="1" a="1"/>
  <c r="DF478" i="1" s="1"/>
  <c r="DB478" i="1" a="1"/>
  <c r="DB478" i="1" s="1"/>
  <c r="CX478" i="1" a="1"/>
  <c r="CX478" i="1" s="1"/>
  <c r="CQ478" i="1"/>
  <c r="DC477" i="1" a="1"/>
  <c r="DC477" i="1" s="1"/>
  <c r="CY477" i="1" a="1"/>
  <c r="CY477" i="1" s="1"/>
  <c r="CN477" i="1" a="1"/>
  <c r="CN477" i="1" s="1"/>
  <c r="DD476" i="1" a="1"/>
  <c r="DD476" i="1" s="1"/>
  <c r="CZ476" i="1" a="1"/>
  <c r="CZ476" i="1" s="1"/>
  <c r="CO476" i="1" a="1"/>
  <c r="CO476" i="1" s="1"/>
  <c r="DE475" i="1" a="1"/>
  <c r="DE475" i="1" s="1"/>
  <c r="DA475" i="1" a="1"/>
  <c r="DA475" i="1" s="1"/>
  <c r="CW475" i="1" a="1"/>
  <c r="CW475" i="1" s="1"/>
  <c r="CP475" i="1" a="1"/>
  <c r="CP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B469" i="1" a="1"/>
  <c r="DB469" i="1" s="1"/>
  <c r="CZ469" i="1" a="1"/>
  <c r="CZ469" i="1" s="1"/>
  <c r="CX469" i="1" a="1"/>
  <c r="CX469" i="1" s="1"/>
  <c r="CP469" i="1" a="1"/>
  <c r="CP469" i="1" s="1"/>
  <c r="CN469" i="1" a="1"/>
  <c r="CN469" i="1" s="1"/>
  <c r="DF468" i="1" a="1"/>
  <c r="DF468" i="1" s="1"/>
  <c r="DD468" i="1" a="1"/>
  <c r="DD468" i="1" s="1"/>
  <c r="DB468" i="1" a="1"/>
  <c r="DB468" i="1" s="1"/>
  <c r="CZ468" i="1" a="1"/>
  <c r="CZ468" i="1" s="1"/>
  <c r="CX468" i="1" a="1"/>
  <c r="CX468" i="1" s="1"/>
  <c r="CP468" i="1" a="1"/>
  <c r="CP468" i="1" s="1"/>
  <c r="CN468" i="1" a="1"/>
  <c r="CN468" i="1" s="1"/>
  <c r="DF467" i="1" a="1"/>
  <c r="DF467" i="1" s="1"/>
  <c r="DD467" i="1" a="1"/>
  <c r="DD467" i="1" s="1"/>
  <c r="DB467" i="1" a="1"/>
  <c r="DB467" i="1" s="1"/>
  <c r="CZ467" i="1" a="1"/>
  <c r="CZ467" i="1" s="1"/>
  <c r="CX467" i="1" a="1"/>
  <c r="CX467" i="1" s="1"/>
  <c r="CP467" i="1" a="1"/>
  <c r="CP467" i="1" s="1"/>
  <c r="CN467" i="1" a="1"/>
  <c r="CN467" i="1" s="1"/>
  <c r="DF466" i="1" a="1"/>
  <c r="DF466" i="1" s="1"/>
  <c r="DD466" i="1" a="1"/>
  <c r="DD466" i="1" s="1"/>
  <c r="DB484" i="1" a="1"/>
  <c r="DB484" i="1" s="1"/>
  <c r="DH484" i="1" s="1"/>
  <c r="DD483" i="1" a="1"/>
  <c r="DD483" i="1" s="1"/>
  <c r="DF482" i="1" a="1"/>
  <c r="DF482" i="1" s="1"/>
  <c r="CX482" i="1" a="1"/>
  <c r="CX482" i="1" s="1"/>
  <c r="CN482" i="1" a="1"/>
  <c r="CN482" i="1" s="1"/>
  <c r="DB481" i="1" a="1"/>
  <c r="DB481" i="1" s="1"/>
  <c r="CX481" i="1" a="1"/>
  <c r="CX481" i="1" s="1"/>
  <c r="CQ481" i="1"/>
  <c r="DC480" i="1" a="1"/>
  <c r="DC480" i="1" s="1"/>
  <c r="CY480" i="1" a="1"/>
  <c r="CY480" i="1" s="1"/>
  <c r="CN480" i="1" a="1"/>
  <c r="CN480" i="1" s="1"/>
  <c r="DD479" i="1" a="1"/>
  <c r="DD479" i="1" s="1"/>
  <c r="CZ479" i="1" a="1"/>
  <c r="CZ479" i="1" s="1"/>
  <c r="CO479" i="1" a="1"/>
  <c r="CO479" i="1" s="1"/>
  <c r="DE478" i="1" a="1"/>
  <c r="DE478" i="1" s="1"/>
  <c r="DA478" i="1" a="1"/>
  <c r="DA478" i="1" s="1"/>
  <c r="CW478" i="1" a="1"/>
  <c r="CW478" i="1" s="1"/>
  <c r="CP478" i="1" a="1"/>
  <c r="CP478" i="1" s="1"/>
  <c r="DF477" i="1" a="1"/>
  <c r="DF477" i="1" s="1"/>
  <c r="DB477" i="1" a="1"/>
  <c r="DB477" i="1" s="1"/>
  <c r="CX477" i="1" a="1"/>
  <c r="CX477" i="1" s="1"/>
  <c r="CQ477" i="1"/>
  <c r="DC476" i="1" a="1"/>
  <c r="DC476" i="1" s="1"/>
  <c r="CY476" i="1" a="1"/>
  <c r="CY476" i="1" s="1"/>
  <c r="CN476" i="1" a="1"/>
  <c r="CN476" i="1" s="1"/>
  <c r="DD475" i="1" a="1"/>
  <c r="DD475" i="1" s="1"/>
  <c r="CZ475" i="1" a="1"/>
  <c r="CZ475" i="1" s="1"/>
  <c r="CO475" i="1" a="1"/>
  <c r="CO475" i="1" s="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CR469" i="1"/>
  <c r="CR468" i="1"/>
  <c r="CR467" i="1"/>
  <c r="CR466" i="1"/>
  <c r="CR465" i="1"/>
  <c r="CR464" i="1"/>
  <c r="CR463" i="1"/>
  <c r="CR462" i="1"/>
  <c r="CR461" i="1"/>
  <c r="CR460" i="1"/>
  <c r="CZ484" i="1" a="1"/>
  <c r="CZ484" i="1" s="1"/>
  <c r="CP484" i="1" a="1"/>
  <c r="CP484" i="1" s="1"/>
  <c r="DB483" i="1" a="1"/>
  <c r="DB483" i="1" s="1"/>
  <c r="DD482" i="1" a="1"/>
  <c r="DD482" i="1" s="1"/>
  <c r="DF481" i="1" a="1"/>
  <c r="DF481" i="1" s="1"/>
  <c r="DA481" i="1" a="1"/>
  <c r="DA481" i="1" s="1"/>
  <c r="CW481" i="1" a="1"/>
  <c r="CW481" i="1" s="1"/>
  <c r="CP481" i="1" a="1"/>
  <c r="CP481" i="1" s="1"/>
  <c r="DF480" i="1" a="1"/>
  <c r="DF480" i="1" s="1"/>
  <c r="DB480" i="1" a="1"/>
  <c r="DB480" i="1" s="1"/>
  <c r="CX480" i="1" a="1"/>
  <c r="CX480" i="1" s="1"/>
  <c r="CQ480" i="1"/>
  <c r="DC479" i="1" a="1"/>
  <c r="DC479" i="1" s="1"/>
  <c r="CY479" i="1" a="1"/>
  <c r="CY479" i="1" s="1"/>
  <c r="CN479" i="1" a="1"/>
  <c r="CN479" i="1" s="1"/>
  <c r="DD478" i="1" a="1"/>
  <c r="DD478" i="1" s="1"/>
  <c r="CZ478" i="1" a="1"/>
  <c r="CZ478" i="1" s="1"/>
  <c r="CO478" i="1" a="1"/>
  <c r="CO478" i="1" s="1"/>
  <c r="DE477" i="1" a="1"/>
  <c r="DE477" i="1" s="1"/>
  <c r="DA477" i="1" a="1"/>
  <c r="DA477" i="1" s="1"/>
  <c r="CW477" i="1" a="1"/>
  <c r="CW477" i="1" s="1"/>
  <c r="CP477" i="1" a="1"/>
  <c r="CP477" i="1" s="1"/>
  <c r="DF476" i="1" a="1"/>
  <c r="DF476" i="1" s="1"/>
  <c r="DB476" i="1" a="1"/>
  <c r="DB476" i="1" s="1"/>
  <c r="CX476" i="1" a="1"/>
  <c r="CX476" i="1" s="1"/>
  <c r="CQ476" i="1"/>
  <c r="DC475" i="1" a="1"/>
  <c r="DC475" i="1" s="1"/>
  <c r="CY475" i="1" a="1"/>
  <c r="CY475" i="1" s="1"/>
  <c r="CN475" i="1" a="1"/>
  <c r="CN475" i="1" s="1"/>
  <c r="DE474" i="1" a="1"/>
  <c r="DE474" i="1" s="1"/>
  <c r="CZ474" i="1" a="1"/>
  <c r="CZ474" i="1" s="1"/>
  <c r="CW474" i="1" a="1"/>
  <c r="CW474" i="1" s="1"/>
  <c r="CN474" i="1" a="1"/>
  <c r="CN474" i="1" s="1"/>
  <c r="DE473" i="1" a="1"/>
  <c r="DE473" i="1" s="1"/>
  <c r="CZ473" i="1" a="1"/>
  <c r="CZ473" i="1" s="1"/>
  <c r="CW473" i="1" a="1"/>
  <c r="CW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DE470" i="1" a="1"/>
  <c r="DE470" i="1" s="1"/>
  <c r="CZ470" i="1" a="1"/>
  <c r="CZ470" i="1" s="1"/>
  <c r="CW470" i="1" a="1"/>
  <c r="CW470" i="1" s="1"/>
  <c r="CN470" i="1" a="1"/>
  <c r="CN470" i="1" s="1"/>
  <c r="DE469" i="1" a="1"/>
  <c r="DE469" i="1" s="1"/>
  <c r="DC469" i="1" a="1"/>
  <c r="DC469" i="1" s="1"/>
  <c r="DA469" i="1" a="1"/>
  <c r="DA469" i="1" s="1"/>
  <c r="CY469" i="1" a="1"/>
  <c r="CY469" i="1" s="1"/>
  <c r="CW469" i="1" a="1"/>
  <c r="CW469" i="1" s="1"/>
  <c r="CQ469" i="1"/>
  <c r="CO469" i="1" a="1"/>
  <c r="CO469" i="1" s="1"/>
  <c r="DE468" i="1" a="1"/>
  <c r="DE468" i="1" s="1"/>
  <c r="DC468" i="1" a="1"/>
  <c r="DC468" i="1" s="1"/>
  <c r="DA468" i="1" a="1"/>
  <c r="DA468" i="1" s="1"/>
  <c r="CY468" i="1" a="1"/>
  <c r="CY468" i="1" s="1"/>
  <c r="CW468" i="1" a="1"/>
  <c r="CW468" i="1" s="1"/>
  <c r="CQ468" i="1"/>
  <c r="CO468" i="1" a="1"/>
  <c r="CO468" i="1" s="1"/>
  <c r="DE467" i="1" a="1"/>
  <c r="DE467" i="1" s="1"/>
  <c r="DC467" i="1" a="1"/>
  <c r="DC467" i="1" s="1"/>
  <c r="DA467" i="1" a="1"/>
  <c r="DA467" i="1" s="1"/>
  <c r="CY467" i="1" a="1"/>
  <c r="CY467" i="1" s="1"/>
  <c r="CW467" i="1" a="1"/>
  <c r="CW467" i="1" s="1"/>
  <c r="CX484" i="1" a="1"/>
  <c r="CX484" i="1" s="1"/>
  <c r="CN484" i="1" a="1"/>
  <c r="CN484" i="1" s="1"/>
  <c r="CS484" i="1" s="1"/>
  <c r="CZ483" i="1" a="1"/>
  <c r="CZ483" i="1" s="1"/>
  <c r="CP483" i="1" a="1"/>
  <c r="CP483" i="1" s="1"/>
  <c r="DB482" i="1" a="1"/>
  <c r="DB482" i="1" s="1"/>
  <c r="DD481" i="1" a="1"/>
  <c r="DD481" i="1" s="1"/>
  <c r="CZ481" i="1" a="1"/>
  <c r="CZ481" i="1" s="1"/>
  <c r="CO481" i="1" a="1"/>
  <c r="CO481" i="1" s="1"/>
  <c r="DE480" i="1" a="1"/>
  <c r="DE480" i="1" s="1"/>
  <c r="DA480" i="1" a="1"/>
  <c r="DA480" i="1" s="1"/>
  <c r="CW480" i="1" a="1"/>
  <c r="CW480" i="1" s="1"/>
  <c r="CP480" i="1" a="1"/>
  <c r="CP480" i="1" s="1"/>
  <c r="DF479" i="1" a="1"/>
  <c r="DF479" i="1" s="1"/>
  <c r="DB479" i="1" a="1"/>
  <c r="DB479" i="1" s="1"/>
  <c r="DH479" i="1" s="1"/>
  <c r="CX479" i="1" a="1"/>
  <c r="CX479" i="1" s="1"/>
  <c r="CQ479" i="1"/>
  <c r="DC478" i="1" a="1"/>
  <c r="DC478" i="1" s="1"/>
  <c r="CY478" i="1" a="1"/>
  <c r="CY478" i="1" s="1"/>
  <c r="CN478" i="1" a="1"/>
  <c r="CN478" i="1" s="1"/>
  <c r="DD477" i="1" a="1"/>
  <c r="DD477" i="1" s="1"/>
  <c r="CZ477" i="1" a="1"/>
  <c r="CZ477" i="1" s="1"/>
  <c r="CO477" i="1" a="1"/>
  <c r="CO477" i="1" s="1"/>
  <c r="DE476" i="1" a="1"/>
  <c r="DE476" i="1" s="1"/>
  <c r="DA476" i="1" a="1"/>
  <c r="DA476" i="1" s="1"/>
  <c r="CW476" i="1" a="1"/>
  <c r="CW476" i="1" s="1"/>
  <c r="CP476" i="1" a="1"/>
  <c r="CP476" i="1" s="1"/>
  <c r="DF475" i="1" a="1"/>
  <c r="DF475" i="1" s="1"/>
  <c r="DB475" i="1" a="1"/>
  <c r="DB475" i="1" s="1"/>
  <c r="CX475" i="1" a="1"/>
  <c r="CX475" i="1" s="1"/>
  <c r="CQ475" i="1"/>
  <c r="DB474" i="1" a="1"/>
  <c r="DB474" i="1" s="1"/>
  <c r="CY474" i="1" a="1"/>
  <c r="CY474" i="1" s="1"/>
  <c r="CP474" i="1" a="1"/>
  <c r="CP474" i="1" s="1"/>
  <c r="DB473" i="1" a="1"/>
  <c r="DB473" i="1" s="1"/>
  <c r="DH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CO467" i="1" a="1"/>
  <c r="CO467" i="1" s="1"/>
  <c r="DB466" i="1" a="1"/>
  <c r="DB466" i="1" s="1"/>
  <c r="CX466" i="1" a="1"/>
  <c r="CX466" i="1" s="1"/>
  <c r="CQ466" i="1"/>
  <c r="DC465" i="1" a="1"/>
  <c r="DC465" i="1" s="1"/>
  <c r="CY465" i="1" a="1"/>
  <c r="CY465" i="1" s="1"/>
  <c r="CN465" i="1" a="1"/>
  <c r="CN465" i="1" s="1"/>
  <c r="DD464" i="1" a="1"/>
  <c r="DD464" i="1" s="1"/>
  <c r="CZ464" i="1" a="1"/>
  <c r="CZ464" i="1" s="1"/>
  <c r="CO464" i="1" a="1"/>
  <c r="CO464" i="1" s="1"/>
  <c r="DE463" i="1" a="1"/>
  <c r="DE463" i="1" s="1"/>
  <c r="DA463" i="1" a="1"/>
  <c r="DA463" i="1" s="1"/>
  <c r="CW463" i="1" a="1"/>
  <c r="CW463" i="1" s="1"/>
  <c r="CP463" i="1" a="1"/>
  <c r="CP463" i="1" s="1"/>
  <c r="DF462" i="1" a="1"/>
  <c r="DF462" i="1" s="1"/>
  <c r="DB462" i="1" a="1"/>
  <c r="DB462" i="1" s="1"/>
  <c r="CX462" i="1" a="1"/>
  <c r="CX462" i="1" s="1"/>
  <c r="CQ462" i="1"/>
  <c r="DC461" i="1" a="1"/>
  <c r="DC461" i="1" s="1"/>
  <c r="CY461" i="1" a="1"/>
  <c r="CY461" i="1" s="1"/>
  <c r="CN461" i="1" a="1"/>
  <c r="CN461" i="1" s="1"/>
  <c r="DD460" i="1" a="1"/>
  <c r="DD460" i="1" s="1"/>
  <c r="CZ460" i="1" a="1"/>
  <c r="CZ460" i="1" s="1"/>
  <c r="CO460" i="1" a="1"/>
  <c r="CO460" i="1" s="1"/>
  <c r="DF459" i="1" a="1"/>
  <c r="DF459" i="1" s="1"/>
  <c r="DA459" i="1" a="1"/>
  <c r="DA459" i="1" s="1"/>
  <c r="CX459" i="1" a="1"/>
  <c r="CX459" i="1" s="1"/>
  <c r="DD458" i="1" a="1"/>
  <c r="DD458" i="1" s="1"/>
  <c r="CY458" i="1" a="1"/>
  <c r="CY458" i="1" s="1"/>
  <c r="DA466" i="1" a="1"/>
  <c r="DA466" i="1" s="1"/>
  <c r="CW466" i="1" a="1"/>
  <c r="CW466" i="1" s="1"/>
  <c r="CP466" i="1" a="1"/>
  <c r="CP466" i="1" s="1"/>
  <c r="DF465" i="1" a="1"/>
  <c r="DF465" i="1" s="1"/>
  <c r="DB465" i="1" a="1"/>
  <c r="DB465" i="1" s="1"/>
  <c r="CX465" i="1" a="1"/>
  <c r="CX465" i="1" s="1"/>
  <c r="CQ465" i="1"/>
  <c r="DC464" i="1" a="1"/>
  <c r="DC464" i="1" s="1"/>
  <c r="CY464" i="1" a="1"/>
  <c r="CY464" i="1" s="1"/>
  <c r="CN464" i="1" a="1"/>
  <c r="CN464" i="1" s="1"/>
  <c r="DD463" i="1" a="1"/>
  <c r="DD463" i="1" s="1"/>
  <c r="CZ463" i="1" a="1"/>
  <c r="CZ463" i="1" s="1"/>
  <c r="CO463" i="1" a="1"/>
  <c r="CO463" i="1" s="1"/>
  <c r="DE462" i="1" a="1"/>
  <c r="DE462" i="1" s="1"/>
  <c r="DA462" i="1" a="1"/>
  <c r="DA462" i="1" s="1"/>
  <c r="CW462" i="1" a="1"/>
  <c r="CW462" i="1" s="1"/>
  <c r="CP462" i="1" a="1"/>
  <c r="CP462" i="1" s="1"/>
  <c r="DF461" i="1" a="1"/>
  <c r="DF461" i="1" s="1"/>
  <c r="DB461" i="1" a="1"/>
  <c r="DB461" i="1" s="1"/>
  <c r="CX461" i="1" a="1"/>
  <c r="CX461" i="1" s="1"/>
  <c r="CQ461" i="1"/>
  <c r="DC460" i="1" a="1"/>
  <c r="DC460" i="1" s="1"/>
  <c r="CY460" i="1" a="1"/>
  <c r="CY460" i="1" s="1"/>
  <c r="CN460" i="1" a="1"/>
  <c r="CN460" i="1" s="1"/>
  <c r="DC459" i="1" a="1"/>
  <c r="DC459" i="1" s="1"/>
  <c r="CZ459" i="1" a="1"/>
  <c r="CZ459" i="1" s="1"/>
  <c r="CR459" i="1"/>
  <c r="CO459" i="1" a="1"/>
  <c r="CO459" i="1" s="1"/>
  <c r="DF458" i="1" a="1"/>
  <c r="DF458" i="1" s="1"/>
  <c r="DA458" i="1" a="1"/>
  <c r="DA458" i="1" s="1"/>
  <c r="CX458" i="1" a="1"/>
  <c r="CX458" i="1" s="1"/>
  <c r="CP458" i="1" a="1"/>
  <c r="CP458" i="1" s="1"/>
  <c r="CN458" i="1" a="1"/>
  <c r="CN458" i="1" s="1"/>
  <c r="DF457" i="1" a="1"/>
  <c r="DF457" i="1" s="1"/>
  <c r="DD457" i="1" a="1"/>
  <c r="DD457" i="1" s="1"/>
  <c r="DB457" i="1" a="1"/>
  <c r="DB457" i="1" s="1"/>
  <c r="CZ457" i="1" a="1"/>
  <c r="CZ457" i="1" s="1"/>
  <c r="CX457" i="1" a="1"/>
  <c r="CX457" i="1" s="1"/>
  <c r="CP457" i="1" a="1"/>
  <c r="CP457" i="1" s="1"/>
  <c r="CN457" i="1" a="1"/>
  <c r="CN457" i="1" s="1"/>
  <c r="DF456" i="1" a="1"/>
  <c r="DF456" i="1" s="1"/>
  <c r="DD456" i="1" a="1"/>
  <c r="DD456" i="1" s="1"/>
  <c r="DB456" i="1" a="1"/>
  <c r="DB456" i="1" s="1"/>
  <c r="CZ456" i="1" a="1"/>
  <c r="CZ456" i="1" s="1"/>
  <c r="CX456" i="1" a="1"/>
  <c r="CX456" i="1" s="1"/>
  <c r="CP456" i="1" a="1"/>
  <c r="CP456" i="1" s="1"/>
  <c r="CN456" i="1" a="1"/>
  <c r="CN456" i="1" s="1"/>
  <c r="DF455" i="1" a="1"/>
  <c r="DF455" i="1" s="1"/>
  <c r="DD455" i="1" a="1"/>
  <c r="DD455" i="1" s="1"/>
  <c r="DB455" i="1" a="1"/>
  <c r="DB455" i="1" s="1"/>
  <c r="CZ455" i="1" a="1"/>
  <c r="CZ455" i="1" s="1"/>
  <c r="CX455" i="1" a="1"/>
  <c r="CX455" i="1" s="1"/>
  <c r="CP455" i="1" a="1"/>
  <c r="CP455" i="1" s="1"/>
  <c r="CN455" i="1" a="1"/>
  <c r="CN455" i="1" s="1"/>
  <c r="DF454" i="1" a="1"/>
  <c r="DF454" i="1" s="1"/>
  <c r="DD454" i="1" a="1"/>
  <c r="DD454" i="1" s="1"/>
  <c r="DB454" i="1" a="1"/>
  <c r="DB454" i="1" s="1"/>
  <c r="CZ454" i="1" a="1"/>
  <c r="CZ454" i="1" s="1"/>
  <c r="CX454" i="1" a="1"/>
  <c r="CX454" i="1" s="1"/>
  <c r="CP454" i="1" a="1"/>
  <c r="CP454" i="1" s="1"/>
  <c r="CN454" i="1" a="1"/>
  <c r="CN454" i="1" s="1"/>
  <c r="DE466" i="1" a="1"/>
  <c r="DE466" i="1" s="1"/>
  <c r="CZ466" i="1" a="1"/>
  <c r="CZ466" i="1" s="1"/>
  <c r="CO466" i="1" a="1"/>
  <c r="CO466" i="1" s="1"/>
  <c r="DE465" i="1" a="1"/>
  <c r="DE465" i="1" s="1"/>
  <c r="DA465" i="1" a="1"/>
  <c r="DA465" i="1" s="1"/>
  <c r="CW465" i="1" a="1"/>
  <c r="CW465" i="1" s="1"/>
  <c r="CP465" i="1" a="1"/>
  <c r="CP465" i="1" s="1"/>
  <c r="DF464" i="1" a="1"/>
  <c r="DF464" i="1" s="1"/>
  <c r="DB464" i="1" a="1"/>
  <c r="DB464" i="1" s="1"/>
  <c r="CX464" i="1" a="1"/>
  <c r="CX464" i="1" s="1"/>
  <c r="CQ464" i="1"/>
  <c r="DC463" i="1" a="1"/>
  <c r="DC463" i="1" s="1"/>
  <c r="CY463" i="1" a="1"/>
  <c r="CY463" i="1" s="1"/>
  <c r="CN463" i="1" a="1"/>
  <c r="CN463" i="1" s="1"/>
  <c r="DD462" i="1" a="1"/>
  <c r="DD462" i="1" s="1"/>
  <c r="CZ462" i="1" a="1"/>
  <c r="CZ462" i="1" s="1"/>
  <c r="CO462" i="1" a="1"/>
  <c r="CO462" i="1" s="1"/>
  <c r="DE461" i="1" a="1"/>
  <c r="DE461" i="1" s="1"/>
  <c r="DA461" i="1" a="1"/>
  <c r="DA461" i="1" s="1"/>
  <c r="CW461" i="1" a="1"/>
  <c r="CW461" i="1" s="1"/>
  <c r="CP461" i="1" a="1"/>
  <c r="CP461" i="1" s="1"/>
  <c r="DF460" i="1" a="1"/>
  <c r="DF460" i="1" s="1"/>
  <c r="DB460" i="1" a="1"/>
  <c r="DB460" i="1" s="1"/>
  <c r="CX460" i="1" a="1"/>
  <c r="CX460" i="1" s="1"/>
  <c r="CQ460" i="1"/>
  <c r="DE459" i="1" a="1"/>
  <c r="DE459" i="1" s="1"/>
  <c r="DB459" i="1" a="1"/>
  <c r="DB459" i="1" s="1"/>
  <c r="CW459" i="1" a="1"/>
  <c r="CW459" i="1" s="1"/>
  <c r="CQ459" i="1"/>
  <c r="CN459" i="1" a="1"/>
  <c r="CN459" i="1" s="1"/>
  <c r="DC458" i="1" a="1"/>
  <c r="DC458" i="1" s="1"/>
  <c r="CZ458" i="1" a="1"/>
  <c r="CZ458" i="1" s="1"/>
  <c r="CR458" i="1"/>
  <c r="CR457" i="1"/>
  <c r="CR456" i="1"/>
  <c r="CR455" i="1"/>
  <c r="CR454" i="1"/>
  <c r="CR453" i="1"/>
  <c r="CR452" i="1"/>
  <c r="CR451" i="1"/>
  <c r="CR450" i="1"/>
  <c r="CR449" i="1"/>
  <c r="CR448" i="1"/>
  <c r="CR447" i="1"/>
  <c r="CR446" i="1"/>
  <c r="CR445" i="1"/>
  <c r="CR444" i="1"/>
  <c r="CR443" i="1"/>
  <c r="CR442" i="1"/>
  <c r="CQ467" i="1"/>
  <c r="DC466" i="1" a="1"/>
  <c r="DC466" i="1" s="1"/>
  <c r="CY466" i="1" a="1"/>
  <c r="CY466" i="1" s="1"/>
  <c r="CN466" i="1" a="1"/>
  <c r="CN466" i="1" s="1"/>
  <c r="DD465" i="1" a="1"/>
  <c r="DD465" i="1" s="1"/>
  <c r="CZ465" i="1" a="1"/>
  <c r="CZ465" i="1" s="1"/>
  <c r="CO465" i="1" a="1"/>
  <c r="CO465" i="1" s="1"/>
  <c r="DE464" i="1" a="1"/>
  <c r="DE464" i="1" s="1"/>
  <c r="DA464" i="1" a="1"/>
  <c r="DA464" i="1" s="1"/>
  <c r="CW464" i="1" a="1"/>
  <c r="CW464" i="1" s="1"/>
  <c r="CP464" i="1" a="1"/>
  <c r="CP464" i="1" s="1"/>
  <c r="DF463" i="1" a="1"/>
  <c r="DF463" i="1" s="1"/>
  <c r="DB463" i="1" a="1"/>
  <c r="DB463" i="1" s="1"/>
  <c r="CX463" i="1" a="1"/>
  <c r="CX463" i="1" s="1"/>
  <c r="CQ463" i="1"/>
  <c r="DC462" i="1" a="1"/>
  <c r="DC462" i="1" s="1"/>
  <c r="CY462" i="1" a="1"/>
  <c r="CY462" i="1" s="1"/>
  <c r="CN462" i="1" a="1"/>
  <c r="CN462" i="1" s="1"/>
  <c r="DD461" i="1" a="1"/>
  <c r="DD461" i="1" s="1"/>
  <c r="CZ461" i="1" a="1"/>
  <c r="CZ461" i="1" s="1"/>
  <c r="CO461" i="1" a="1"/>
  <c r="CO461" i="1" s="1"/>
  <c r="DE460" i="1" a="1"/>
  <c r="DE460" i="1" s="1"/>
  <c r="DA460" i="1" a="1"/>
  <c r="DA460" i="1" s="1"/>
  <c r="CW460" i="1" a="1"/>
  <c r="CW460" i="1" s="1"/>
  <c r="CP460" i="1" a="1"/>
  <c r="CP460" i="1" s="1"/>
  <c r="DD459" i="1" a="1"/>
  <c r="DD459" i="1" s="1"/>
  <c r="CY459" i="1" a="1"/>
  <c r="CY459" i="1" s="1"/>
  <c r="CP459" i="1" a="1"/>
  <c r="CP459" i="1" s="1"/>
  <c r="DE458" i="1" a="1"/>
  <c r="DE458" i="1" s="1"/>
  <c r="DB458" i="1" a="1"/>
  <c r="DB458" i="1" s="1"/>
  <c r="DH458" i="1" s="1"/>
  <c r="CW458" i="1" a="1"/>
  <c r="CW458" i="1" s="1"/>
  <c r="CQ458" i="1"/>
  <c r="CO458" i="1" a="1"/>
  <c r="CO458" i="1" s="1"/>
  <c r="DE457" i="1" a="1"/>
  <c r="DE457" i="1" s="1"/>
  <c r="DC457" i="1" a="1"/>
  <c r="DC457" i="1" s="1"/>
  <c r="DA457" i="1" a="1"/>
  <c r="DA457" i="1" s="1"/>
  <c r="CY457" i="1" a="1"/>
  <c r="CY457" i="1" s="1"/>
  <c r="CW457" i="1" a="1"/>
  <c r="CW457" i="1" s="1"/>
  <c r="CQ457" i="1"/>
  <c r="CO457" i="1" a="1"/>
  <c r="CO457" i="1" s="1"/>
  <c r="DE456" i="1" a="1"/>
  <c r="DE456" i="1" s="1"/>
  <c r="DC456" i="1" a="1"/>
  <c r="DC456" i="1" s="1"/>
  <c r="DA456" i="1" a="1"/>
  <c r="DA456" i="1" s="1"/>
  <c r="CY456" i="1" a="1"/>
  <c r="CY456" i="1" s="1"/>
  <c r="CW456" i="1" a="1"/>
  <c r="CW456" i="1" s="1"/>
  <c r="CQ456" i="1"/>
  <c r="CO456" i="1" a="1"/>
  <c r="CO456" i="1" s="1"/>
  <c r="DE455" i="1" a="1"/>
  <c r="DE455" i="1" s="1"/>
  <c r="DC455" i="1" a="1"/>
  <c r="DC455" i="1" s="1"/>
  <c r="DA455" i="1" a="1"/>
  <c r="DA455" i="1" s="1"/>
  <c r="CY455" i="1" a="1"/>
  <c r="CY455" i="1" s="1"/>
  <c r="CW455" i="1" a="1"/>
  <c r="CW455" i="1" s="1"/>
  <c r="CQ455" i="1"/>
  <c r="CO455" i="1" a="1"/>
  <c r="CO455" i="1" s="1"/>
  <c r="DE454" i="1" a="1"/>
  <c r="DE454" i="1" s="1"/>
  <c r="DC454" i="1" a="1"/>
  <c r="DC454" i="1" s="1"/>
  <c r="DA454" i="1" a="1"/>
  <c r="DA454" i="1" s="1"/>
  <c r="CY454" i="1" a="1"/>
  <c r="CY454" i="1" s="1"/>
  <c r="CW454" i="1" a="1"/>
  <c r="CW454" i="1" s="1"/>
  <c r="CQ454" i="1"/>
  <c r="CO454" i="1" a="1"/>
  <c r="CO454" i="1" s="1"/>
  <c r="DE453" i="1" a="1"/>
  <c r="DE453" i="1" s="1"/>
  <c r="DF453" i="1" a="1"/>
  <c r="DF453" i="1" s="1"/>
  <c r="DA453" i="1" a="1"/>
  <c r="DA453" i="1" s="1"/>
  <c r="CW453" i="1" a="1"/>
  <c r="CW453" i="1" s="1"/>
  <c r="CP453" i="1" a="1"/>
  <c r="CP453" i="1" s="1"/>
  <c r="DF452" i="1" a="1"/>
  <c r="DF452" i="1" s="1"/>
  <c r="DB452" i="1" a="1"/>
  <c r="DB452" i="1" s="1"/>
  <c r="CX452" i="1" a="1"/>
  <c r="CX452" i="1" s="1"/>
  <c r="CQ452" i="1"/>
  <c r="DC451" i="1" a="1"/>
  <c r="DC451" i="1" s="1"/>
  <c r="CY451" i="1" a="1"/>
  <c r="CY451" i="1" s="1"/>
  <c r="CN451" i="1" a="1"/>
  <c r="CN451" i="1" s="1"/>
  <c r="DD450" i="1" a="1"/>
  <c r="DD450" i="1" s="1"/>
  <c r="CZ450" i="1" a="1"/>
  <c r="CZ450" i="1" s="1"/>
  <c r="CO450" i="1" a="1"/>
  <c r="CO450" i="1" s="1"/>
  <c r="DE449" i="1" a="1"/>
  <c r="DE449" i="1" s="1"/>
  <c r="DA449" i="1" a="1"/>
  <c r="DA449" i="1" s="1"/>
  <c r="CW449" i="1" a="1"/>
  <c r="CW449" i="1" s="1"/>
  <c r="CP449" i="1" a="1"/>
  <c r="CP449" i="1" s="1"/>
  <c r="DF448" i="1" a="1"/>
  <c r="DF448" i="1" s="1"/>
  <c r="DB448" i="1" a="1"/>
  <c r="DB448" i="1" s="1"/>
  <c r="CX448" i="1" a="1"/>
  <c r="CX448" i="1" s="1"/>
  <c r="CQ448" i="1"/>
  <c r="DC447" i="1" a="1"/>
  <c r="DC447" i="1" s="1"/>
  <c r="CY447" i="1" a="1"/>
  <c r="CY447" i="1" s="1"/>
  <c r="CN447" i="1" a="1"/>
  <c r="CN447" i="1" s="1"/>
  <c r="DE446" i="1" a="1"/>
  <c r="DE446" i="1" s="1"/>
  <c r="CZ446" i="1" a="1"/>
  <c r="CZ446" i="1" s="1"/>
  <c r="CW446" i="1" a="1"/>
  <c r="CW446" i="1" s="1"/>
  <c r="CN446" i="1" a="1"/>
  <c r="CN446" i="1" s="1"/>
  <c r="DE445" i="1" a="1"/>
  <c r="DE445" i="1" s="1"/>
  <c r="CZ445" i="1" a="1"/>
  <c r="CZ445" i="1" s="1"/>
  <c r="CW445" i="1" a="1"/>
  <c r="CW445" i="1" s="1"/>
  <c r="CN445" i="1" a="1"/>
  <c r="CN445" i="1" s="1"/>
  <c r="DE444" i="1" a="1"/>
  <c r="DE444" i="1" s="1"/>
  <c r="CZ444" i="1" a="1"/>
  <c r="CZ444" i="1" s="1"/>
  <c r="CW444" i="1" a="1"/>
  <c r="CW444" i="1" s="1"/>
  <c r="CN444" i="1" a="1"/>
  <c r="CN444" i="1" s="1"/>
  <c r="DE443" i="1" a="1"/>
  <c r="DE443" i="1" s="1"/>
  <c r="CZ443" i="1" a="1"/>
  <c r="CZ443" i="1" s="1"/>
  <c r="CW443" i="1" a="1"/>
  <c r="CW443" i="1" s="1"/>
  <c r="CN443" i="1" a="1"/>
  <c r="CN443" i="1" s="1"/>
  <c r="DE442" i="1" a="1"/>
  <c r="DE442" i="1" s="1"/>
  <c r="CZ442" i="1" a="1"/>
  <c r="CZ442" i="1" s="1"/>
  <c r="CW442" i="1" a="1"/>
  <c r="CW442" i="1" s="1"/>
  <c r="CN442" i="1" a="1"/>
  <c r="CN442" i="1" s="1"/>
  <c r="DE441" i="1" a="1"/>
  <c r="DE441" i="1" s="1"/>
  <c r="DC441" i="1" a="1"/>
  <c r="DC441" i="1" s="1"/>
  <c r="DA441" i="1" a="1"/>
  <c r="DA441" i="1" s="1"/>
  <c r="CY441" i="1" a="1"/>
  <c r="CY441" i="1" s="1"/>
  <c r="CW441" i="1" a="1"/>
  <c r="CW441" i="1" s="1"/>
  <c r="CQ441" i="1"/>
  <c r="CO441" i="1" a="1"/>
  <c r="CO441" i="1" s="1"/>
  <c r="DE440" i="1" a="1"/>
  <c r="DE440" i="1" s="1"/>
  <c r="DC440" i="1" a="1"/>
  <c r="DC440" i="1" s="1"/>
  <c r="DA440" i="1" a="1"/>
  <c r="DA440" i="1" s="1"/>
  <c r="CY440" i="1" a="1"/>
  <c r="CY440" i="1" s="1"/>
  <c r="CW440" i="1" a="1"/>
  <c r="CW440" i="1" s="1"/>
  <c r="CQ440" i="1"/>
  <c r="CO440" i="1" a="1"/>
  <c r="CO440" i="1" s="1"/>
  <c r="DE439" i="1" a="1"/>
  <c r="DE439" i="1" s="1"/>
  <c r="DC439" i="1" a="1"/>
  <c r="DC439" i="1" s="1"/>
  <c r="DA439" i="1" a="1"/>
  <c r="DA439" i="1" s="1"/>
  <c r="CY439" i="1" a="1"/>
  <c r="CY439" i="1" s="1"/>
  <c r="CW439" i="1" a="1"/>
  <c r="CW439" i="1" s="1"/>
  <c r="CQ439" i="1"/>
  <c r="CO439" i="1" a="1"/>
  <c r="CO439" i="1" s="1"/>
  <c r="DE438" i="1" a="1"/>
  <c r="DE438" i="1" s="1"/>
  <c r="DC438" i="1" a="1"/>
  <c r="DC438" i="1" s="1"/>
  <c r="DA438" i="1" a="1"/>
  <c r="DA438" i="1" s="1"/>
  <c r="CY438" i="1" a="1"/>
  <c r="CY438" i="1" s="1"/>
  <c r="CW438" i="1" a="1"/>
  <c r="CW438" i="1" s="1"/>
  <c r="CQ438" i="1"/>
  <c r="CO438" i="1" a="1"/>
  <c r="CO438" i="1" s="1"/>
  <c r="DE437" i="1" a="1"/>
  <c r="DE437" i="1" s="1"/>
  <c r="DC437" i="1" a="1"/>
  <c r="DC437" i="1" s="1"/>
  <c r="DA437" i="1" a="1"/>
  <c r="DA437" i="1" s="1"/>
  <c r="DD453" i="1" a="1"/>
  <c r="DD453" i="1" s="1"/>
  <c r="CZ453" i="1" a="1"/>
  <c r="CZ453" i="1" s="1"/>
  <c r="CO453" i="1" a="1"/>
  <c r="CO453" i="1" s="1"/>
  <c r="DE452" i="1" a="1"/>
  <c r="DE452" i="1" s="1"/>
  <c r="DA452" i="1" a="1"/>
  <c r="DA452" i="1" s="1"/>
  <c r="CW452" i="1" a="1"/>
  <c r="CW452" i="1" s="1"/>
  <c r="CP452" i="1" a="1"/>
  <c r="CP452" i="1" s="1"/>
  <c r="DF451" i="1" a="1"/>
  <c r="DF451" i="1" s="1"/>
  <c r="DB451" i="1" a="1"/>
  <c r="DB451" i="1" s="1"/>
  <c r="CX451" i="1" a="1"/>
  <c r="CX451" i="1" s="1"/>
  <c r="CQ451" i="1"/>
  <c r="DC450" i="1" a="1"/>
  <c r="DC450" i="1" s="1"/>
  <c r="CY450" i="1" a="1"/>
  <c r="CY450" i="1" s="1"/>
  <c r="CN450" i="1" a="1"/>
  <c r="CN450" i="1" s="1"/>
  <c r="DD449" i="1" a="1"/>
  <c r="DD449" i="1" s="1"/>
  <c r="CZ449" i="1" a="1"/>
  <c r="CZ449" i="1" s="1"/>
  <c r="CO449" i="1" a="1"/>
  <c r="CO449" i="1" s="1"/>
  <c r="DE448" i="1" a="1"/>
  <c r="DE448" i="1" s="1"/>
  <c r="DA448" i="1" a="1"/>
  <c r="DA448" i="1" s="1"/>
  <c r="CW448" i="1" a="1"/>
  <c r="CW448" i="1" s="1"/>
  <c r="CP448" i="1" a="1"/>
  <c r="CP448" i="1" s="1"/>
  <c r="DF447" i="1" a="1"/>
  <c r="DF447" i="1" s="1"/>
  <c r="DB447" i="1" a="1"/>
  <c r="DB447" i="1" s="1"/>
  <c r="CX447" i="1" a="1"/>
  <c r="CX447" i="1" s="1"/>
  <c r="CQ447" i="1"/>
  <c r="DB446" i="1" a="1"/>
  <c r="DB446" i="1" s="1"/>
  <c r="CY446" i="1" a="1"/>
  <c r="CY446" i="1" s="1"/>
  <c r="CP446" i="1" a="1"/>
  <c r="CP446" i="1" s="1"/>
  <c r="DB445" i="1" a="1"/>
  <c r="DB445" i="1" s="1"/>
  <c r="CY445" i="1" a="1"/>
  <c r="CY445" i="1" s="1"/>
  <c r="CP445" i="1" a="1"/>
  <c r="CP445" i="1" s="1"/>
  <c r="DB444" i="1" a="1"/>
  <c r="DB444" i="1" s="1"/>
  <c r="CY444" i="1" a="1"/>
  <c r="CY444" i="1" s="1"/>
  <c r="CP444" i="1" a="1"/>
  <c r="CP444" i="1" s="1"/>
  <c r="DB443" i="1" a="1"/>
  <c r="DB443" i="1" s="1"/>
  <c r="CY443" i="1" a="1"/>
  <c r="CY443" i="1" s="1"/>
  <c r="CP443" i="1" a="1"/>
  <c r="CP443" i="1" s="1"/>
  <c r="DB442" i="1" a="1"/>
  <c r="DB442" i="1" s="1"/>
  <c r="CY442" i="1" a="1"/>
  <c r="CY442" i="1" s="1"/>
  <c r="CP442" i="1" a="1"/>
  <c r="CP442" i="1" s="1"/>
  <c r="DC453" i="1" a="1"/>
  <c r="DC453" i="1" s="1"/>
  <c r="CY453" i="1" a="1"/>
  <c r="CY453" i="1" s="1"/>
  <c r="CN453" i="1" a="1"/>
  <c r="CN453" i="1" s="1"/>
  <c r="DD452" i="1" a="1"/>
  <c r="DD452" i="1" s="1"/>
  <c r="CZ452" i="1" a="1"/>
  <c r="CZ452" i="1" s="1"/>
  <c r="CO452" i="1" a="1"/>
  <c r="CO452" i="1" s="1"/>
  <c r="DE451" i="1" a="1"/>
  <c r="DE451" i="1" s="1"/>
  <c r="DA451" i="1" a="1"/>
  <c r="DA451" i="1" s="1"/>
  <c r="CW451" i="1" a="1"/>
  <c r="CW451" i="1" s="1"/>
  <c r="CP451" i="1" a="1"/>
  <c r="CP451" i="1" s="1"/>
  <c r="DF450" i="1" a="1"/>
  <c r="DF450" i="1" s="1"/>
  <c r="DB450" i="1" a="1"/>
  <c r="DB450" i="1" s="1"/>
  <c r="CX450" i="1" a="1"/>
  <c r="CX450" i="1" s="1"/>
  <c r="CQ450" i="1"/>
  <c r="DC449" i="1" a="1"/>
  <c r="DC449" i="1" s="1"/>
  <c r="CY449" i="1" a="1"/>
  <c r="CY449" i="1" s="1"/>
  <c r="CN449" i="1" a="1"/>
  <c r="CN449" i="1" s="1"/>
  <c r="DD448" i="1" a="1"/>
  <c r="DD448" i="1" s="1"/>
  <c r="CZ448" i="1" a="1"/>
  <c r="CZ448" i="1" s="1"/>
  <c r="CO448" i="1" a="1"/>
  <c r="CO448" i="1" s="1"/>
  <c r="DE447" i="1" a="1"/>
  <c r="DE447" i="1" s="1"/>
  <c r="DA447" i="1" a="1"/>
  <c r="DA447" i="1" s="1"/>
  <c r="CW447" i="1" a="1"/>
  <c r="CW447" i="1" s="1"/>
  <c r="CP447" i="1" a="1"/>
  <c r="CP447" i="1" s="1"/>
  <c r="DD446" i="1" a="1"/>
  <c r="DD446" i="1" s="1"/>
  <c r="DA446" i="1" a="1"/>
  <c r="DA446" i="1" s="1"/>
  <c r="CO446" i="1" a="1"/>
  <c r="CO446" i="1" s="1"/>
  <c r="DD445" i="1" a="1"/>
  <c r="DD445" i="1" s="1"/>
  <c r="DA445" i="1" a="1"/>
  <c r="DA445" i="1" s="1"/>
  <c r="CO445" i="1" a="1"/>
  <c r="CO445" i="1" s="1"/>
  <c r="DD444" i="1" a="1"/>
  <c r="DD444" i="1" s="1"/>
  <c r="DA444" i="1" a="1"/>
  <c r="DA444" i="1" s="1"/>
  <c r="CO444" i="1" a="1"/>
  <c r="CO444" i="1" s="1"/>
  <c r="DD443" i="1" a="1"/>
  <c r="DD443" i="1" s="1"/>
  <c r="DA443" i="1" a="1"/>
  <c r="DA443" i="1" s="1"/>
  <c r="CO443" i="1" a="1"/>
  <c r="CO443" i="1" s="1"/>
  <c r="DD442" i="1" a="1"/>
  <c r="DD442" i="1" s="1"/>
  <c r="DA442" i="1" a="1"/>
  <c r="DA442" i="1" s="1"/>
  <c r="CO442" i="1" a="1"/>
  <c r="CO442" i="1" s="1"/>
  <c r="DD441" i="1" a="1"/>
  <c r="DD441" i="1" s="1"/>
  <c r="DB441" i="1" a="1"/>
  <c r="DB441" i="1" s="1"/>
  <c r="CZ441" i="1" a="1"/>
  <c r="CZ441" i="1" s="1"/>
  <c r="CX441" i="1" a="1"/>
  <c r="CX441" i="1" s="1"/>
  <c r="CP441" i="1" a="1"/>
  <c r="CP441" i="1" s="1"/>
  <c r="CN441" i="1" a="1"/>
  <c r="CN441" i="1" s="1"/>
  <c r="DF440" i="1" a="1"/>
  <c r="DF440" i="1" s="1"/>
  <c r="DD440" i="1" a="1"/>
  <c r="DD440" i="1" s="1"/>
  <c r="DB440" i="1" a="1"/>
  <c r="DB440" i="1" s="1"/>
  <c r="CZ440" i="1" a="1"/>
  <c r="CZ440" i="1" s="1"/>
  <c r="CX440" i="1" a="1"/>
  <c r="CX440" i="1" s="1"/>
  <c r="CP440" i="1" a="1"/>
  <c r="CP440" i="1" s="1"/>
  <c r="CN440" i="1" a="1"/>
  <c r="CN440" i="1" s="1"/>
  <c r="DF439" i="1" a="1"/>
  <c r="DF439" i="1" s="1"/>
  <c r="DD439" i="1" a="1"/>
  <c r="DD439" i="1" s="1"/>
  <c r="DB439" i="1" a="1"/>
  <c r="DB439" i="1" s="1"/>
  <c r="CZ439" i="1" a="1"/>
  <c r="CZ439" i="1" s="1"/>
  <c r="CX439" i="1" a="1"/>
  <c r="CX439" i="1" s="1"/>
  <c r="CP439" i="1" a="1"/>
  <c r="CP439" i="1" s="1"/>
  <c r="CN439" i="1" a="1"/>
  <c r="CN439" i="1" s="1"/>
  <c r="DF438" i="1" a="1"/>
  <c r="DF438" i="1" s="1"/>
  <c r="DD438" i="1" a="1"/>
  <c r="DD438" i="1" s="1"/>
  <c r="DB438" i="1" a="1"/>
  <c r="DB438" i="1" s="1"/>
  <c r="CZ438" i="1" a="1"/>
  <c r="CZ438" i="1" s="1"/>
  <c r="CX438" i="1" a="1"/>
  <c r="CX438" i="1" s="1"/>
  <c r="CP438" i="1" a="1"/>
  <c r="CP438" i="1" s="1"/>
  <c r="CN438" i="1" a="1"/>
  <c r="CN438" i="1" s="1"/>
  <c r="DF437" i="1" a="1"/>
  <c r="DF437" i="1" s="1"/>
  <c r="DD437" i="1" a="1"/>
  <c r="DD437" i="1" s="1"/>
  <c r="DB437" i="1" a="1"/>
  <c r="DB437" i="1" s="1"/>
  <c r="CZ437" i="1" a="1"/>
  <c r="CZ437" i="1" s="1"/>
  <c r="CX437" i="1" a="1"/>
  <c r="CX437" i="1" s="1"/>
  <c r="DB453" i="1" a="1"/>
  <c r="DB453" i="1" s="1"/>
  <c r="CX453" i="1" a="1"/>
  <c r="CX453" i="1" s="1"/>
  <c r="CQ453" i="1"/>
  <c r="DC452" i="1" a="1"/>
  <c r="DC452" i="1" s="1"/>
  <c r="CY452" i="1" a="1"/>
  <c r="CY452" i="1" s="1"/>
  <c r="CN452" i="1" a="1"/>
  <c r="CN452" i="1" s="1"/>
  <c r="DD451" i="1" a="1"/>
  <c r="DD451" i="1" s="1"/>
  <c r="CZ451" i="1" a="1"/>
  <c r="CZ451" i="1" s="1"/>
  <c r="CO451" i="1" a="1"/>
  <c r="CO451" i="1" s="1"/>
  <c r="DE450" i="1" a="1"/>
  <c r="DE450" i="1" s="1"/>
  <c r="DA450" i="1" a="1"/>
  <c r="DA450" i="1" s="1"/>
  <c r="CW450" i="1" a="1"/>
  <c r="CW450" i="1" s="1"/>
  <c r="CP450" i="1" a="1"/>
  <c r="CP450" i="1" s="1"/>
  <c r="DF449" i="1" a="1"/>
  <c r="DF449" i="1" s="1"/>
  <c r="DB449" i="1" a="1"/>
  <c r="DB449" i="1" s="1"/>
  <c r="CX449" i="1" a="1"/>
  <c r="CX449" i="1" s="1"/>
  <c r="CQ449" i="1"/>
  <c r="DC448" i="1" a="1"/>
  <c r="DC448" i="1" s="1"/>
  <c r="CY448" i="1" a="1"/>
  <c r="CY448" i="1" s="1"/>
  <c r="CN448" i="1" a="1"/>
  <c r="CN448" i="1" s="1"/>
  <c r="DD447" i="1" a="1"/>
  <c r="DD447" i="1" s="1"/>
  <c r="CZ447" i="1" a="1"/>
  <c r="CZ447" i="1" s="1"/>
  <c r="CO447" i="1" a="1"/>
  <c r="CO447" i="1" s="1"/>
  <c r="DF446" i="1" a="1"/>
  <c r="DF446" i="1" s="1"/>
  <c r="DC446" i="1" a="1"/>
  <c r="DC446" i="1" s="1"/>
  <c r="CX446" i="1" a="1"/>
  <c r="CX446" i="1" s="1"/>
  <c r="CQ446" i="1"/>
  <c r="DF445" i="1" a="1"/>
  <c r="DF445" i="1" s="1"/>
  <c r="DC445" i="1" a="1"/>
  <c r="DC445" i="1" s="1"/>
  <c r="CX445" i="1" a="1"/>
  <c r="CX445" i="1" s="1"/>
  <c r="CQ445" i="1"/>
  <c r="DF444" i="1" a="1"/>
  <c r="DF444" i="1" s="1"/>
  <c r="DC444" i="1" a="1"/>
  <c r="DC444" i="1" s="1"/>
  <c r="CX444" i="1" a="1"/>
  <c r="CX444" i="1" s="1"/>
  <c r="CQ444" i="1"/>
  <c r="DF443" i="1" a="1"/>
  <c r="DF443" i="1" s="1"/>
  <c r="DC443" i="1" a="1"/>
  <c r="DC443" i="1" s="1"/>
  <c r="CX443" i="1" a="1"/>
  <c r="CX443" i="1" s="1"/>
  <c r="CQ443" i="1"/>
  <c r="DF442" i="1" a="1"/>
  <c r="DF442" i="1" s="1"/>
  <c r="DC442" i="1" a="1"/>
  <c r="DC442" i="1" s="1"/>
  <c r="CX442" i="1" a="1"/>
  <c r="CX442" i="1" s="1"/>
  <c r="CQ442" i="1"/>
  <c r="DF441" i="1" a="1"/>
  <c r="DF441" i="1" s="1"/>
  <c r="CR441" i="1"/>
  <c r="CR440" i="1"/>
  <c r="CR439" i="1"/>
  <c r="CR438" i="1"/>
  <c r="CR437" i="1"/>
  <c r="CR436" i="1"/>
  <c r="CR435" i="1"/>
  <c r="CR434" i="1"/>
  <c r="CR433" i="1"/>
  <c r="CR432" i="1"/>
  <c r="CR431" i="1"/>
  <c r="CR430" i="1"/>
  <c r="CR429" i="1"/>
  <c r="CR428" i="1"/>
  <c r="CR427" i="1"/>
  <c r="CR426" i="1"/>
  <c r="CR425" i="1"/>
  <c r="CR424" i="1"/>
  <c r="CY437" i="1" a="1"/>
  <c r="CY437" i="1" s="1"/>
  <c r="CP437" i="1" a="1"/>
  <c r="CP437" i="1" s="1"/>
  <c r="DF436" i="1" a="1"/>
  <c r="DF436" i="1" s="1"/>
  <c r="DB436" i="1" a="1"/>
  <c r="DB436" i="1" s="1"/>
  <c r="CX436" i="1" a="1"/>
  <c r="CX436" i="1" s="1"/>
  <c r="CQ436" i="1"/>
  <c r="DC435" i="1" a="1"/>
  <c r="DC435" i="1" s="1"/>
  <c r="CY435" i="1" a="1"/>
  <c r="CY435" i="1" s="1"/>
  <c r="CN435" i="1" a="1"/>
  <c r="CN435" i="1" s="1"/>
  <c r="DD434" i="1" a="1"/>
  <c r="DD434" i="1" s="1"/>
  <c r="CZ434" i="1" a="1"/>
  <c r="CZ434" i="1" s="1"/>
  <c r="CO434" i="1" a="1"/>
  <c r="CO434" i="1" s="1"/>
  <c r="DE433" i="1" a="1"/>
  <c r="DE433" i="1" s="1"/>
  <c r="DA433" i="1" a="1"/>
  <c r="DA433" i="1" s="1"/>
  <c r="CW433" i="1" a="1"/>
  <c r="CW433" i="1" s="1"/>
  <c r="CP433" i="1" a="1"/>
  <c r="CP433" i="1" s="1"/>
  <c r="DF432" i="1" a="1"/>
  <c r="DF432" i="1" s="1"/>
  <c r="DB432" i="1" a="1"/>
  <c r="DB432" i="1" s="1"/>
  <c r="CX432" i="1" a="1"/>
  <c r="CX432" i="1" s="1"/>
  <c r="CQ432" i="1"/>
  <c r="DC431" i="1" a="1"/>
  <c r="DC431" i="1" s="1"/>
  <c r="CY431" i="1" a="1"/>
  <c r="CY431" i="1" s="1"/>
  <c r="CN431" i="1" a="1"/>
  <c r="CN431" i="1" s="1"/>
  <c r="DD430" i="1" a="1"/>
  <c r="DD430" i="1" s="1"/>
  <c r="CZ430" i="1" a="1"/>
  <c r="CZ430" i="1" s="1"/>
  <c r="CO430" i="1" a="1"/>
  <c r="CO430" i="1" s="1"/>
  <c r="DE429" i="1" a="1"/>
  <c r="DE429" i="1" s="1"/>
  <c r="DA429" i="1" a="1"/>
  <c r="DA429" i="1" s="1"/>
  <c r="CW429" i="1" a="1"/>
  <c r="CW429" i="1" s="1"/>
  <c r="CP429" i="1" a="1"/>
  <c r="CP429" i="1" s="1"/>
  <c r="DF428" i="1" a="1"/>
  <c r="DF428" i="1" s="1"/>
  <c r="DB428" i="1" a="1"/>
  <c r="DB428" i="1" s="1"/>
  <c r="CX428" i="1" a="1"/>
  <c r="CX428" i="1" s="1"/>
  <c r="CQ428" i="1"/>
  <c r="DC427" i="1" a="1"/>
  <c r="DC427" i="1" s="1"/>
  <c r="CY427" i="1" a="1"/>
  <c r="CY427" i="1" s="1"/>
  <c r="CN427" i="1" a="1"/>
  <c r="CN427" i="1" s="1"/>
  <c r="DD426" i="1" a="1"/>
  <c r="DD426" i="1" s="1"/>
  <c r="CZ426" i="1" a="1"/>
  <c r="CZ426" i="1" s="1"/>
  <c r="CO426" i="1" a="1"/>
  <c r="CO426" i="1" s="1"/>
  <c r="DE425" i="1" a="1"/>
  <c r="DE425" i="1" s="1"/>
  <c r="DA425" i="1" a="1"/>
  <c r="DA425" i="1" s="1"/>
  <c r="CW425" i="1" a="1"/>
  <c r="CW425" i="1" s="1"/>
  <c r="CP425" i="1" a="1"/>
  <c r="CP425" i="1" s="1"/>
  <c r="DB424" i="1" a="1"/>
  <c r="DB424" i="1" s="1"/>
  <c r="CY424" i="1" a="1"/>
  <c r="CY424" i="1" s="1"/>
  <c r="CP424" i="1" a="1"/>
  <c r="CP424" i="1" s="1"/>
  <c r="DE423" i="1" a="1"/>
  <c r="DE423" i="1" s="1"/>
  <c r="DC423" i="1" a="1"/>
  <c r="DC423" i="1" s="1"/>
  <c r="DA423" i="1" a="1"/>
  <c r="DA423" i="1" s="1"/>
  <c r="CY423" i="1" a="1"/>
  <c r="CY423" i="1" s="1"/>
  <c r="CW423" i="1" a="1"/>
  <c r="CW423" i="1" s="1"/>
  <c r="CQ423" i="1"/>
  <c r="CO423" i="1" a="1"/>
  <c r="CO423" i="1" s="1"/>
  <c r="DE422" i="1" a="1"/>
  <c r="DE422" i="1" s="1"/>
  <c r="DC422" i="1" a="1"/>
  <c r="DC422" i="1" s="1"/>
  <c r="DA422" i="1" a="1"/>
  <c r="DA422" i="1" s="1"/>
  <c r="CY422" i="1" a="1"/>
  <c r="CY422" i="1" s="1"/>
  <c r="CW422" i="1" a="1"/>
  <c r="CW422" i="1" s="1"/>
  <c r="CQ422" i="1"/>
  <c r="CO422" i="1" a="1"/>
  <c r="CO422" i="1" s="1"/>
  <c r="DE421" i="1" a="1"/>
  <c r="DE421" i="1" s="1"/>
  <c r="DC421" i="1" a="1"/>
  <c r="DC421" i="1" s="1"/>
  <c r="DA421" i="1" a="1"/>
  <c r="DA421" i="1" s="1"/>
  <c r="CY421" i="1" a="1"/>
  <c r="CY421" i="1" s="1"/>
  <c r="CW421" i="1" a="1"/>
  <c r="CW421" i="1" s="1"/>
  <c r="CQ421" i="1"/>
  <c r="CO421" i="1" a="1"/>
  <c r="CO421" i="1" s="1"/>
  <c r="DE420" i="1" a="1"/>
  <c r="DE420" i="1" s="1"/>
  <c r="DC420" i="1" a="1"/>
  <c r="DC420" i="1" s="1"/>
  <c r="DA420" i="1" a="1"/>
  <c r="DA420" i="1" s="1"/>
  <c r="CY420" i="1" a="1"/>
  <c r="CY420" i="1" s="1"/>
  <c r="CW420" i="1" a="1"/>
  <c r="CW420" i="1" s="1"/>
  <c r="CQ420" i="1"/>
  <c r="CO420" i="1" a="1"/>
  <c r="CO420" i="1" s="1"/>
  <c r="DE419" i="1" a="1"/>
  <c r="DE419" i="1" s="1"/>
  <c r="DC419" i="1" a="1"/>
  <c r="DC419" i="1" s="1"/>
  <c r="DA419" i="1" a="1"/>
  <c r="DA419" i="1" s="1"/>
  <c r="CY419" i="1" a="1"/>
  <c r="CY419" i="1" s="1"/>
  <c r="CW419" i="1" a="1"/>
  <c r="CW419" i="1" s="1"/>
  <c r="CQ419" i="1"/>
  <c r="CO419" i="1" a="1"/>
  <c r="CO419" i="1" s="1"/>
  <c r="DE418" i="1" a="1"/>
  <c r="DE418" i="1" s="1"/>
  <c r="DC418" i="1" a="1"/>
  <c r="DC418" i="1" s="1"/>
  <c r="DA418" i="1" a="1"/>
  <c r="DA418" i="1" s="1"/>
  <c r="CY418" i="1" a="1"/>
  <c r="CY418" i="1" s="1"/>
  <c r="CW418" i="1" a="1"/>
  <c r="CW418" i="1" s="1"/>
  <c r="CQ418" i="1"/>
  <c r="CO418" i="1" a="1"/>
  <c r="CO418" i="1" s="1"/>
  <c r="DE417" i="1" a="1"/>
  <c r="DE417" i="1" s="1"/>
  <c r="DC417" i="1" a="1"/>
  <c r="DC417" i="1" s="1"/>
  <c r="DA417" i="1" a="1"/>
  <c r="DA417" i="1" s="1"/>
  <c r="CY417" i="1" a="1"/>
  <c r="CY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CW437" i="1" a="1"/>
  <c r="CW437" i="1" s="1"/>
  <c r="DG437" i="1" s="1"/>
  <c r="CO437" i="1" a="1"/>
  <c r="CO437" i="1" s="1"/>
  <c r="DE436" i="1" a="1"/>
  <c r="DE436" i="1" s="1"/>
  <c r="DA436" i="1" a="1"/>
  <c r="DA436" i="1" s="1"/>
  <c r="CW436" i="1" a="1"/>
  <c r="CW436" i="1" s="1"/>
  <c r="CP436" i="1" a="1"/>
  <c r="CP436" i="1" s="1"/>
  <c r="DF435" i="1" a="1"/>
  <c r="DF435" i="1" s="1"/>
  <c r="DB435" i="1" a="1"/>
  <c r="DB435" i="1" s="1"/>
  <c r="CX435" i="1" a="1"/>
  <c r="CX435" i="1" s="1"/>
  <c r="CQ435" i="1"/>
  <c r="DC434" i="1" a="1"/>
  <c r="DC434" i="1" s="1"/>
  <c r="CY434" i="1" a="1"/>
  <c r="CY434" i="1" s="1"/>
  <c r="CN434" i="1" a="1"/>
  <c r="CN434" i="1" s="1"/>
  <c r="DD433" i="1" a="1"/>
  <c r="DD433" i="1" s="1"/>
  <c r="CZ433" i="1" a="1"/>
  <c r="CZ433" i="1" s="1"/>
  <c r="CO433" i="1" a="1"/>
  <c r="CO433" i="1" s="1"/>
  <c r="DE432" i="1" a="1"/>
  <c r="DE432" i="1" s="1"/>
  <c r="DA432" i="1" a="1"/>
  <c r="DA432" i="1" s="1"/>
  <c r="CW432" i="1" a="1"/>
  <c r="CW432" i="1" s="1"/>
  <c r="CP432" i="1" a="1"/>
  <c r="CP432" i="1" s="1"/>
  <c r="DF431" i="1" a="1"/>
  <c r="DF431" i="1" s="1"/>
  <c r="DB431" i="1" a="1"/>
  <c r="DB431" i="1" s="1"/>
  <c r="CX431" i="1" a="1"/>
  <c r="CX431" i="1" s="1"/>
  <c r="CQ431" i="1"/>
  <c r="DC430" i="1" a="1"/>
  <c r="DC430" i="1" s="1"/>
  <c r="CY430" i="1" a="1"/>
  <c r="CY430" i="1" s="1"/>
  <c r="CN430" i="1" a="1"/>
  <c r="CN430" i="1" s="1"/>
  <c r="DD429" i="1" a="1"/>
  <c r="DD429" i="1" s="1"/>
  <c r="CZ429" i="1" a="1"/>
  <c r="CZ429" i="1" s="1"/>
  <c r="CO429" i="1" a="1"/>
  <c r="CO429" i="1" s="1"/>
  <c r="DE428" i="1" a="1"/>
  <c r="DE428" i="1" s="1"/>
  <c r="DA428" i="1" a="1"/>
  <c r="DA428" i="1" s="1"/>
  <c r="CW428" i="1" a="1"/>
  <c r="CW428" i="1" s="1"/>
  <c r="CP428" i="1" a="1"/>
  <c r="CP428" i="1" s="1"/>
  <c r="DF427" i="1" a="1"/>
  <c r="DF427" i="1" s="1"/>
  <c r="DB427" i="1" a="1"/>
  <c r="DB427" i="1" s="1"/>
  <c r="CX427" i="1" a="1"/>
  <c r="CX427" i="1" s="1"/>
  <c r="CQ427" i="1"/>
  <c r="DC426" i="1" a="1"/>
  <c r="DC426" i="1" s="1"/>
  <c r="CY426" i="1" a="1"/>
  <c r="CY426" i="1" s="1"/>
  <c r="CN426" i="1" a="1"/>
  <c r="CN426" i="1" s="1"/>
  <c r="DD425" i="1" a="1"/>
  <c r="DD425" i="1" s="1"/>
  <c r="CZ425" i="1" a="1"/>
  <c r="CZ425" i="1" s="1"/>
  <c r="CO425" i="1" a="1"/>
  <c r="CO425" i="1" s="1"/>
  <c r="DD424" i="1" a="1"/>
  <c r="DD424" i="1" s="1"/>
  <c r="DA424" i="1" a="1"/>
  <c r="DA424" i="1" s="1"/>
  <c r="CO424" i="1" a="1"/>
  <c r="CO424" i="1" s="1"/>
  <c r="CN437" i="1" a="1"/>
  <c r="CN437" i="1" s="1"/>
  <c r="DD436" i="1" a="1"/>
  <c r="DD436" i="1" s="1"/>
  <c r="CZ436" i="1" a="1"/>
  <c r="CZ436" i="1" s="1"/>
  <c r="CO436" i="1" a="1"/>
  <c r="CO436" i="1" s="1"/>
  <c r="DE435" i="1" a="1"/>
  <c r="DE435" i="1" s="1"/>
  <c r="DA435" i="1" a="1"/>
  <c r="DA435" i="1" s="1"/>
  <c r="CW435" i="1" a="1"/>
  <c r="CW435" i="1" s="1"/>
  <c r="CP435" i="1" a="1"/>
  <c r="CP435" i="1" s="1"/>
  <c r="DF434" i="1" a="1"/>
  <c r="DF434" i="1" s="1"/>
  <c r="DB434" i="1" a="1"/>
  <c r="DB434" i="1" s="1"/>
  <c r="CX434" i="1" a="1"/>
  <c r="CX434" i="1" s="1"/>
  <c r="CQ434" i="1"/>
  <c r="DC433" i="1" a="1"/>
  <c r="DC433" i="1" s="1"/>
  <c r="CY433" i="1" a="1"/>
  <c r="CY433" i="1" s="1"/>
  <c r="CN433" i="1" a="1"/>
  <c r="CN433" i="1" s="1"/>
  <c r="DD432" i="1" a="1"/>
  <c r="DD432" i="1" s="1"/>
  <c r="CZ432" i="1" a="1"/>
  <c r="CZ432" i="1" s="1"/>
  <c r="CO432" i="1" a="1"/>
  <c r="CO432" i="1" s="1"/>
  <c r="DE431" i="1" a="1"/>
  <c r="DE431" i="1" s="1"/>
  <c r="DA431" i="1" a="1"/>
  <c r="DA431" i="1" s="1"/>
  <c r="CW431" i="1" a="1"/>
  <c r="CW431" i="1" s="1"/>
  <c r="CP431" i="1" a="1"/>
  <c r="CP431" i="1" s="1"/>
  <c r="DF430" i="1" a="1"/>
  <c r="DF430" i="1" s="1"/>
  <c r="DB430" i="1" a="1"/>
  <c r="DB430" i="1" s="1"/>
  <c r="CX430" i="1" a="1"/>
  <c r="CX430" i="1" s="1"/>
  <c r="CQ430" i="1"/>
  <c r="DC429" i="1" a="1"/>
  <c r="DC429" i="1" s="1"/>
  <c r="CY429" i="1" a="1"/>
  <c r="CY429" i="1" s="1"/>
  <c r="CN429" i="1" a="1"/>
  <c r="CN429" i="1" s="1"/>
  <c r="DD428" i="1" a="1"/>
  <c r="DD428" i="1" s="1"/>
  <c r="CZ428" i="1" a="1"/>
  <c r="CZ428" i="1" s="1"/>
  <c r="CO428" i="1" a="1"/>
  <c r="CO428" i="1" s="1"/>
  <c r="DE427" i="1" a="1"/>
  <c r="DE427" i="1" s="1"/>
  <c r="DA427" i="1" a="1"/>
  <c r="DA427" i="1" s="1"/>
  <c r="CW427" i="1" a="1"/>
  <c r="CW427" i="1" s="1"/>
  <c r="CP427" i="1" a="1"/>
  <c r="CP427" i="1" s="1"/>
  <c r="DF426" i="1" a="1"/>
  <c r="DF426" i="1" s="1"/>
  <c r="DB426" i="1" a="1"/>
  <c r="DB426" i="1" s="1"/>
  <c r="CX426" i="1" a="1"/>
  <c r="CX426" i="1" s="1"/>
  <c r="CQ426" i="1"/>
  <c r="DC425" i="1" a="1"/>
  <c r="DC425" i="1" s="1"/>
  <c r="CY425" i="1" a="1"/>
  <c r="CY425" i="1" s="1"/>
  <c r="DF424" i="1" a="1"/>
  <c r="DF424" i="1" s="1"/>
  <c r="DC424" i="1" a="1"/>
  <c r="DC424" i="1" s="1"/>
  <c r="CX424" i="1" a="1"/>
  <c r="CX424" i="1" s="1"/>
  <c r="CQ424" i="1"/>
  <c r="DF423" i="1" a="1"/>
  <c r="DF423" i="1" s="1"/>
  <c r="DD423" i="1" a="1"/>
  <c r="DD423" i="1" s="1"/>
  <c r="DB423" i="1" a="1"/>
  <c r="DB423" i="1" s="1"/>
  <c r="CZ423" i="1" a="1"/>
  <c r="CZ423" i="1" s="1"/>
  <c r="CX423" i="1" a="1"/>
  <c r="CX423" i="1" s="1"/>
  <c r="CP423" i="1" a="1"/>
  <c r="CP423" i="1" s="1"/>
  <c r="CN423" i="1" a="1"/>
  <c r="CN423" i="1" s="1"/>
  <c r="DF422" i="1" a="1"/>
  <c r="DF422" i="1" s="1"/>
  <c r="DD422" i="1" a="1"/>
  <c r="DD422" i="1" s="1"/>
  <c r="DB422" i="1" a="1"/>
  <c r="DB422" i="1" s="1"/>
  <c r="CZ422" i="1" a="1"/>
  <c r="CZ422" i="1" s="1"/>
  <c r="CX422" i="1" a="1"/>
  <c r="CX422" i="1" s="1"/>
  <c r="CP422" i="1" a="1"/>
  <c r="CP422" i="1" s="1"/>
  <c r="CN422" i="1" a="1"/>
  <c r="CN422" i="1" s="1"/>
  <c r="DF421" i="1" a="1"/>
  <c r="DF421" i="1" s="1"/>
  <c r="DD421" i="1" a="1"/>
  <c r="DD421" i="1" s="1"/>
  <c r="DB421" i="1" a="1"/>
  <c r="DB421" i="1" s="1"/>
  <c r="CZ421" i="1" a="1"/>
  <c r="CZ421" i="1" s="1"/>
  <c r="CX421" i="1" a="1"/>
  <c r="CX421" i="1" s="1"/>
  <c r="CP421" i="1" a="1"/>
  <c r="CP421" i="1" s="1"/>
  <c r="CN421" i="1" a="1"/>
  <c r="CN421" i="1" s="1"/>
  <c r="DF420" i="1" a="1"/>
  <c r="DF420" i="1" s="1"/>
  <c r="DD420" i="1" a="1"/>
  <c r="DD420" i="1" s="1"/>
  <c r="DB420" i="1" a="1"/>
  <c r="DB420" i="1" s="1"/>
  <c r="CZ420" i="1" a="1"/>
  <c r="CZ420" i="1" s="1"/>
  <c r="CX420" i="1" a="1"/>
  <c r="CX420" i="1" s="1"/>
  <c r="CP420" i="1" a="1"/>
  <c r="CP420" i="1" s="1"/>
  <c r="CN420" i="1" a="1"/>
  <c r="CN420" i="1" s="1"/>
  <c r="DF419" i="1" a="1"/>
  <c r="DF419" i="1" s="1"/>
  <c r="DD419" i="1" a="1"/>
  <c r="DD419" i="1" s="1"/>
  <c r="DB419" i="1" a="1"/>
  <c r="DB419" i="1" s="1"/>
  <c r="CZ419" i="1" a="1"/>
  <c r="CZ419" i="1" s="1"/>
  <c r="CX419" i="1" a="1"/>
  <c r="CX419" i="1" s="1"/>
  <c r="CP419" i="1" a="1"/>
  <c r="CP419" i="1" s="1"/>
  <c r="CN419" i="1" a="1"/>
  <c r="CN419" i="1" s="1"/>
  <c r="DF418" i="1" a="1"/>
  <c r="DF418" i="1" s="1"/>
  <c r="DD418" i="1" a="1"/>
  <c r="DD418" i="1" s="1"/>
  <c r="DB418" i="1" a="1"/>
  <c r="DB418" i="1" s="1"/>
  <c r="CZ418" i="1" a="1"/>
  <c r="CZ418" i="1" s="1"/>
  <c r="CX418" i="1" a="1"/>
  <c r="CX418" i="1" s="1"/>
  <c r="CP418" i="1" a="1"/>
  <c r="CP418" i="1" s="1"/>
  <c r="CN418" i="1" a="1"/>
  <c r="CN418" i="1" s="1"/>
  <c r="DF417" i="1" a="1"/>
  <c r="DF417" i="1" s="1"/>
  <c r="CQ437" i="1"/>
  <c r="DC436" i="1" a="1"/>
  <c r="DC436" i="1" s="1"/>
  <c r="CY436" i="1" a="1"/>
  <c r="CY436" i="1" s="1"/>
  <c r="CN436" i="1" a="1"/>
  <c r="CN436" i="1" s="1"/>
  <c r="DD435" i="1" a="1"/>
  <c r="DD435" i="1" s="1"/>
  <c r="CZ435" i="1" a="1"/>
  <c r="CZ435" i="1" s="1"/>
  <c r="CO435" i="1" a="1"/>
  <c r="CO435" i="1" s="1"/>
  <c r="DE434" i="1" a="1"/>
  <c r="DE434" i="1" s="1"/>
  <c r="DA434" i="1" a="1"/>
  <c r="DA434" i="1" s="1"/>
  <c r="CW434" i="1" a="1"/>
  <c r="CW434" i="1" s="1"/>
  <c r="CP434" i="1" a="1"/>
  <c r="CP434" i="1" s="1"/>
  <c r="DF433" i="1" a="1"/>
  <c r="DF433" i="1" s="1"/>
  <c r="DB433" i="1" a="1"/>
  <c r="DB433" i="1" s="1"/>
  <c r="DH433" i="1" s="1"/>
  <c r="CX433" i="1" a="1"/>
  <c r="CX433" i="1" s="1"/>
  <c r="CQ433" i="1"/>
  <c r="DC432" i="1" a="1"/>
  <c r="DC432" i="1" s="1"/>
  <c r="CY432" i="1" a="1"/>
  <c r="CY432" i="1" s="1"/>
  <c r="CN432" i="1" a="1"/>
  <c r="CN432" i="1" s="1"/>
  <c r="DD431" i="1" a="1"/>
  <c r="DD431" i="1" s="1"/>
  <c r="CZ431" i="1" a="1"/>
  <c r="CZ431" i="1" s="1"/>
  <c r="CO431" i="1" a="1"/>
  <c r="CO431" i="1" s="1"/>
  <c r="DE430" i="1" a="1"/>
  <c r="DE430" i="1" s="1"/>
  <c r="DA430" i="1" a="1"/>
  <c r="DA430" i="1" s="1"/>
  <c r="CW430" i="1" a="1"/>
  <c r="CW430" i="1" s="1"/>
  <c r="CP430" i="1" a="1"/>
  <c r="CP430" i="1" s="1"/>
  <c r="DF429" i="1" a="1"/>
  <c r="DF429" i="1" s="1"/>
  <c r="DB429" i="1" a="1"/>
  <c r="DB429" i="1" s="1"/>
  <c r="CX429" i="1" a="1"/>
  <c r="CX429" i="1" s="1"/>
  <c r="CQ429" i="1"/>
  <c r="DC428" i="1" a="1"/>
  <c r="DC428" i="1" s="1"/>
  <c r="CY428" i="1" a="1"/>
  <c r="CY428" i="1" s="1"/>
  <c r="CN428" i="1" a="1"/>
  <c r="CN428" i="1" s="1"/>
  <c r="DD427" i="1" a="1"/>
  <c r="DD427" i="1" s="1"/>
  <c r="CZ427" i="1" a="1"/>
  <c r="CZ427" i="1" s="1"/>
  <c r="CO427" i="1" a="1"/>
  <c r="CO427" i="1" s="1"/>
  <c r="DE426" i="1" a="1"/>
  <c r="DE426" i="1" s="1"/>
  <c r="DA426" i="1" a="1"/>
  <c r="DA426" i="1" s="1"/>
  <c r="CW426" i="1" a="1"/>
  <c r="CW426" i="1" s="1"/>
  <c r="CP426" i="1" a="1"/>
  <c r="CP426" i="1" s="1"/>
  <c r="DF425" i="1" a="1"/>
  <c r="DF425" i="1" s="1"/>
  <c r="DB425" i="1" a="1"/>
  <c r="DB425" i="1" s="1"/>
  <c r="DH425" i="1" s="1"/>
  <c r="CX425" i="1" a="1"/>
  <c r="CX425" i="1" s="1"/>
  <c r="CQ425" i="1"/>
  <c r="CN425" i="1" a="1"/>
  <c r="CN425" i="1" s="1"/>
  <c r="DE424" i="1" a="1"/>
  <c r="DE424" i="1" s="1"/>
  <c r="CZ424" i="1" a="1"/>
  <c r="CZ424" i="1" s="1"/>
  <c r="CW424" i="1" a="1"/>
  <c r="CW424" i="1" s="1"/>
  <c r="CN424" i="1" a="1"/>
  <c r="CN424" i="1" s="1"/>
  <c r="CR423" i="1"/>
  <c r="CR422" i="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DD417" i="1" a="1"/>
  <c r="DD417" i="1" s="1"/>
  <c r="DF416" i="1" a="1"/>
  <c r="DF416" i="1" s="1"/>
  <c r="CX416" i="1" a="1"/>
  <c r="CX416" i="1" s="1"/>
  <c r="CN416" i="1" a="1"/>
  <c r="CN416" i="1" s="1"/>
  <c r="CZ415" i="1" a="1"/>
  <c r="CZ415" i="1" s="1"/>
  <c r="CP415" i="1" a="1"/>
  <c r="CP415" i="1" s="1"/>
  <c r="DE414" i="1" a="1"/>
  <c r="DE414" i="1" s="1"/>
  <c r="DA414" i="1" a="1"/>
  <c r="DA414" i="1" s="1"/>
  <c r="CW414" i="1" a="1"/>
  <c r="CW414" i="1" s="1"/>
  <c r="CP414" i="1" a="1"/>
  <c r="CP414" i="1" s="1"/>
  <c r="DF413" i="1" a="1"/>
  <c r="DF413" i="1" s="1"/>
  <c r="DB413" i="1" a="1"/>
  <c r="DB413" i="1" s="1"/>
  <c r="CX413" i="1" a="1"/>
  <c r="CX413" i="1" s="1"/>
  <c r="CQ413" i="1"/>
  <c r="DC412" i="1" a="1"/>
  <c r="DC412" i="1" s="1"/>
  <c r="CY412" i="1" a="1"/>
  <c r="CY412" i="1" s="1"/>
  <c r="CN412" i="1" a="1"/>
  <c r="CN412" i="1" s="1"/>
  <c r="DD411" i="1" a="1"/>
  <c r="DD411" i="1" s="1"/>
  <c r="CZ411" i="1" a="1"/>
  <c r="CZ411" i="1" s="1"/>
  <c r="CO411" i="1" a="1"/>
  <c r="CO411" i="1" s="1"/>
  <c r="DE410" i="1" a="1"/>
  <c r="DE410" i="1" s="1"/>
  <c r="DA410" i="1" a="1"/>
  <c r="DA410" i="1" s="1"/>
  <c r="CW410" i="1" a="1"/>
  <c r="CW410" i="1" s="1"/>
  <c r="CP410" i="1" a="1"/>
  <c r="CP410" i="1" s="1"/>
  <c r="DF409" i="1" a="1"/>
  <c r="DF409" i="1" s="1"/>
  <c r="DB409" i="1" a="1"/>
  <c r="DB409" i="1" s="1"/>
  <c r="CX409" i="1" a="1"/>
  <c r="CX409" i="1" s="1"/>
  <c r="CQ409" i="1"/>
  <c r="DC408" i="1" a="1"/>
  <c r="DC408" i="1" s="1"/>
  <c r="CY408" i="1" a="1"/>
  <c r="CY408" i="1" s="1"/>
  <c r="CN408" i="1" a="1"/>
  <c r="CN408" i="1" s="1"/>
  <c r="DD407" i="1" a="1"/>
  <c r="DD407" i="1" s="1"/>
  <c r="CZ407" i="1" a="1"/>
  <c r="CZ407" i="1" s="1"/>
  <c r="CO407" i="1" a="1"/>
  <c r="CO407" i="1" s="1"/>
  <c r="DE406" i="1" a="1"/>
  <c r="DE406" i="1" s="1"/>
  <c r="DA406" i="1" a="1"/>
  <c r="DA406" i="1" s="1"/>
  <c r="CW406" i="1" a="1"/>
  <c r="CW406" i="1" s="1"/>
  <c r="CP406" i="1" a="1"/>
  <c r="CP406" i="1" s="1"/>
  <c r="DF405" i="1" a="1"/>
  <c r="DF405" i="1" s="1"/>
  <c r="DB405" i="1" a="1"/>
  <c r="DB405" i="1" s="1"/>
  <c r="CX405" i="1" a="1"/>
  <c r="CX405" i="1" s="1"/>
  <c r="CQ405" i="1"/>
  <c r="DB404" i="1" a="1"/>
  <c r="DB404" i="1" s="1"/>
  <c r="CY404" i="1" a="1"/>
  <c r="CY404" i="1" s="1"/>
  <c r="CP404" i="1" a="1"/>
  <c r="CP404" i="1" s="1"/>
  <c r="DB403" i="1" a="1"/>
  <c r="DB403" i="1" s="1"/>
  <c r="CY403" i="1" a="1"/>
  <c r="CY403" i="1" s="1"/>
  <c r="CP403" i="1" a="1"/>
  <c r="CP403" i="1" s="1"/>
  <c r="DB402" i="1" a="1"/>
  <c r="DB402" i="1" s="1"/>
  <c r="CY402" i="1" a="1"/>
  <c r="CY402" i="1" s="1"/>
  <c r="CP402" i="1" a="1"/>
  <c r="CP402" i="1" s="1"/>
  <c r="DB401" i="1" a="1"/>
  <c r="DB401" i="1" s="1"/>
  <c r="CY401" i="1" a="1"/>
  <c r="CY401" i="1" s="1"/>
  <c r="CP401" i="1" a="1"/>
  <c r="CP401" i="1" s="1"/>
  <c r="DB400" i="1" a="1"/>
  <c r="DB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CP389" i="1" a="1"/>
  <c r="CP389" i="1" s="1"/>
  <c r="DB388" i="1" a="1"/>
  <c r="DB388" i="1" s="1"/>
  <c r="CY388" i="1" a="1"/>
  <c r="CY388" i="1" s="1"/>
  <c r="DB417" i="1" a="1"/>
  <c r="DB417" i="1" s="1"/>
  <c r="DD416" i="1" a="1"/>
  <c r="DD416" i="1" s="1"/>
  <c r="DF415" i="1" a="1"/>
  <c r="DF415" i="1" s="1"/>
  <c r="CX415" i="1" a="1"/>
  <c r="CX415" i="1" s="1"/>
  <c r="CN415" i="1" a="1"/>
  <c r="CN415" i="1" s="1"/>
  <c r="DD414" i="1" a="1"/>
  <c r="DD414" i="1" s="1"/>
  <c r="CZ414" i="1" a="1"/>
  <c r="CZ414" i="1" s="1"/>
  <c r="CO414" i="1" a="1"/>
  <c r="CO414" i="1" s="1"/>
  <c r="DE413" i="1" a="1"/>
  <c r="DE413" i="1" s="1"/>
  <c r="DA413" i="1" a="1"/>
  <c r="DA413" i="1" s="1"/>
  <c r="CW413" i="1" a="1"/>
  <c r="CW413" i="1" s="1"/>
  <c r="CP413" i="1" a="1"/>
  <c r="CP413" i="1" s="1"/>
  <c r="DF412" i="1" a="1"/>
  <c r="DF412" i="1" s="1"/>
  <c r="DB412" i="1" a="1"/>
  <c r="DB412" i="1" s="1"/>
  <c r="CX412" i="1" a="1"/>
  <c r="CX412" i="1" s="1"/>
  <c r="CQ412" i="1"/>
  <c r="DC411" i="1" a="1"/>
  <c r="DC411" i="1" s="1"/>
  <c r="CY411" i="1" a="1"/>
  <c r="CY411" i="1" s="1"/>
  <c r="CN411" i="1" a="1"/>
  <c r="CN411" i="1" s="1"/>
  <c r="DD410" i="1" a="1"/>
  <c r="DD410" i="1" s="1"/>
  <c r="CZ410" i="1" a="1"/>
  <c r="CZ410" i="1" s="1"/>
  <c r="CO410" i="1" a="1"/>
  <c r="CO410" i="1" s="1"/>
  <c r="DE409" i="1" a="1"/>
  <c r="DE409" i="1" s="1"/>
  <c r="DA409" i="1" a="1"/>
  <c r="DA409" i="1" s="1"/>
  <c r="CW409" i="1" a="1"/>
  <c r="CW409" i="1" s="1"/>
  <c r="CP409" i="1" a="1"/>
  <c r="CP409" i="1" s="1"/>
  <c r="DF408" i="1" a="1"/>
  <c r="DF408" i="1" s="1"/>
  <c r="DB408" i="1" a="1"/>
  <c r="DB408" i="1" s="1"/>
  <c r="CX408" i="1" a="1"/>
  <c r="CX408" i="1" s="1"/>
  <c r="CQ408" i="1"/>
  <c r="DC407" i="1" a="1"/>
  <c r="DC407" i="1" s="1"/>
  <c r="CY407" i="1" a="1"/>
  <c r="CY407" i="1" s="1"/>
  <c r="CN407" i="1" a="1"/>
  <c r="CN407" i="1" s="1"/>
  <c r="DD406" i="1" a="1"/>
  <c r="DD406" i="1" s="1"/>
  <c r="CZ406" i="1" a="1"/>
  <c r="CZ406" i="1" s="1"/>
  <c r="CO406" i="1" a="1"/>
  <c r="CO406" i="1" s="1"/>
  <c r="DE405" i="1" a="1"/>
  <c r="DE405" i="1" s="1"/>
  <c r="DA405" i="1" a="1"/>
  <c r="DA405" i="1" s="1"/>
  <c r="CW405" i="1" a="1"/>
  <c r="CW405" i="1" s="1"/>
  <c r="CP405" i="1" a="1"/>
  <c r="CP405" i="1" s="1"/>
  <c r="DD404" i="1" a="1"/>
  <c r="DD404" i="1" s="1"/>
  <c r="DA404" i="1" a="1"/>
  <c r="DA404" i="1" s="1"/>
  <c r="CO404" i="1" a="1"/>
  <c r="CO404" i="1" s="1"/>
  <c r="DD403" i="1" a="1"/>
  <c r="DD403" i="1" s="1"/>
  <c r="DA403" i="1" a="1"/>
  <c r="DA403" i="1" s="1"/>
  <c r="CO403" i="1" a="1"/>
  <c r="CO403" i="1" s="1"/>
  <c r="DD402" i="1" a="1"/>
  <c r="DD402"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O391" i="1" a="1"/>
  <c r="CO391" i="1" s="1"/>
  <c r="DD390" i="1" a="1"/>
  <c r="DD390" i="1" s="1"/>
  <c r="DA390" i="1" a="1"/>
  <c r="DA390" i="1" s="1"/>
  <c r="CO390" i="1" a="1"/>
  <c r="CO390" i="1" s="1"/>
  <c r="DD389" i="1" a="1"/>
  <c r="DD389" i="1" s="1"/>
  <c r="DA389" i="1" a="1"/>
  <c r="DA389" i="1" s="1"/>
  <c r="CO389" i="1" a="1"/>
  <c r="CO389" i="1" s="1"/>
  <c r="DD388" i="1" a="1"/>
  <c r="DD388" i="1" s="1"/>
  <c r="DA388" i="1" a="1"/>
  <c r="DA388" i="1" s="1"/>
  <c r="CP388" i="1" a="1"/>
  <c r="CP388" i="1" s="1"/>
  <c r="CN388" i="1" a="1"/>
  <c r="CN388" i="1" s="1"/>
  <c r="DF387" i="1" a="1"/>
  <c r="DF387" i="1" s="1"/>
  <c r="DD387" i="1" a="1"/>
  <c r="DD387" i="1" s="1"/>
  <c r="DB387" i="1" a="1"/>
  <c r="DB387" i="1" s="1"/>
  <c r="CZ387" i="1" a="1"/>
  <c r="CZ387" i="1" s="1"/>
  <c r="CX387" i="1" a="1"/>
  <c r="CX387" i="1" s="1"/>
  <c r="CP387" i="1" a="1"/>
  <c r="CP387" i="1" s="1"/>
  <c r="CN387" i="1" a="1"/>
  <c r="CN387" i="1" s="1"/>
  <c r="DF386" i="1" a="1"/>
  <c r="DF386" i="1" s="1"/>
  <c r="DD386" i="1" a="1"/>
  <c r="DD386" i="1" s="1"/>
  <c r="DB386" i="1" a="1"/>
  <c r="DB386" i="1" s="1"/>
  <c r="CZ386" i="1" a="1"/>
  <c r="CZ386" i="1" s="1"/>
  <c r="CX386" i="1" a="1"/>
  <c r="CX386" i="1" s="1"/>
  <c r="CZ417" i="1" a="1"/>
  <c r="CZ417" i="1" s="1"/>
  <c r="CP417" i="1" a="1"/>
  <c r="CP417" i="1" s="1"/>
  <c r="DB416" i="1" a="1"/>
  <c r="DB416" i="1" s="1"/>
  <c r="DD415" i="1" a="1"/>
  <c r="DD415" i="1" s="1"/>
  <c r="DC414" i="1" a="1"/>
  <c r="DC414" i="1" s="1"/>
  <c r="CY414" i="1" a="1"/>
  <c r="CY414" i="1" s="1"/>
  <c r="CN414" i="1" a="1"/>
  <c r="CN414" i="1" s="1"/>
  <c r="DD413" i="1" a="1"/>
  <c r="DD413" i="1" s="1"/>
  <c r="CZ413" i="1" a="1"/>
  <c r="CZ413" i="1" s="1"/>
  <c r="CO413" i="1" a="1"/>
  <c r="CO413" i="1" s="1"/>
  <c r="DE412" i="1" a="1"/>
  <c r="DE412" i="1" s="1"/>
  <c r="DA412" i="1" a="1"/>
  <c r="DA412" i="1" s="1"/>
  <c r="CW412" i="1" a="1"/>
  <c r="CW412" i="1" s="1"/>
  <c r="CP412" i="1" a="1"/>
  <c r="CP412" i="1" s="1"/>
  <c r="DF411" i="1" a="1"/>
  <c r="DF411" i="1" s="1"/>
  <c r="DB411" i="1" a="1"/>
  <c r="DB411" i="1" s="1"/>
  <c r="CX411" i="1" a="1"/>
  <c r="CX411" i="1" s="1"/>
  <c r="CQ411" i="1"/>
  <c r="DC410" i="1" a="1"/>
  <c r="DC410" i="1" s="1"/>
  <c r="CY410" i="1" a="1"/>
  <c r="CY410" i="1" s="1"/>
  <c r="CN410" i="1" a="1"/>
  <c r="CN410" i="1" s="1"/>
  <c r="DD409" i="1" a="1"/>
  <c r="DD409" i="1" s="1"/>
  <c r="CZ409" i="1" a="1"/>
  <c r="CZ409" i="1" s="1"/>
  <c r="CO409" i="1" a="1"/>
  <c r="CO409" i="1" s="1"/>
  <c r="DE408" i="1" a="1"/>
  <c r="DE408" i="1" s="1"/>
  <c r="DA408" i="1" a="1"/>
  <c r="DA408" i="1" s="1"/>
  <c r="CW408" i="1" a="1"/>
  <c r="CW408" i="1" s="1"/>
  <c r="CP408" i="1" a="1"/>
  <c r="CP408" i="1" s="1"/>
  <c r="DF407" i="1" a="1"/>
  <c r="DF407" i="1" s="1"/>
  <c r="DB407" i="1" a="1"/>
  <c r="DB407" i="1" s="1"/>
  <c r="CX407" i="1" a="1"/>
  <c r="CX407" i="1" s="1"/>
  <c r="CQ407" i="1"/>
  <c r="DC406" i="1" a="1"/>
  <c r="DC406" i="1" s="1"/>
  <c r="CY406" i="1" a="1"/>
  <c r="CY406" i="1" s="1"/>
  <c r="CN406" i="1" a="1"/>
  <c r="CN406" i="1" s="1"/>
  <c r="DD405" i="1" a="1"/>
  <c r="DD405" i="1" s="1"/>
  <c r="CZ405" i="1" a="1"/>
  <c r="CZ405" i="1" s="1"/>
  <c r="CO405" i="1" a="1"/>
  <c r="CO405" i="1" s="1"/>
  <c r="DF404" i="1" a="1"/>
  <c r="DF404" i="1" s="1"/>
  <c r="DC404" i="1" a="1"/>
  <c r="DC404" i="1" s="1"/>
  <c r="CX404" i="1" a="1"/>
  <c r="CX404" i="1" s="1"/>
  <c r="CQ404" i="1"/>
  <c r="DF403" i="1" a="1"/>
  <c r="DF403" i="1" s="1"/>
  <c r="DC403" i="1" a="1"/>
  <c r="DC403" i="1" s="1"/>
  <c r="CX403" i="1" a="1"/>
  <c r="CX403" i="1" s="1"/>
  <c r="CQ403" i="1"/>
  <c r="DF402" i="1" a="1"/>
  <c r="DF402" i="1" s="1"/>
  <c r="DC402" i="1" a="1"/>
  <c r="DC402" i="1" s="1"/>
  <c r="CX402" i="1" a="1"/>
  <c r="CX402" i="1" s="1"/>
  <c r="CQ402" i="1"/>
  <c r="DF401" i="1" a="1"/>
  <c r="DF401" i="1" s="1"/>
  <c r="DC401" i="1" a="1"/>
  <c r="DC401" i="1" s="1"/>
  <c r="CX401" i="1" a="1"/>
  <c r="CX401" i="1" s="1"/>
  <c r="CQ401" i="1"/>
  <c r="DF400" i="1" a="1"/>
  <c r="DF400" i="1" s="1"/>
  <c r="DC400" i="1" a="1"/>
  <c r="DC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417" i="1" a="1"/>
  <c r="CX417" i="1" s="1"/>
  <c r="CN417" i="1" a="1"/>
  <c r="CN417" i="1" s="1"/>
  <c r="CS417" i="1" s="1"/>
  <c r="CZ416" i="1" a="1"/>
  <c r="CZ416" i="1" s="1"/>
  <c r="CP416" i="1" a="1"/>
  <c r="CP416" i="1" s="1"/>
  <c r="DB415" i="1" a="1"/>
  <c r="DB415" i="1" s="1"/>
  <c r="DF414" i="1" a="1"/>
  <c r="DF414" i="1" s="1"/>
  <c r="DB414" i="1" a="1"/>
  <c r="DB414" i="1" s="1"/>
  <c r="CX414" i="1" a="1"/>
  <c r="CX414" i="1" s="1"/>
  <c r="CQ414" i="1"/>
  <c r="DC413" i="1" a="1"/>
  <c r="DC413" i="1" s="1"/>
  <c r="CY413" i="1" a="1"/>
  <c r="CY413" i="1" s="1"/>
  <c r="CN413" i="1" a="1"/>
  <c r="CN413" i="1" s="1"/>
  <c r="DD412" i="1" a="1"/>
  <c r="DD412" i="1" s="1"/>
  <c r="CZ412" i="1" a="1"/>
  <c r="CZ412" i="1" s="1"/>
  <c r="CO412" i="1" a="1"/>
  <c r="CO412" i="1" s="1"/>
  <c r="DE411" i="1" a="1"/>
  <c r="DE411" i="1" s="1"/>
  <c r="DA411" i="1" a="1"/>
  <c r="DA411" i="1" s="1"/>
  <c r="CW411" i="1" a="1"/>
  <c r="CW411" i="1" s="1"/>
  <c r="CP411" i="1" a="1"/>
  <c r="CP411" i="1" s="1"/>
  <c r="DF410" i="1" a="1"/>
  <c r="DF410" i="1" s="1"/>
  <c r="DB410" i="1" a="1"/>
  <c r="DB410" i="1" s="1"/>
  <c r="CX410" i="1" a="1"/>
  <c r="CX410" i="1" s="1"/>
  <c r="CQ410" i="1"/>
  <c r="DC409" i="1" a="1"/>
  <c r="DC409" i="1" s="1"/>
  <c r="CY409" i="1" a="1"/>
  <c r="CY409" i="1" s="1"/>
  <c r="CN409" i="1" a="1"/>
  <c r="CN409" i="1" s="1"/>
  <c r="DD408" i="1" a="1"/>
  <c r="DD408" i="1" s="1"/>
  <c r="CZ408" i="1" a="1"/>
  <c r="CZ408" i="1" s="1"/>
  <c r="CO408" i="1" a="1"/>
  <c r="CO408" i="1" s="1"/>
  <c r="DE407" i="1" a="1"/>
  <c r="DE407" i="1" s="1"/>
  <c r="DA407" i="1" a="1"/>
  <c r="DA407" i="1" s="1"/>
  <c r="CW407" i="1" a="1"/>
  <c r="CW407" i="1" s="1"/>
  <c r="CP407" i="1" a="1"/>
  <c r="CP407" i="1" s="1"/>
  <c r="DF406" i="1" a="1"/>
  <c r="DF406" i="1" s="1"/>
  <c r="DB406" i="1" a="1"/>
  <c r="DB406" i="1" s="1"/>
  <c r="CX406" i="1" a="1"/>
  <c r="CX406" i="1" s="1"/>
  <c r="CQ406" i="1"/>
  <c r="DC405" i="1" a="1"/>
  <c r="DC405" i="1" s="1"/>
  <c r="CY405" i="1" a="1"/>
  <c r="CY405" i="1" s="1"/>
  <c r="CN405" i="1" a="1"/>
  <c r="CN405" i="1" s="1"/>
  <c r="DE404" i="1" a="1"/>
  <c r="DE404" i="1" s="1"/>
  <c r="CZ404" i="1" a="1"/>
  <c r="CZ404" i="1" s="1"/>
  <c r="CW404" i="1" a="1"/>
  <c r="CW404" i="1" s="1"/>
  <c r="CN404" i="1" a="1"/>
  <c r="CN404" i="1" s="1"/>
  <c r="DE403" i="1" a="1"/>
  <c r="DE403" i="1" s="1"/>
  <c r="CZ403" i="1" a="1"/>
  <c r="CZ403" i="1" s="1"/>
  <c r="CW403" i="1" a="1"/>
  <c r="CW403" i="1" s="1"/>
  <c r="CN403" i="1" a="1"/>
  <c r="CN403" i="1" s="1"/>
  <c r="DE402" i="1" a="1"/>
  <c r="DE402" i="1" s="1"/>
  <c r="CZ402" i="1" a="1"/>
  <c r="CZ402" i="1" s="1"/>
  <c r="CW402" i="1" a="1"/>
  <c r="CW402" i="1" s="1"/>
  <c r="CN402" i="1" a="1"/>
  <c r="CN402" i="1" s="1"/>
  <c r="DE401" i="1" a="1"/>
  <c r="DE401" i="1" s="1"/>
  <c r="CZ401" i="1" a="1"/>
  <c r="CZ401" i="1" s="1"/>
  <c r="CW401" i="1" a="1"/>
  <c r="CW401" i="1" s="1"/>
  <c r="CN401" i="1" a="1"/>
  <c r="CN401" i="1" s="1"/>
  <c r="DE400" i="1" a="1"/>
  <c r="DE400" i="1" s="1"/>
  <c r="CZ400" i="1" a="1"/>
  <c r="CZ400" i="1" s="1"/>
  <c r="CW400" i="1" a="1"/>
  <c r="CW400" i="1" s="1"/>
  <c r="CN400" i="1" a="1"/>
  <c r="CN400" i="1" s="1"/>
  <c r="DE399" i="1" a="1"/>
  <c r="DE399" i="1" s="1"/>
  <c r="CZ399" i="1" a="1"/>
  <c r="CZ399" i="1" s="1"/>
  <c r="CW399" i="1" a="1"/>
  <c r="CW399" i="1" s="1"/>
  <c r="CN399" i="1" a="1"/>
  <c r="CN399" i="1" s="1"/>
  <c r="DE398" i="1" a="1"/>
  <c r="DE398" i="1" s="1"/>
  <c r="CZ398" i="1" a="1"/>
  <c r="CZ398" i="1" s="1"/>
  <c r="CW398" i="1" a="1"/>
  <c r="CW398" i="1" s="1"/>
  <c r="CN398" i="1" a="1"/>
  <c r="CN398" i="1" s="1"/>
  <c r="DE397" i="1" a="1"/>
  <c r="DE397" i="1" s="1"/>
  <c r="CZ397" i="1" a="1"/>
  <c r="CZ397" i="1" s="1"/>
  <c r="CW397" i="1" a="1"/>
  <c r="CW397" i="1" s="1"/>
  <c r="CN397" i="1" a="1"/>
  <c r="CN397" i="1" s="1"/>
  <c r="DE396" i="1" a="1"/>
  <c r="DE396" i="1" s="1"/>
  <c r="CZ396" i="1" a="1"/>
  <c r="CZ396" i="1" s="1"/>
  <c r="CW396" i="1" a="1"/>
  <c r="CW396" i="1" s="1"/>
  <c r="CN396" i="1" a="1"/>
  <c r="CN396" i="1" s="1"/>
  <c r="DE395" i="1" a="1"/>
  <c r="DE395" i="1" s="1"/>
  <c r="CZ395" i="1" a="1"/>
  <c r="CZ395" i="1" s="1"/>
  <c r="CW395" i="1" a="1"/>
  <c r="CW395" i="1" s="1"/>
  <c r="CN395" i="1" a="1"/>
  <c r="CN395" i="1" s="1"/>
  <c r="DE394" i="1" a="1"/>
  <c r="DE394" i="1" s="1"/>
  <c r="CZ394" i="1" a="1"/>
  <c r="CZ394" i="1" s="1"/>
  <c r="CW394" i="1" a="1"/>
  <c r="CW394" i="1" s="1"/>
  <c r="CN394" i="1" a="1"/>
  <c r="CN394" i="1" s="1"/>
  <c r="CX394" i="1" a="1"/>
  <c r="CX394" i="1" s="1"/>
  <c r="DF393" i="1" a="1"/>
  <c r="DF393" i="1" s="1"/>
  <c r="CN393" i="1" a="1"/>
  <c r="CN393" i="1" s="1"/>
  <c r="CW392" i="1" a="1"/>
  <c r="CW392" i="1" s="1"/>
  <c r="DC391" i="1" a="1"/>
  <c r="DC391" i="1" s="1"/>
  <c r="CX391" i="1" a="1"/>
  <c r="CX391" i="1" s="1"/>
  <c r="DE390" i="1" a="1"/>
  <c r="DE390" i="1" s="1"/>
  <c r="CZ390" i="1" a="1"/>
  <c r="CZ390" i="1" s="1"/>
  <c r="CQ390" i="1"/>
  <c r="DF389" i="1" a="1"/>
  <c r="DF389" i="1" s="1"/>
  <c r="CN389" i="1" a="1"/>
  <c r="CN389" i="1" s="1"/>
  <c r="CW388" i="1" a="1"/>
  <c r="CW388" i="1" s="1"/>
  <c r="CQ387" i="1"/>
  <c r="DC386" i="1" a="1"/>
  <c r="DC386" i="1" s="1"/>
  <c r="CY386" i="1" a="1"/>
  <c r="CY386" i="1" s="1"/>
  <c r="DD385" i="1" a="1"/>
  <c r="DD385" i="1" s="1"/>
  <c r="CY385" i="1" a="1"/>
  <c r="CY385" i="1" s="1"/>
  <c r="CP385" i="1" a="1"/>
  <c r="CP385" i="1" s="1"/>
  <c r="DE384" i="1" a="1"/>
  <c r="DE384" i="1" s="1"/>
  <c r="DB384" i="1" a="1"/>
  <c r="DB384" i="1" s="1"/>
  <c r="CW384" i="1" a="1"/>
  <c r="CW384" i="1" s="1"/>
  <c r="CQ384" i="1"/>
  <c r="CN384" i="1" a="1"/>
  <c r="CN384" i="1" s="1"/>
  <c r="DC383" i="1" a="1"/>
  <c r="DC383" i="1" s="1"/>
  <c r="CZ383" i="1" a="1"/>
  <c r="CZ383" i="1" s="1"/>
  <c r="CR383" i="1"/>
  <c r="CO383" i="1" a="1"/>
  <c r="CO383" i="1" s="1"/>
  <c r="DF382" i="1" a="1"/>
  <c r="DF382" i="1" s="1"/>
  <c r="DA382" i="1" a="1"/>
  <c r="DA382" i="1" s="1"/>
  <c r="CY382" i="1" a="1"/>
  <c r="CY382" i="1" s="1"/>
  <c r="CW382" i="1" a="1"/>
  <c r="CW382" i="1" s="1"/>
  <c r="CQ382" i="1"/>
  <c r="CO382" i="1" a="1"/>
  <c r="CO382" i="1" s="1"/>
  <c r="DE381" i="1" a="1"/>
  <c r="DE381" i="1" s="1"/>
  <c r="DC381" i="1" a="1"/>
  <c r="DC381" i="1" s="1"/>
  <c r="DA381" i="1" a="1"/>
  <c r="DA381" i="1" s="1"/>
  <c r="CY381" i="1" a="1"/>
  <c r="CY381" i="1" s="1"/>
  <c r="CW381" i="1" a="1"/>
  <c r="CW381" i="1" s="1"/>
  <c r="CQ381" i="1"/>
  <c r="CO381" i="1" a="1"/>
  <c r="CO381" i="1" s="1"/>
  <c r="DE380" i="1" a="1"/>
  <c r="DE380" i="1" s="1"/>
  <c r="DC380" i="1" a="1"/>
  <c r="DC380" i="1" s="1"/>
  <c r="DA380" i="1" a="1"/>
  <c r="DA380" i="1" s="1"/>
  <c r="CY380" i="1" a="1"/>
  <c r="CY380" i="1" s="1"/>
  <c r="CW380" i="1" a="1"/>
  <c r="CW380" i="1" s="1"/>
  <c r="CQ380" i="1"/>
  <c r="CO380" i="1" a="1"/>
  <c r="CO380" i="1" s="1"/>
  <c r="DE379" i="1" a="1"/>
  <c r="DE379" i="1" s="1"/>
  <c r="DC379" i="1" a="1"/>
  <c r="DC379" i="1" s="1"/>
  <c r="DA379" i="1" a="1"/>
  <c r="DA379" i="1" s="1"/>
  <c r="CY379" i="1" a="1"/>
  <c r="CY379" i="1" s="1"/>
  <c r="CW379" i="1" a="1"/>
  <c r="CW379" i="1" s="1"/>
  <c r="CQ379" i="1"/>
  <c r="CO379" i="1" a="1"/>
  <c r="CO379" i="1" s="1"/>
  <c r="DE378" i="1" a="1"/>
  <c r="DE378" i="1" s="1"/>
  <c r="DC378" i="1" a="1"/>
  <c r="DC378" i="1" s="1"/>
  <c r="DA378" i="1" a="1"/>
  <c r="DA378" i="1" s="1"/>
  <c r="CY378" i="1" a="1"/>
  <c r="CY378" i="1" s="1"/>
  <c r="CW378" i="1" a="1"/>
  <c r="CW378" i="1" s="1"/>
  <c r="CQ378" i="1"/>
  <c r="CO378" i="1" a="1"/>
  <c r="CO378" i="1" s="1"/>
  <c r="DE377" i="1" a="1"/>
  <c r="DE377" i="1" s="1"/>
  <c r="DC377" i="1" a="1"/>
  <c r="DC377" i="1" s="1"/>
  <c r="DA377" i="1" a="1"/>
  <c r="DA377" i="1" s="1"/>
  <c r="CY377" i="1" a="1"/>
  <c r="CY377" i="1" s="1"/>
  <c r="CW377" i="1" a="1"/>
  <c r="CW377" i="1" s="1"/>
  <c r="CQ377" i="1"/>
  <c r="CO377" i="1" a="1"/>
  <c r="CO377" i="1" s="1"/>
  <c r="DE376" i="1" a="1"/>
  <c r="DE376" i="1" s="1"/>
  <c r="DC376" i="1" a="1"/>
  <c r="DC376" i="1" s="1"/>
  <c r="DA376" i="1" a="1"/>
  <c r="DA376" i="1" s="1"/>
  <c r="CY376" i="1" a="1"/>
  <c r="CY376" i="1" s="1"/>
  <c r="CW376" i="1" a="1"/>
  <c r="CW376" i="1" s="1"/>
  <c r="CQ376" i="1"/>
  <c r="CO376" i="1" a="1"/>
  <c r="CO376" i="1" s="1"/>
  <c r="DE375" i="1" a="1"/>
  <c r="DE375" i="1" s="1"/>
  <c r="DC375" i="1" a="1"/>
  <c r="DC375" i="1" s="1"/>
  <c r="DA375" i="1" a="1"/>
  <c r="DA375" i="1" s="1"/>
  <c r="CY375" i="1" a="1"/>
  <c r="CY375" i="1" s="1"/>
  <c r="CW375" i="1" a="1"/>
  <c r="CW375" i="1" s="1"/>
  <c r="CQ375" i="1"/>
  <c r="CO375" i="1" a="1"/>
  <c r="CO375" i="1" s="1"/>
  <c r="DE374" i="1" a="1"/>
  <c r="DE374" i="1" s="1"/>
  <c r="DC374" i="1" a="1"/>
  <c r="DC374" i="1" s="1"/>
  <c r="DA374" i="1" a="1"/>
  <c r="DA374" i="1" s="1"/>
  <c r="CY374" i="1" a="1"/>
  <c r="CY374" i="1" s="1"/>
  <c r="CW374" i="1" a="1"/>
  <c r="CW374" i="1" s="1"/>
  <c r="CQ374" i="1"/>
  <c r="CO374" i="1" a="1"/>
  <c r="CO374" i="1" s="1"/>
  <c r="DE373" i="1" a="1"/>
  <c r="DE373" i="1" s="1"/>
  <c r="DC373" i="1" a="1"/>
  <c r="DC373" i="1" s="1"/>
  <c r="DA373" i="1" a="1"/>
  <c r="DA373" i="1" s="1"/>
  <c r="CY373" i="1" a="1"/>
  <c r="CY373" i="1" s="1"/>
  <c r="CW373" i="1" a="1"/>
  <c r="CW373" i="1" s="1"/>
  <c r="CQ373" i="1"/>
  <c r="CO373" i="1" a="1"/>
  <c r="CO373" i="1" s="1"/>
  <c r="DE372" i="1" a="1"/>
  <c r="DE372" i="1" s="1"/>
  <c r="DC372" i="1" a="1"/>
  <c r="DC372" i="1" s="1"/>
  <c r="DA372" i="1" a="1"/>
  <c r="DA372" i="1" s="1"/>
  <c r="CY372" i="1" a="1"/>
  <c r="CY372" i="1" s="1"/>
  <c r="CW372" i="1" a="1"/>
  <c r="CW372" i="1" s="1"/>
  <c r="CQ372" i="1"/>
  <c r="CO372" i="1" a="1"/>
  <c r="CO372" i="1" s="1"/>
  <c r="DE371" i="1" a="1"/>
  <c r="DE371" i="1" s="1"/>
  <c r="DC371" i="1" a="1"/>
  <c r="DC371" i="1" s="1"/>
  <c r="DA371" i="1" a="1"/>
  <c r="DA371" i="1" s="1"/>
  <c r="CY371" i="1" a="1"/>
  <c r="CY371" i="1" s="1"/>
  <c r="CW371" i="1" a="1"/>
  <c r="CW371" i="1" s="1"/>
  <c r="CQ371" i="1"/>
  <c r="CO371" i="1" a="1"/>
  <c r="CO371" i="1" s="1"/>
  <c r="DE370" i="1" a="1"/>
  <c r="DE370" i="1" s="1"/>
  <c r="DC370" i="1" a="1"/>
  <c r="DC370" i="1" s="1"/>
  <c r="DA370" i="1" a="1"/>
  <c r="DA370" i="1" s="1"/>
  <c r="CY370" i="1" a="1"/>
  <c r="CY370" i="1" s="1"/>
  <c r="CW370" i="1" a="1"/>
  <c r="CW370" i="1" s="1"/>
  <c r="CQ370" i="1"/>
  <c r="CO370" i="1" a="1"/>
  <c r="CO370" i="1" s="1"/>
  <c r="DE369" i="1" a="1"/>
  <c r="DE369" i="1" s="1"/>
  <c r="DC369" i="1" a="1"/>
  <c r="DC369" i="1" s="1"/>
  <c r="DA369" i="1" a="1"/>
  <c r="DA369" i="1" s="1"/>
  <c r="CY369" i="1" a="1"/>
  <c r="CY369" i="1" s="1"/>
  <c r="CW369" i="1" a="1"/>
  <c r="CW369" i="1" s="1"/>
  <c r="CQ369" i="1"/>
  <c r="CO369" i="1" a="1"/>
  <c r="CO369" i="1" s="1"/>
  <c r="DE368" i="1" a="1"/>
  <c r="DE368" i="1" s="1"/>
  <c r="DC368" i="1" a="1"/>
  <c r="DC368" i="1" s="1"/>
  <c r="DA368" i="1" a="1"/>
  <c r="DA368" i="1" s="1"/>
  <c r="CY368" i="1" a="1"/>
  <c r="CY368" i="1" s="1"/>
  <c r="CW368" i="1" a="1"/>
  <c r="CW368" i="1" s="1"/>
  <c r="CQ368" i="1"/>
  <c r="CO368" i="1" a="1"/>
  <c r="CO368" i="1" s="1"/>
  <c r="DE367" i="1" a="1"/>
  <c r="DE367" i="1" s="1"/>
  <c r="DC367" i="1" a="1"/>
  <c r="DC367" i="1" s="1"/>
  <c r="DA367" i="1" a="1"/>
  <c r="DA367" i="1" s="1"/>
  <c r="CY367" i="1" a="1"/>
  <c r="CY367" i="1" s="1"/>
  <c r="CW367" i="1" a="1"/>
  <c r="CW367" i="1" s="1"/>
  <c r="CQ367" i="1"/>
  <c r="CO367" i="1" a="1"/>
  <c r="CO367" i="1" s="1"/>
  <c r="DE366" i="1" a="1"/>
  <c r="DE366" i="1" s="1"/>
  <c r="DC366" i="1" a="1"/>
  <c r="DC366" i="1" s="1"/>
  <c r="DA366" i="1" a="1"/>
  <c r="DA366" i="1" s="1"/>
  <c r="CY366" i="1" a="1"/>
  <c r="CY366" i="1" s="1"/>
  <c r="CW366" i="1" a="1"/>
  <c r="CW366" i="1" s="1"/>
  <c r="CQ366" i="1"/>
  <c r="CO366" i="1" a="1"/>
  <c r="CO366" i="1" s="1"/>
  <c r="DE365" i="1" a="1"/>
  <c r="DE365" i="1" s="1"/>
  <c r="DC365" i="1" a="1"/>
  <c r="DC365" i="1" s="1"/>
  <c r="DA365" i="1" a="1"/>
  <c r="DA365" i="1" s="1"/>
  <c r="CY365" i="1" a="1"/>
  <c r="CY365" i="1" s="1"/>
  <c r="CW365" i="1" a="1"/>
  <c r="CW365" i="1" s="1"/>
  <c r="CQ365" i="1"/>
  <c r="CO365" i="1" a="1"/>
  <c r="CO365" i="1" s="1"/>
  <c r="DE364" i="1" a="1"/>
  <c r="DE364" i="1" s="1"/>
  <c r="DC364" i="1" a="1"/>
  <c r="DC364" i="1" s="1"/>
  <c r="DA364" i="1" a="1"/>
  <c r="DA364" i="1" s="1"/>
  <c r="DE393" i="1" a="1"/>
  <c r="DE393" i="1" s="1"/>
  <c r="CZ393" i="1" a="1"/>
  <c r="CZ393" i="1" s="1"/>
  <c r="CQ393" i="1"/>
  <c r="DF392" i="1" a="1"/>
  <c r="DF392" i="1" s="1"/>
  <c r="CN392" i="1" a="1"/>
  <c r="CN392" i="1" s="1"/>
  <c r="CW391" i="1" a="1"/>
  <c r="CW391" i="1" s="1"/>
  <c r="DC390" i="1" a="1"/>
  <c r="DC390" i="1" s="1"/>
  <c r="CX390" i="1" a="1"/>
  <c r="CX390" i="1" s="1"/>
  <c r="DE389" i="1" a="1"/>
  <c r="DE389" i="1" s="1"/>
  <c r="CZ389" i="1" a="1"/>
  <c r="CZ389" i="1" s="1"/>
  <c r="CQ389" i="1"/>
  <c r="DF388" i="1" a="1"/>
  <c r="DF388" i="1" s="1"/>
  <c r="CO388" i="1" a="1"/>
  <c r="CO388" i="1" s="1"/>
  <c r="DE387" i="1" a="1"/>
  <c r="DE387" i="1" s="1"/>
  <c r="DA387" i="1" a="1"/>
  <c r="DA387" i="1" s="1"/>
  <c r="CW387" i="1" a="1"/>
  <c r="CW387" i="1" s="1"/>
  <c r="CR386" i="1"/>
  <c r="CO386" i="1" a="1"/>
  <c r="CO386" i="1" s="1"/>
  <c r="DF385" i="1" a="1"/>
  <c r="DF385" i="1" s="1"/>
  <c r="DA385" i="1" a="1"/>
  <c r="DA385" i="1" s="1"/>
  <c r="CX385" i="1" a="1"/>
  <c r="CX385" i="1" s="1"/>
  <c r="DD384" i="1" a="1"/>
  <c r="DD384" i="1" s="1"/>
  <c r="CY384" i="1" a="1"/>
  <c r="CY384" i="1" s="1"/>
  <c r="CP384" i="1" a="1"/>
  <c r="CP384" i="1" s="1"/>
  <c r="DE383" i="1" a="1"/>
  <c r="DE383" i="1" s="1"/>
  <c r="DB383" i="1" a="1"/>
  <c r="DB383" i="1" s="1"/>
  <c r="CW383" i="1" a="1"/>
  <c r="CW383" i="1" s="1"/>
  <c r="CQ383" i="1"/>
  <c r="CN383" i="1" a="1"/>
  <c r="CN383" i="1" s="1"/>
  <c r="DC382" i="1" a="1"/>
  <c r="DC382" i="1" s="1"/>
  <c r="CQ394" i="1"/>
  <c r="DC393" i="1" a="1"/>
  <c r="DC393" i="1" s="1"/>
  <c r="CX393" i="1" a="1"/>
  <c r="CX393" i="1" s="1"/>
  <c r="DE392" i="1" a="1"/>
  <c r="DE392" i="1" s="1"/>
  <c r="CZ392" i="1" a="1"/>
  <c r="CZ392" i="1" s="1"/>
  <c r="CQ392" i="1"/>
  <c r="DF391" i="1" a="1"/>
  <c r="DF391" i="1" s="1"/>
  <c r="CN391" i="1" a="1"/>
  <c r="CN391" i="1" s="1"/>
  <c r="CW390" i="1" a="1"/>
  <c r="CW390" i="1" s="1"/>
  <c r="DC389" i="1" a="1"/>
  <c r="DC389" i="1" s="1"/>
  <c r="CX389" i="1" a="1"/>
  <c r="CX389" i="1" s="1"/>
  <c r="DE388" i="1" a="1"/>
  <c r="DE388" i="1" s="1"/>
  <c r="CZ388" i="1" a="1"/>
  <c r="CZ388" i="1" s="1"/>
  <c r="CR388" i="1"/>
  <c r="CO387" i="1" a="1"/>
  <c r="CO387" i="1" s="1"/>
  <c r="DE386" i="1" a="1"/>
  <c r="DE386" i="1" s="1"/>
  <c r="DA386" i="1" a="1"/>
  <c r="DA386" i="1" s="1"/>
  <c r="CW386" i="1" a="1"/>
  <c r="CW386" i="1" s="1"/>
  <c r="CQ386" i="1"/>
  <c r="CN386" i="1" a="1"/>
  <c r="CN386" i="1" s="1"/>
  <c r="DC385" i="1" a="1"/>
  <c r="DC385" i="1" s="1"/>
  <c r="CZ385" i="1" a="1"/>
  <c r="CZ385" i="1" s="1"/>
  <c r="CR385" i="1"/>
  <c r="CO385" i="1" a="1"/>
  <c r="CO385" i="1" s="1"/>
  <c r="DF384" i="1" a="1"/>
  <c r="DF384" i="1" s="1"/>
  <c r="DA384" i="1" a="1"/>
  <c r="DA384" i="1" s="1"/>
  <c r="CX384" i="1" a="1"/>
  <c r="CX384" i="1" s="1"/>
  <c r="DD383" i="1" a="1"/>
  <c r="DD383" i="1" s="1"/>
  <c r="CY383" i="1" a="1"/>
  <c r="CY383" i="1" s="1"/>
  <c r="CP383" i="1" a="1"/>
  <c r="CP383" i="1" s="1"/>
  <c r="DE382" i="1" a="1"/>
  <c r="DE382" i="1" s="1"/>
  <c r="DB382" i="1" a="1"/>
  <c r="DB382" i="1" s="1"/>
  <c r="CZ382" i="1" a="1"/>
  <c r="CZ382" i="1" s="1"/>
  <c r="CX382" i="1" a="1"/>
  <c r="CX382" i="1" s="1"/>
  <c r="CP382" i="1" a="1"/>
  <c r="CP382" i="1" s="1"/>
  <c r="CN382" i="1" a="1"/>
  <c r="CN382" i="1" s="1"/>
  <c r="DF381" i="1" a="1"/>
  <c r="DF381" i="1" s="1"/>
  <c r="DD381" i="1" a="1"/>
  <c r="DD381" i="1" s="1"/>
  <c r="DB381" i="1" a="1"/>
  <c r="DB381" i="1" s="1"/>
  <c r="CZ381" i="1" a="1"/>
  <c r="CZ381" i="1" s="1"/>
  <c r="CX381" i="1" a="1"/>
  <c r="CX381" i="1" s="1"/>
  <c r="CP381" i="1" a="1"/>
  <c r="CP381" i="1" s="1"/>
  <c r="CN381" i="1" a="1"/>
  <c r="CN381" i="1" s="1"/>
  <c r="DF380" i="1" a="1"/>
  <c r="DF380" i="1" s="1"/>
  <c r="DD380" i="1" a="1"/>
  <c r="DD380" i="1" s="1"/>
  <c r="DB380" i="1" a="1"/>
  <c r="DB380" i="1" s="1"/>
  <c r="CZ380" i="1" a="1"/>
  <c r="CZ380" i="1" s="1"/>
  <c r="CX380" i="1" a="1"/>
  <c r="CX380" i="1" s="1"/>
  <c r="CP380" i="1" a="1"/>
  <c r="CP380" i="1" s="1"/>
  <c r="CN380" i="1" a="1"/>
  <c r="CN380" i="1" s="1"/>
  <c r="DF379" i="1" a="1"/>
  <c r="DF379" i="1" s="1"/>
  <c r="DD379" i="1" a="1"/>
  <c r="DD379" i="1" s="1"/>
  <c r="DB379" i="1" a="1"/>
  <c r="DB379" i="1" s="1"/>
  <c r="CZ379" i="1" a="1"/>
  <c r="CZ379" i="1" s="1"/>
  <c r="CX379" i="1" a="1"/>
  <c r="CX379" i="1" s="1"/>
  <c r="CP379" i="1" a="1"/>
  <c r="CP379" i="1" s="1"/>
  <c r="CN379" i="1" a="1"/>
  <c r="CN379" i="1" s="1"/>
  <c r="DF378" i="1" a="1"/>
  <c r="DF378" i="1" s="1"/>
  <c r="DD378" i="1" a="1"/>
  <c r="DD378" i="1" s="1"/>
  <c r="DB378" i="1" a="1"/>
  <c r="DB378" i="1" s="1"/>
  <c r="CZ378" i="1" a="1"/>
  <c r="CZ378" i="1" s="1"/>
  <c r="CX378" i="1" a="1"/>
  <c r="CX378" i="1" s="1"/>
  <c r="CP378" i="1" a="1"/>
  <c r="CP378" i="1" s="1"/>
  <c r="CN378" i="1" a="1"/>
  <c r="CN378" i="1" s="1"/>
  <c r="DF377" i="1" a="1"/>
  <c r="DF377" i="1" s="1"/>
  <c r="DD377" i="1" a="1"/>
  <c r="DD377" i="1" s="1"/>
  <c r="DB377" i="1" a="1"/>
  <c r="DB377" i="1" s="1"/>
  <c r="CZ377" i="1" a="1"/>
  <c r="CZ377" i="1" s="1"/>
  <c r="CX377" i="1" a="1"/>
  <c r="CX377" i="1" s="1"/>
  <c r="CP377" i="1" a="1"/>
  <c r="CP377" i="1" s="1"/>
  <c r="CN377" i="1" a="1"/>
  <c r="CN377" i="1" s="1"/>
  <c r="DF376" i="1" a="1"/>
  <c r="DF376" i="1" s="1"/>
  <c r="DD376" i="1" a="1"/>
  <c r="DD376" i="1" s="1"/>
  <c r="DB376" i="1" a="1"/>
  <c r="DB376" i="1" s="1"/>
  <c r="CZ376" i="1" a="1"/>
  <c r="CZ376" i="1" s="1"/>
  <c r="CX376" i="1" a="1"/>
  <c r="CX376" i="1" s="1"/>
  <c r="CP376" i="1" a="1"/>
  <c r="CP376" i="1" s="1"/>
  <c r="CN376" i="1" a="1"/>
  <c r="CN376" i="1" s="1"/>
  <c r="DF375" i="1" a="1"/>
  <c r="DF375" i="1" s="1"/>
  <c r="DD375" i="1" a="1"/>
  <c r="DD375" i="1" s="1"/>
  <c r="DB375" i="1" a="1"/>
  <c r="DB375" i="1" s="1"/>
  <c r="CZ375" i="1" a="1"/>
  <c r="CZ375" i="1" s="1"/>
  <c r="CX375" i="1" a="1"/>
  <c r="CX375" i="1" s="1"/>
  <c r="CP375" i="1" a="1"/>
  <c r="CP375" i="1" s="1"/>
  <c r="CN375" i="1" a="1"/>
  <c r="CN375" i="1" s="1"/>
  <c r="DF374" i="1" a="1"/>
  <c r="DF374" i="1" s="1"/>
  <c r="DD374" i="1" a="1"/>
  <c r="DD374" i="1" s="1"/>
  <c r="DB374" i="1" a="1"/>
  <c r="DB374" i="1" s="1"/>
  <c r="CZ374" i="1" a="1"/>
  <c r="CZ374" i="1" s="1"/>
  <c r="CX374" i="1" a="1"/>
  <c r="CX374" i="1" s="1"/>
  <c r="CP374" i="1" a="1"/>
  <c r="CP374" i="1" s="1"/>
  <c r="CN374" i="1" a="1"/>
  <c r="CN374" i="1" s="1"/>
  <c r="DF373" i="1" a="1"/>
  <c r="DF373" i="1" s="1"/>
  <c r="DD373" i="1" a="1"/>
  <c r="DD373" i="1" s="1"/>
  <c r="DB373" i="1" a="1"/>
  <c r="DB373" i="1" s="1"/>
  <c r="CZ373" i="1" a="1"/>
  <c r="CZ373" i="1" s="1"/>
  <c r="CX373" i="1" a="1"/>
  <c r="CX373" i="1" s="1"/>
  <c r="CP373" i="1" a="1"/>
  <c r="CP373" i="1" s="1"/>
  <c r="CN373" i="1" a="1"/>
  <c r="CN373" i="1" s="1"/>
  <c r="DF372" i="1" a="1"/>
  <c r="DF372" i="1" s="1"/>
  <c r="DD372" i="1" a="1"/>
  <c r="DD372" i="1" s="1"/>
  <c r="DB372" i="1" a="1"/>
  <c r="DB372" i="1" s="1"/>
  <c r="CZ372" i="1" a="1"/>
  <c r="CZ372" i="1" s="1"/>
  <c r="CX372" i="1" a="1"/>
  <c r="CX372" i="1" s="1"/>
  <c r="CP372" i="1" a="1"/>
  <c r="CP372" i="1" s="1"/>
  <c r="CN372" i="1" a="1"/>
  <c r="CN372" i="1" s="1"/>
  <c r="DF371" i="1" a="1"/>
  <c r="DF371" i="1" s="1"/>
  <c r="DD371" i="1" a="1"/>
  <c r="DD371" i="1" s="1"/>
  <c r="DB371" i="1" a="1"/>
  <c r="DB371" i="1" s="1"/>
  <c r="CZ371" i="1" a="1"/>
  <c r="CZ371" i="1" s="1"/>
  <c r="CX371" i="1" a="1"/>
  <c r="CX371" i="1" s="1"/>
  <c r="CP371" i="1" a="1"/>
  <c r="CP371" i="1" s="1"/>
  <c r="CN371" i="1" a="1"/>
  <c r="CN371" i="1" s="1"/>
  <c r="CW393" i="1" a="1"/>
  <c r="CW393" i="1" s="1"/>
  <c r="DG393" i="1" s="1"/>
  <c r="DC392" i="1" a="1"/>
  <c r="DC392" i="1" s="1"/>
  <c r="CX392" i="1" a="1"/>
  <c r="CX392" i="1" s="1"/>
  <c r="DE391" i="1" a="1"/>
  <c r="DE391" i="1" s="1"/>
  <c r="CZ391" i="1" a="1"/>
  <c r="CZ391" i="1" s="1"/>
  <c r="CQ391" i="1"/>
  <c r="DF390" i="1" a="1"/>
  <c r="DF390" i="1" s="1"/>
  <c r="CN390" i="1" a="1"/>
  <c r="CN390" i="1" s="1"/>
  <c r="CS390" i="1" s="1"/>
  <c r="CW389" i="1" a="1"/>
  <c r="CW389" i="1" s="1"/>
  <c r="DG389" i="1" s="1"/>
  <c r="DC388" i="1" a="1"/>
  <c r="DC388" i="1" s="1"/>
  <c r="CX388" i="1" a="1"/>
  <c r="CX388" i="1" s="1"/>
  <c r="CQ388" i="1"/>
  <c r="DC387" i="1" a="1"/>
  <c r="DC387" i="1" s="1"/>
  <c r="CY387" i="1" a="1"/>
  <c r="CY387" i="1" s="1"/>
  <c r="CR387" i="1"/>
  <c r="CP386" i="1" a="1"/>
  <c r="CP386" i="1" s="1"/>
  <c r="DE385" i="1" a="1"/>
  <c r="DE385" i="1" s="1"/>
  <c r="DB385" i="1" a="1"/>
  <c r="DB385" i="1" s="1"/>
  <c r="CW385" i="1" a="1"/>
  <c r="CW385" i="1" s="1"/>
  <c r="CQ385" i="1"/>
  <c r="CN385" i="1" a="1"/>
  <c r="CN385" i="1" s="1"/>
  <c r="DC384" i="1" a="1"/>
  <c r="DC384" i="1" s="1"/>
  <c r="CZ384" i="1" a="1"/>
  <c r="CZ384" i="1" s="1"/>
  <c r="CR384" i="1"/>
  <c r="CO384" i="1" a="1"/>
  <c r="CO384" i="1" s="1"/>
  <c r="DF383" i="1" a="1"/>
  <c r="DF383" i="1" s="1"/>
  <c r="DA383" i="1" a="1"/>
  <c r="DA383" i="1" s="1"/>
  <c r="CX383" i="1" a="1"/>
  <c r="CX383" i="1" s="1"/>
  <c r="DD382" i="1" a="1"/>
  <c r="DD382" i="1" s="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DD370" i="1" a="1"/>
  <c r="DD370" i="1" s="1"/>
  <c r="DF369" i="1" a="1"/>
  <c r="DF369" i="1" s="1"/>
  <c r="CX369" i="1" a="1"/>
  <c r="CX369" i="1" s="1"/>
  <c r="CN369" i="1" a="1"/>
  <c r="CN369" i="1" s="1"/>
  <c r="CZ368" i="1" a="1"/>
  <c r="CZ368" i="1" s="1"/>
  <c r="CP368" i="1" a="1"/>
  <c r="CP368" i="1" s="1"/>
  <c r="DB367" i="1" a="1"/>
  <c r="DB367" i="1" s="1"/>
  <c r="DD366" i="1" a="1"/>
  <c r="DD366" i="1" s="1"/>
  <c r="DF365" i="1" a="1"/>
  <c r="DF365" i="1" s="1"/>
  <c r="CX365" i="1" a="1"/>
  <c r="CX365" i="1" s="1"/>
  <c r="CN365" i="1" a="1"/>
  <c r="CN365" i="1" s="1"/>
  <c r="CZ364" i="1" a="1"/>
  <c r="CZ364" i="1" s="1"/>
  <c r="CO364" i="1" a="1"/>
  <c r="CO364" i="1" s="1"/>
  <c r="DE363" i="1" a="1"/>
  <c r="DE363" i="1" s="1"/>
  <c r="DA363" i="1" a="1"/>
  <c r="DA363" i="1" s="1"/>
  <c r="CW363" i="1" a="1"/>
  <c r="CW363" i="1" s="1"/>
  <c r="CP363" i="1" a="1"/>
  <c r="CP363" i="1" s="1"/>
  <c r="DF362" i="1" a="1"/>
  <c r="DF362" i="1" s="1"/>
  <c r="DB362" i="1" a="1"/>
  <c r="DB362" i="1" s="1"/>
  <c r="CX362" i="1" a="1"/>
  <c r="CX362" i="1" s="1"/>
  <c r="CQ362" i="1"/>
  <c r="DC361" i="1" a="1"/>
  <c r="DC361" i="1" s="1"/>
  <c r="CY361" i="1" a="1"/>
  <c r="CY361" i="1" s="1"/>
  <c r="CN361" i="1" a="1"/>
  <c r="CN361" i="1" s="1"/>
  <c r="DD360" i="1" a="1"/>
  <c r="DD360" i="1" s="1"/>
  <c r="CZ360" i="1" a="1"/>
  <c r="CZ360" i="1" s="1"/>
  <c r="CO360" i="1" a="1"/>
  <c r="CO360" i="1" s="1"/>
  <c r="DE359" i="1" a="1"/>
  <c r="DE359" i="1" s="1"/>
  <c r="DA359" i="1" a="1"/>
  <c r="DA359" i="1" s="1"/>
  <c r="CW359" i="1" a="1"/>
  <c r="CW359" i="1" s="1"/>
  <c r="CP359" i="1" a="1"/>
  <c r="CP359" i="1" s="1"/>
  <c r="DF358" i="1" a="1"/>
  <c r="DF358" i="1" s="1"/>
  <c r="DB358" i="1" a="1"/>
  <c r="DB358" i="1" s="1"/>
  <c r="CX358" i="1" a="1"/>
  <c r="CX358" i="1" s="1"/>
  <c r="CQ358" i="1"/>
  <c r="DC357" i="1" a="1"/>
  <c r="DC357" i="1" s="1"/>
  <c r="CY357" i="1" a="1"/>
  <c r="CY357" i="1" s="1"/>
  <c r="CN357" i="1" a="1"/>
  <c r="CN357" i="1" s="1"/>
  <c r="DD356" i="1" a="1"/>
  <c r="DD356" i="1" s="1"/>
  <c r="CZ356" i="1" a="1"/>
  <c r="CZ356" i="1" s="1"/>
  <c r="CO356" i="1" a="1"/>
  <c r="CO356" i="1" s="1"/>
  <c r="DE355" i="1" a="1"/>
  <c r="DE355" i="1" s="1"/>
  <c r="DA355" i="1" a="1"/>
  <c r="DA355" i="1" s="1"/>
  <c r="CW355" i="1" a="1"/>
  <c r="CW355" i="1" s="1"/>
  <c r="CP355" i="1" a="1"/>
  <c r="CP355" i="1" s="1"/>
  <c r="DF354" i="1" a="1"/>
  <c r="DF354" i="1" s="1"/>
  <c r="DB354" i="1" a="1"/>
  <c r="DB354" i="1" s="1"/>
  <c r="CX354" i="1" a="1"/>
  <c r="CX354" i="1" s="1"/>
  <c r="CQ354" i="1"/>
  <c r="DC353" i="1" a="1"/>
  <c r="DC353" i="1" s="1"/>
  <c r="CY353" i="1" a="1"/>
  <c r="CY353" i="1" s="1"/>
  <c r="CN353" i="1" a="1"/>
  <c r="CN353" i="1" s="1"/>
  <c r="DD352" i="1" a="1"/>
  <c r="DD352" i="1" s="1"/>
  <c r="CZ352" i="1" a="1"/>
  <c r="CZ352" i="1" s="1"/>
  <c r="CO352" i="1" a="1"/>
  <c r="CO352" i="1" s="1"/>
  <c r="DE351" i="1" a="1"/>
  <c r="DE351" i="1" s="1"/>
  <c r="DA351" i="1" a="1"/>
  <c r="DA351" i="1" s="1"/>
  <c r="CW351" i="1" a="1"/>
  <c r="CW351" i="1" s="1"/>
  <c r="CP351" i="1" a="1"/>
  <c r="CP351" i="1" s="1"/>
  <c r="DF350" i="1" a="1"/>
  <c r="DF350" i="1" s="1"/>
  <c r="DB350" i="1" a="1"/>
  <c r="DB350" i="1" s="1"/>
  <c r="CX350" i="1" a="1"/>
  <c r="CX350" i="1" s="1"/>
  <c r="CQ350" i="1"/>
  <c r="DC349" i="1" a="1"/>
  <c r="DC349" i="1" s="1"/>
  <c r="CY349" i="1" a="1"/>
  <c r="CY349" i="1" s="1"/>
  <c r="CN349" i="1" a="1"/>
  <c r="CN349" i="1" s="1"/>
  <c r="DD348" i="1" a="1"/>
  <c r="DD348" i="1" s="1"/>
  <c r="CZ348" i="1" a="1"/>
  <c r="CZ348" i="1" s="1"/>
  <c r="CO348" i="1" a="1"/>
  <c r="CO348" i="1" s="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CQ340" i="1"/>
  <c r="DF339" i="1" a="1"/>
  <c r="DF339" i="1" s="1"/>
  <c r="DC339" i="1" a="1"/>
  <c r="DC339" i="1" s="1"/>
  <c r="CX339" i="1" a="1"/>
  <c r="CX339" i="1" s="1"/>
  <c r="CQ339" i="1"/>
  <c r="DF338" i="1" a="1"/>
  <c r="DF338" i="1" s="1"/>
  <c r="DC338" i="1" a="1"/>
  <c r="DC338" i="1" s="1"/>
  <c r="CX338" i="1" a="1"/>
  <c r="CX338" i="1" s="1"/>
  <c r="CQ338" i="1"/>
  <c r="DF337" i="1" a="1"/>
  <c r="DF337" i="1" s="1"/>
  <c r="DC337" i="1" a="1"/>
  <c r="DC337" i="1" s="1"/>
  <c r="CX337" i="1" a="1"/>
  <c r="CX337" i="1" s="1"/>
  <c r="CQ337" i="1"/>
  <c r="DF336" i="1" a="1"/>
  <c r="DF336" i="1" s="1"/>
  <c r="DC336" i="1" a="1"/>
  <c r="DC336" i="1" s="1"/>
  <c r="CX336" i="1" a="1"/>
  <c r="CX336" i="1" s="1"/>
  <c r="CQ336" i="1"/>
  <c r="DF335" i="1" a="1"/>
  <c r="DF335" i="1" s="1"/>
  <c r="DC335" i="1" a="1"/>
  <c r="DC335" i="1" s="1"/>
  <c r="CX335" i="1" a="1"/>
  <c r="CX335" i="1" s="1"/>
  <c r="CQ335" i="1"/>
  <c r="DF334" i="1" a="1"/>
  <c r="DF334" i="1" s="1"/>
  <c r="DC334" i="1" a="1"/>
  <c r="DC334" i="1" s="1"/>
  <c r="CX334" i="1" a="1"/>
  <c r="CX334" i="1" s="1"/>
  <c r="CQ334" i="1"/>
  <c r="DF333" i="1" a="1"/>
  <c r="DF333" i="1" s="1"/>
  <c r="DC333" i="1" a="1"/>
  <c r="DC333" i="1" s="1"/>
  <c r="CX333" i="1" a="1"/>
  <c r="CX333" i="1" s="1"/>
  <c r="CQ333" i="1"/>
  <c r="DF332" i="1" a="1"/>
  <c r="DF332" i="1" s="1"/>
  <c r="DC332" i="1" a="1"/>
  <c r="DC332" i="1" s="1"/>
  <c r="CX332" i="1" a="1"/>
  <c r="CX332" i="1" s="1"/>
  <c r="CQ332" i="1"/>
  <c r="DF331" i="1" a="1"/>
  <c r="DF331" i="1" s="1"/>
  <c r="DC331" i="1" a="1"/>
  <c r="DC331" i="1" s="1"/>
  <c r="CX331" i="1" a="1"/>
  <c r="CX331" i="1" s="1"/>
  <c r="CQ331" i="1"/>
  <c r="DF330" i="1" a="1"/>
  <c r="DF330" i="1" s="1"/>
  <c r="DC330" i="1" a="1"/>
  <c r="DC330" i="1" s="1"/>
  <c r="CX330" i="1" a="1"/>
  <c r="CX330" i="1" s="1"/>
  <c r="CQ330" i="1"/>
  <c r="DF329" i="1" a="1"/>
  <c r="DF329" i="1" s="1"/>
  <c r="DC329" i="1" a="1"/>
  <c r="DC329" i="1" s="1"/>
  <c r="CX329" i="1" a="1"/>
  <c r="CX329" i="1" s="1"/>
  <c r="CQ329" i="1"/>
  <c r="DF328" i="1" a="1"/>
  <c r="DF328" i="1" s="1"/>
  <c r="DC328" i="1" a="1"/>
  <c r="DC328" i="1" s="1"/>
  <c r="CX328" i="1" a="1"/>
  <c r="CX328" i="1" s="1"/>
  <c r="CQ328" i="1"/>
  <c r="DF327" i="1" a="1"/>
  <c r="DF327" i="1" s="1"/>
  <c r="DB370" i="1" a="1"/>
  <c r="DB370" i="1" s="1"/>
  <c r="DD369" i="1" a="1"/>
  <c r="DD369" i="1" s="1"/>
  <c r="DF368" i="1" a="1"/>
  <c r="DF368" i="1" s="1"/>
  <c r="CX368" i="1" a="1"/>
  <c r="CX368" i="1" s="1"/>
  <c r="CN368" i="1" a="1"/>
  <c r="CN368" i="1" s="1"/>
  <c r="CZ367" i="1" a="1"/>
  <c r="CZ367" i="1" s="1"/>
  <c r="CP367" i="1" a="1"/>
  <c r="CP367" i="1" s="1"/>
  <c r="DB366" i="1" a="1"/>
  <c r="DB366" i="1" s="1"/>
  <c r="DD365" i="1" a="1"/>
  <c r="DD365" i="1" s="1"/>
  <c r="DF364" i="1" a="1"/>
  <c r="DF364" i="1" s="1"/>
  <c r="CY364" i="1" a="1"/>
  <c r="CY364" i="1" s="1"/>
  <c r="CN364" i="1" a="1"/>
  <c r="CN364" i="1" s="1"/>
  <c r="DD363" i="1" a="1"/>
  <c r="DD363" i="1" s="1"/>
  <c r="CZ363" i="1" a="1"/>
  <c r="CZ363" i="1" s="1"/>
  <c r="CO363" i="1" a="1"/>
  <c r="CO363" i="1" s="1"/>
  <c r="DE362" i="1" a="1"/>
  <c r="DE362" i="1" s="1"/>
  <c r="DA362" i="1" a="1"/>
  <c r="DA362" i="1" s="1"/>
  <c r="CW362" i="1" a="1"/>
  <c r="CW362" i="1" s="1"/>
  <c r="CP362" i="1" a="1"/>
  <c r="CP362" i="1" s="1"/>
  <c r="DF361" i="1" a="1"/>
  <c r="DF361" i="1" s="1"/>
  <c r="DB361" i="1" a="1"/>
  <c r="DB361" i="1" s="1"/>
  <c r="CX361" i="1" a="1"/>
  <c r="CX361" i="1" s="1"/>
  <c r="CQ361" i="1"/>
  <c r="DC360" i="1" a="1"/>
  <c r="DC360" i="1" s="1"/>
  <c r="CY360" i="1" a="1"/>
  <c r="CY360" i="1" s="1"/>
  <c r="CN360" i="1" a="1"/>
  <c r="CN360" i="1" s="1"/>
  <c r="DD359" i="1" a="1"/>
  <c r="DD359" i="1" s="1"/>
  <c r="CZ359" i="1" a="1"/>
  <c r="CZ359" i="1" s="1"/>
  <c r="CO359" i="1" a="1"/>
  <c r="CO359" i="1" s="1"/>
  <c r="DE358" i="1" a="1"/>
  <c r="DE358" i="1" s="1"/>
  <c r="DA358" i="1" a="1"/>
  <c r="DA358" i="1" s="1"/>
  <c r="CW358" i="1" a="1"/>
  <c r="CW358" i="1" s="1"/>
  <c r="CP358" i="1" a="1"/>
  <c r="CP358" i="1" s="1"/>
  <c r="DF357" i="1" a="1"/>
  <c r="DF357" i="1" s="1"/>
  <c r="DB357" i="1" a="1"/>
  <c r="DB357" i="1" s="1"/>
  <c r="CX357" i="1" a="1"/>
  <c r="CX357" i="1" s="1"/>
  <c r="CQ357" i="1"/>
  <c r="DC356" i="1" a="1"/>
  <c r="DC356" i="1" s="1"/>
  <c r="CY356" i="1" a="1"/>
  <c r="CY356" i="1" s="1"/>
  <c r="CN356" i="1" a="1"/>
  <c r="CN356" i="1" s="1"/>
  <c r="DD355" i="1" a="1"/>
  <c r="DD355" i="1" s="1"/>
  <c r="CZ355" i="1" a="1"/>
  <c r="CZ355" i="1" s="1"/>
  <c r="CO355" i="1" a="1"/>
  <c r="CO355" i="1" s="1"/>
  <c r="DE354" i="1" a="1"/>
  <c r="DE354" i="1" s="1"/>
  <c r="DA354" i="1" a="1"/>
  <c r="DA354" i="1" s="1"/>
  <c r="CW354" i="1" a="1"/>
  <c r="CW354" i="1" s="1"/>
  <c r="CP354" i="1" a="1"/>
  <c r="CP354" i="1" s="1"/>
  <c r="DF353" i="1" a="1"/>
  <c r="DF353" i="1" s="1"/>
  <c r="DB353" i="1" a="1"/>
  <c r="DB353" i="1" s="1"/>
  <c r="CX353" i="1" a="1"/>
  <c r="CX353" i="1" s="1"/>
  <c r="CQ353" i="1"/>
  <c r="DC352" i="1" a="1"/>
  <c r="DC352" i="1" s="1"/>
  <c r="CY352" i="1" a="1"/>
  <c r="CY352" i="1" s="1"/>
  <c r="CN352" i="1" a="1"/>
  <c r="CN352" i="1" s="1"/>
  <c r="DD351" i="1" a="1"/>
  <c r="DD351" i="1" s="1"/>
  <c r="CZ351" i="1" a="1"/>
  <c r="CZ351" i="1" s="1"/>
  <c r="CO351" i="1" a="1"/>
  <c r="CO351" i="1" s="1"/>
  <c r="DE350" i="1" a="1"/>
  <c r="DE350" i="1" s="1"/>
  <c r="DA350" i="1" a="1"/>
  <c r="DA350" i="1" s="1"/>
  <c r="CW350" i="1" a="1"/>
  <c r="CW350" i="1" s="1"/>
  <c r="CP350" i="1" a="1"/>
  <c r="CP350" i="1" s="1"/>
  <c r="DF349" i="1" a="1"/>
  <c r="DF349" i="1" s="1"/>
  <c r="DB349" i="1" a="1"/>
  <c r="DB349" i="1" s="1"/>
  <c r="CX349" i="1" a="1"/>
  <c r="CX349" i="1" s="1"/>
  <c r="CQ349" i="1"/>
  <c r="DC348" i="1" a="1"/>
  <c r="DC348" i="1" s="1"/>
  <c r="CY348" i="1" a="1"/>
  <c r="CY348" i="1" s="1"/>
  <c r="CN348" i="1" a="1"/>
  <c r="CN348" i="1" s="1"/>
  <c r="DE347" i="1" a="1"/>
  <c r="DE347" i="1" s="1"/>
  <c r="CZ347" i="1" a="1"/>
  <c r="CZ347" i="1" s="1"/>
  <c r="CW347" i="1" a="1"/>
  <c r="CW347" i="1" s="1"/>
  <c r="CN347" i="1" a="1"/>
  <c r="CN347" i="1" s="1"/>
  <c r="DE346" i="1" a="1"/>
  <c r="DE346" i="1" s="1"/>
  <c r="CZ346" i="1" a="1"/>
  <c r="CZ346" i="1" s="1"/>
  <c r="CW346" i="1" a="1"/>
  <c r="CW346" i="1" s="1"/>
  <c r="CN346" i="1" a="1"/>
  <c r="CN346" i="1" s="1"/>
  <c r="DE345" i="1" a="1"/>
  <c r="DE345" i="1" s="1"/>
  <c r="CZ345" i="1" a="1"/>
  <c r="CZ345" i="1" s="1"/>
  <c r="CW345" i="1" a="1"/>
  <c r="CW345" i="1" s="1"/>
  <c r="CN345" i="1" a="1"/>
  <c r="CN345" i="1" s="1"/>
  <c r="DE344" i="1" a="1"/>
  <c r="DE344" i="1" s="1"/>
  <c r="CZ344" i="1" a="1"/>
  <c r="CZ344" i="1" s="1"/>
  <c r="CW344" i="1" a="1"/>
  <c r="CW344" i="1" s="1"/>
  <c r="CN344" i="1" a="1"/>
  <c r="CN344" i="1" s="1"/>
  <c r="DE343" i="1" a="1"/>
  <c r="DE343" i="1" s="1"/>
  <c r="CZ343" i="1" a="1"/>
  <c r="CZ343" i="1" s="1"/>
  <c r="CW343" i="1" a="1"/>
  <c r="CW343" i="1" s="1"/>
  <c r="CN343" i="1" a="1"/>
  <c r="CN343" i="1" s="1"/>
  <c r="DE342" i="1" a="1"/>
  <c r="DE342" i="1" s="1"/>
  <c r="CZ342" i="1" a="1"/>
  <c r="CZ342" i="1" s="1"/>
  <c r="CW342" i="1" a="1"/>
  <c r="CW342" i="1" s="1"/>
  <c r="CN342" i="1" a="1"/>
  <c r="CN342" i="1" s="1"/>
  <c r="DE341" i="1" a="1"/>
  <c r="DE341" i="1" s="1"/>
  <c r="CZ341" i="1" a="1"/>
  <c r="CZ341" i="1" s="1"/>
  <c r="CW341" i="1" a="1"/>
  <c r="CW341" i="1" s="1"/>
  <c r="CN341" i="1" a="1"/>
  <c r="CN341" i="1" s="1"/>
  <c r="DE340" i="1" a="1"/>
  <c r="DE340" i="1" s="1"/>
  <c r="CZ340" i="1" a="1"/>
  <c r="CZ340" i="1" s="1"/>
  <c r="CW340" i="1" a="1"/>
  <c r="CW340" i="1" s="1"/>
  <c r="CN340" i="1" a="1"/>
  <c r="CN340" i="1" s="1"/>
  <c r="DE339" i="1" a="1"/>
  <c r="DE339" i="1" s="1"/>
  <c r="CZ339" i="1" a="1"/>
  <c r="CZ339" i="1" s="1"/>
  <c r="CW339" i="1" a="1"/>
  <c r="CW339" i="1" s="1"/>
  <c r="CN339" i="1" a="1"/>
  <c r="CN339" i="1" s="1"/>
  <c r="DE338" i="1" a="1"/>
  <c r="DE338" i="1" s="1"/>
  <c r="CZ338" i="1" a="1"/>
  <c r="CZ338" i="1" s="1"/>
  <c r="CW338" i="1" a="1"/>
  <c r="CW338" i="1" s="1"/>
  <c r="CN338" i="1" a="1"/>
  <c r="CN338" i="1" s="1"/>
  <c r="DE337" i="1" a="1"/>
  <c r="DE337" i="1" s="1"/>
  <c r="CZ337" i="1" a="1"/>
  <c r="CZ337" i="1" s="1"/>
  <c r="CW337" i="1" a="1"/>
  <c r="CW337" i="1" s="1"/>
  <c r="CN337" i="1" a="1"/>
  <c r="CN337" i="1" s="1"/>
  <c r="DE336" i="1" a="1"/>
  <c r="DE336" i="1" s="1"/>
  <c r="CZ336" i="1" a="1"/>
  <c r="CZ336" i="1" s="1"/>
  <c r="CW336" i="1" a="1"/>
  <c r="CW336" i="1" s="1"/>
  <c r="CN336" i="1" a="1"/>
  <c r="CN336" i="1" s="1"/>
  <c r="DE335" i="1" a="1"/>
  <c r="DE335" i="1" s="1"/>
  <c r="CZ335" i="1" a="1"/>
  <c r="CZ335" i="1" s="1"/>
  <c r="CW335" i="1" a="1"/>
  <c r="CW335" i="1" s="1"/>
  <c r="CN335" i="1" a="1"/>
  <c r="CN335" i="1" s="1"/>
  <c r="DE334" i="1" a="1"/>
  <c r="DE334" i="1" s="1"/>
  <c r="CZ334" i="1" a="1"/>
  <c r="CZ334" i="1" s="1"/>
  <c r="CW334" i="1" a="1"/>
  <c r="CW334" i="1" s="1"/>
  <c r="CN334" i="1" a="1"/>
  <c r="CN334" i="1" s="1"/>
  <c r="DE333" i="1" a="1"/>
  <c r="DE333" i="1" s="1"/>
  <c r="CZ333" i="1" a="1"/>
  <c r="CZ333" i="1" s="1"/>
  <c r="CW333" i="1" a="1"/>
  <c r="CW333" i="1" s="1"/>
  <c r="CN333" i="1" a="1"/>
  <c r="CN333" i="1" s="1"/>
  <c r="DE332" i="1" a="1"/>
  <c r="DE332" i="1" s="1"/>
  <c r="CZ332" i="1" a="1"/>
  <c r="CZ332" i="1" s="1"/>
  <c r="CW332" i="1" a="1"/>
  <c r="CW332" i="1" s="1"/>
  <c r="CN332" i="1" a="1"/>
  <c r="CN332" i="1" s="1"/>
  <c r="DE331" i="1" a="1"/>
  <c r="DE331" i="1" s="1"/>
  <c r="CZ331" i="1" a="1"/>
  <c r="CZ331" i="1" s="1"/>
  <c r="CW331" i="1" a="1"/>
  <c r="CW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Z370" i="1" a="1"/>
  <c r="CZ370" i="1" s="1"/>
  <c r="CP370" i="1" a="1"/>
  <c r="CP370" i="1" s="1"/>
  <c r="DB369" i="1" a="1"/>
  <c r="DB369" i="1" s="1"/>
  <c r="DH369" i="1" s="1"/>
  <c r="DD368" i="1" a="1"/>
  <c r="DD368" i="1" s="1"/>
  <c r="DF367" i="1" a="1"/>
  <c r="DF367" i="1" s="1"/>
  <c r="CX367" i="1" a="1"/>
  <c r="CX367" i="1" s="1"/>
  <c r="CN367" i="1" a="1"/>
  <c r="CN367" i="1" s="1"/>
  <c r="CS367" i="1" s="1"/>
  <c r="CZ366" i="1" a="1"/>
  <c r="CZ366" i="1" s="1"/>
  <c r="CP366" i="1" a="1"/>
  <c r="CP366" i="1" s="1"/>
  <c r="DB365" i="1" a="1"/>
  <c r="DB365" i="1" s="1"/>
  <c r="DD364" i="1" a="1"/>
  <c r="DD364" i="1" s="1"/>
  <c r="CX364" i="1" a="1"/>
  <c r="CX364" i="1" s="1"/>
  <c r="CQ364" i="1"/>
  <c r="DC363" i="1" a="1"/>
  <c r="DC363" i="1" s="1"/>
  <c r="CY363" i="1" a="1"/>
  <c r="CY363" i="1" s="1"/>
  <c r="CN363" i="1" a="1"/>
  <c r="CN363" i="1" s="1"/>
  <c r="DD362" i="1" a="1"/>
  <c r="DD362" i="1" s="1"/>
  <c r="CZ362" i="1" a="1"/>
  <c r="CZ362" i="1" s="1"/>
  <c r="CO362" i="1" a="1"/>
  <c r="CO362" i="1" s="1"/>
  <c r="DE361" i="1" a="1"/>
  <c r="DE361" i="1" s="1"/>
  <c r="DA361" i="1" a="1"/>
  <c r="DA361" i="1" s="1"/>
  <c r="CW361" i="1" a="1"/>
  <c r="CW361" i="1" s="1"/>
  <c r="CP361" i="1" a="1"/>
  <c r="CP361" i="1" s="1"/>
  <c r="DF360" i="1" a="1"/>
  <c r="DF360" i="1" s="1"/>
  <c r="DB360" i="1" a="1"/>
  <c r="DB360" i="1" s="1"/>
  <c r="CX360" i="1" a="1"/>
  <c r="CX360" i="1" s="1"/>
  <c r="CQ360" i="1"/>
  <c r="DC359" i="1" a="1"/>
  <c r="DC359" i="1" s="1"/>
  <c r="CY359" i="1" a="1"/>
  <c r="CY359" i="1" s="1"/>
  <c r="CN359" i="1" a="1"/>
  <c r="CN359" i="1" s="1"/>
  <c r="DD358" i="1" a="1"/>
  <c r="DD358" i="1" s="1"/>
  <c r="CZ358" i="1" a="1"/>
  <c r="CZ358" i="1" s="1"/>
  <c r="CO358" i="1" a="1"/>
  <c r="CO358" i="1" s="1"/>
  <c r="DE357" i="1" a="1"/>
  <c r="DE357" i="1" s="1"/>
  <c r="DA357" i="1" a="1"/>
  <c r="DA357" i="1" s="1"/>
  <c r="CW357" i="1" a="1"/>
  <c r="CW357" i="1" s="1"/>
  <c r="CP357" i="1" a="1"/>
  <c r="CP357" i="1" s="1"/>
  <c r="DF356" i="1" a="1"/>
  <c r="DF356" i="1" s="1"/>
  <c r="DB356" i="1" a="1"/>
  <c r="DB356" i="1" s="1"/>
  <c r="CX356" i="1" a="1"/>
  <c r="CX356" i="1" s="1"/>
  <c r="CQ356" i="1"/>
  <c r="DC355" i="1" a="1"/>
  <c r="DC355" i="1" s="1"/>
  <c r="CY355" i="1" a="1"/>
  <c r="CY355" i="1" s="1"/>
  <c r="CN355" i="1" a="1"/>
  <c r="CN355" i="1" s="1"/>
  <c r="DD354" i="1" a="1"/>
  <c r="DD354" i="1" s="1"/>
  <c r="CZ354" i="1" a="1"/>
  <c r="CZ354" i="1" s="1"/>
  <c r="CO354" i="1" a="1"/>
  <c r="CO354" i="1" s="1"/>
  <c r="DE353" i="1" a="1"/>
  <c r="DE353" i="1" s="1"/>
  <c r="DA353" i="1" a="1"/>
  <c r="DA353" i="1" s="1"/>
  <c r="CW353" i="1" a="1"/>
  <c r="CW353" i="1" s="1"/>
  <c r="CP353" i="1" a="1"/>
  <c r="CP353" i="1" s="1"/>
  <c r="DF352" i="1" a="1"/>
  <c r="DF352" i="1" s="1"/>
  <c r="DB352" i="1" a="1"/>
  <c r="DB352" i="1" s="1"/>
  <c r="CX352" i="1" a="1"/>
  <c r="CX352" i="1" s="1"/>
  <c r="CQ352" i="1"/>
  <c r="DC351" i="1" a="1"/>
  <c r="DC351" i="1" s="1"/>
  <c r="CY351" i="1" a="1"/>
  <c r="CY351" i="1" s="1"/>
  <c r="CN351" i="1" a="1"/>
  <c r="CN351" i="1" s="1"/>
  <c r="DD350" i="1" a="1"/>
  <c r="DD350" i="1" s="1"/>
  <c r="CZ350" i="1" a="1"/>
  <c r="CZ350" i="1" s="1"/>
  <c r="CO350" i="1" a="1"/>
  <c r="CO350" i="1" s="1"/>
  <c r="DE349" i="1" a="1"/>
  <c r="DE349" i="1" s="1"/>
  <c r="DA349" i="1" a="1"/>
  <c r="DA349" i="1" s="1"/>
  <c r="CW349" i="1" a="1"/>
  <c r="CW349" i="1" s="1"/>
  <c r="CP349" i="1" a="1"/>
  <c r="CP349" i="1" s="1"/>
  <c r="DF348" i="1" a="1"/>
  <c r="DF348" i="1" s="1"/>
  <c r="DB348" i="1" a="1"/>
  <c r="DB348" i="1" s="1"/>
  <c r="CX348" i="1" a="1"/>
  <c r="CX348" i="1" s="1"/>
  <c r="CQ348" i="1"/>
  <c r="DB347" i="1" a="1"/>
  <c r="DB347" i="1" s="1"/>
  <c r="CY347" i="1" a="1"/>
  <c r="CY347" i="1" s="1"/>
  <c r="CP347" i="1" a="1"/>
  <c r="CP347" i="1" s="1"/>
  <c r="DB346" i="1" a="1"/>
  <c r="DB346" i="1" s="1"/>
  <c r="CY346" i="1" a="1"/>
  <c r="CY346" i="1" s="1"/>
  <c r="CP346" i="1" a="1"/>
  <c r="CP346" i="1" s="1"/>
  <c r="DB345" i="1" a="1"/>
  <c r="DB345" i="1" s="1"/>
  <c r="CY345" i="1" a="1"/>
  <c r="CY345" i="1" s="1"/>
  <c r="CP345" i="1" a="1"/>
  <c r="CP345" i="1" s="1"/>
  <c r="DB344" i="1" a="1"/>
  <c r="DB344" i="1" s="1"/>
  <c r="CY344" i="1" a="1"/>
  <c r="CY344" i="1" s="1"/>
  <c r="CP344" i="1" a="1"/>
  <c r="CP344" i="1" s="1"/>
  <c r="DB343" i="1" a="1"/>
  <c r="DB343" i="1" s="1"/>
  <c r="CY343" i="1" a="1"/>
  <c r="CY343" i="1" s="1"/>
  <c r="CP343" i="1" a="1"/>
  <c r="CP343" i="1" s="1"/>
  <c r="DB342" i="1" a="1"/>
  <c r="DB342" i="1" s="1"/>
  <c r="CY342" i="1" a="1"/>
  <c r="CY342" i="1" s="1"/>
  <c r="CP342" i="1" a="1"/>
  <c r="CP342" i="1" s="1"/>
  <c r="DB341" i="1" a="1"/>
  <c r="DB341" i="1" s="1"/>
  <c r="CY341" i="1" a="1"/>
  <c r="CY341" i="1" s="1"/>
  <c r="CP341" i="1" a="1"/>
  <c r="CP341" i="1" s="1"/>
  <c r="DB340" i="1" a="1"/>
  <c r="DB340" i="1" s="1"/>
  <c r="CY340" i="1" a="1"/>
  <c r="CY340" i="1" s="1"/>
  <c r="CP340" i="1" a="1"/>
  <c r="CP340" i="1" s="1"/>
  <c r="DB339" i="1" a="1"/>
  <c r="DB339" i="1" s="1"/>
  <c r="CY339" i="1" a="1"/>
  <c r="CY339" i="1" s="1"/>
  <c r="CP339" i="1" a="1"/>
  <c r="CP339" i="1" s="1"/>
  <c r="DB338" i="1" a="1"/>
  <c r="DB338" i="1" s="1"/>
  <c r="CY338" i="1" a="1"/>
  <c r="CY338" i="1" s="1"/>
  <c r="CP338" i="1" a="1"/>
  <c r="CP338" i="1" s="1"/>
  <c r="DB337" i="1" a="1"/>
  <c r="DB337" i="1" s="1"/>
  <c r="CY337" i="1" a="1"/>
  <c r="CY337" i="1" s="1"/>
  <c r="CP337" i="1" a="1"/>
  <c r="CP337" i="1" s="1"/>
  <c r="DB336" i="1" a="1"/>
  <c r="DB336" i="1" s="1"/>
  <c r="CY336" i="1" a="1"/>
  <c r="CY336" i="1" s="1"/>
  <c r="CP336" i="1" a="1"/>
  <c r="CP336" i="1" s="1"/>
  <c r="DB335" i="1" a="1"/>
  <c r="DB335" i="1" s="1"/>
  <c r="CY335" i="1" a="1"/>
  <c r="CY335" i="1" s="1"/>
  <c r="CP335" i="1" a="1"/>
  <c r="CP335" i="1" s="1"/>
  <c r="DB334" i="1" a="1"/>
  <c r="DB334" i="1" s="1"/>
  <c r="CY334" i="1" a="1"/>
  <c r="CY334" i="1" s="1"/>
  <c r="CP334" i="1" a="1"/>
  <c r="CP334" i="1" s="1"/>
  <c r="DB333" i="1" a="1"/>
  <c r="DB333" i="1" s="1"/>
  <c r="CY333" i="1" a="1"/>
  <c r="CY333" i="1" s="1"/>
  <c r="CP333" i="1" a="1"/>
  <c r="CP333" i="1" s="1"/>
  <c r="DB332" i="1" a="1"/>
  <c r="DB332" i="1" s="1"/>
  <c r="CY332" i="1" a="1"/>
  <c r="CY332" i="1" s="1"/>
  <c r="CP332" i="1" a="1"/>
  <c r="CP332" i="1" s="1"/>
  <c r="DB331" i="1" a="1"/>
  <c r="DB331" i="1" s="1"/>
  <c r="CY331" i="1" a="1"/>
  <c r="CY331" i="1" s="1"/>
  <c r="CP331" i="1" a="1"/>
  <c r="CP331" i="1" s="1"/>
  <c r="DB330" i="1" a="1"/>
  <c r="DB330" i="1" s="1"/>
  <c r="CY330" i="1" a="1"/>
  <c r="CY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CP326" i="1" a="1"/>
  <c r="CP326" i="1" s="1"/>
  <c r="DB325" i="1" a="1"/>
  <c r="DB325" i="1" s="1"/>
  <c r="CY325" i="1" a="1"/>
  <c r="CY325" i="1" s="1"/>
  <c r="CP325" i="1" a="1"/>
  <c r="CP325" i="1" s="1"/>
  <c r="DB324" i="1" a="1"/>
  <c r="DB324" i="1" s="1"/>
  <c r="CY324" i="1" a="1"/>
  <c r="CY324" i="1" s="1"/>
  <c r="CP324" i="1" a="1"/>
  <c r="CP324" i="1" s="1"/>
  <c r="DB323" i="1" a="1"/>
  <c r="DB323" i="1" s="1"/>
  <c r="CY323" i="1" a="1"/>
  <c r="CY323" i="1" s="1"/>
  <c r="CP323" i="1" a="1"/>
  <c r="CP323" i="1" s="1"/>
  <c r="DB322" i="1" a="1"/>
  <c r="DB322" i="1" s="1"/>
  <c r="CY322" i="1" a="1"/>
  <c r="CY322" i="1" s="1"/>
  <c r="CP322" i="1" a="1"/>
  <c r="CP322" i="1" s="1"/>
  <c r="DB321" i="1" a="1"/>
  <c r="DB321" i="1" s="1"/>
  <c r="CY321" i="1" a="1"/>
  <c r="CY321" i="1" s="1"/>
  <c r="CP321" i="1" a="1"/>
  <c r="CP321" i="1" s="1"/>
  <c r="DB320" i="1" a="1"/>
  <c r="DB320" i="1" s="1"/>
  <c r="CY320" i="1" a="1"/>
  <c r="CY320" i="1" s="1"/>
  <c r="CP320" i="1" a="1"/>
  <c r="CP320" i="1" s="1"/>
  <c r="DB319" i="1" a="1"/>
  <c r="DB319" i="1" s="1"/>
  <c r="CY319" i="1" a="1"/>
  <c r="CY319" i="1" s="1"/>
  <c r="CP319" i="1" a="1"/>
  <c r="CP319" i="1" s="1"/>
  <c r="DB318" i="1" a="1"/>
  <c r="DB318" i="1" s="1"/>
  <c r="CY318" i="1" a="1"/>
  <c r="CY318" i="1" s="1"/>
  <c r="CP318" i="1" a="1"/>
  <c r="CP318" i="1" s="1"/>
  <c r="DB317" i="1" a="1"/>
  <c r="DB317" i="1" s="1"/>
  <c r="CY317" i="1" a="1"/>
  <c r="CY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CP314" i="1" a="1"/>
  <c r="CP314" i="1" s="1"/>
  <c r="DB313" i="1" a="1"/>
  <c r="DB313" i="1" s="1"/>
  <c r="CY313" i="1" a="1"/>
  <c r="CY313" i="1" s="1"/>
  <c r="CP313" i="1" a="1"/>
  <c r="CP313" i="1" s="1"/>
  <c r="DB312" i="1" a="1"/>
  <c r="DB312" i="1" s="1"/>
  <c r="CY312" i="1" a="1"/>
  <c r="CY312" i="1" s="1"/>
  <c r="CP312" i="1" a="1"/>
  <c r="CP312" i="1" s="1"/>
  <c r="DB311" i="1" a="1"/>
  <c r="DB311" i="1" s="1"/>
  <c r="CY311" i="1" a="1"/>
  <c r="CY311" i="1" s="1"/>
  <c r="CP311" i="1" a="1"/>
  <c r="CP311" i="1" s="1"/>
  <c r="DB310" i="1" a="1"/>
  <c r="DB310" i="1" s="1"/>
  <c r="CY310" i="1" a="1"/>
  <c r="CY310" i="1" s="1"/>
  <c r="CP310" i="1" a="1"/>
  <c r="CP310" i="1" s="1"/>
  <c r="DB309" i="1" a="1"/>
  <c r="DB309" i="1" s="1"/>
  <c r="CY309" i="1" a="1"/>
  <c r="CY309" i="1" s="1"/>
  <c r="CP309" i="1" a="1"/>
  <c r="CP309" i="1" s="1"/>
  <c r="DB308" i="1" a="1"/>
  <c r="DB308" i="1" s="1"/>
  <c r="CY308" i="1" a="1"/>
  <c r="CY308" i="1" s="1"/>
  <c r="CP308" i="1" a="1"/>
  <c r="CP308" i="1" s="1"/>
  <c r="DB307" i="1" a="1"/>
  <c r="DB307" i="1" s="1"/>
  <c r="CY307" i="1" a="1"/>
  <c r="CY307" i="1" s="1"/>
  <c r="CP307" i="1" a="1"/>
  <c r="CP307" i="1" s="1"/>
  <c r="DB306" i="1" a="1"/>
  <c r="DB306" i="1" s="1"/>
  <c r="CY306" i="1" a="1"/>
  <c r="CY306" i="1" s="1"/>
  <c r="CP306" i="1" a="1"/>
  <c r="CP306" i="1" s="1"/>
  <c r="DB305" i="1" a="1"/>
  <c r="DB305" i="1" s="1"/>
  <c r="CY305" i="1" a="1"/>
  <c r="CY305" i="1" s="1"/>
  <c r="CP305" i="1" a="1"/>
  <c r="CP305" i="1" s="1"/>
  <c r="DB304" i="1" a="1"/>
  <c r="DB304" i="1" s="1"/>
  <c r="CY304" i="1" a="1"/>
  <c r="CY304" i="1" s="1"/>
  <c r="CP304" i="1" a="1"/>
  <c r="CP304" i="1" s="1"/>
  <c r="DB303" i="1" a="1"/>
  <c r="DB303" i="1" s="1"/>
  <c r="CR303" i="1"/>
  <c r="CR302" i="1"/>
  <c r="CR301" i="1"/>
  <c r="CR300" i="1"/>
  <c r="CR299" i="1"/>
  <c r="DF370" i="1" a="1"/>
  <c r="DF370" i="1" s="1"/>
  <c r="CX370" i="1" a="1"/>
  <c r="CX370" i="1" s="1"/>
  <c r="CN370" i="1" a="1"/>
  <c r="CN370" i="1" s="1"/>
  <c r="CS370" i="1" s="1"/>
  <c r="CZ369" i="1" a="1"/>
  <c r="CZ369" i="1" s="1"/>
  <c r="CP369" i="1" a="1"/>
  <c r="CP369" i="1" s="1"/>
  <c r="DB368" i="1" a="1"/>
  <c r="DB368" i="1" s="1"/>
  <c r="DD367" i="1" a="1"/>
  <c r="DD367" i="1" s="1"/>
  <c r="DF366" i="1" a="1"/>
  <c r="DF366" i="1" s="1"/>
  <c r="CX366" i="1" a="1"/>
  <c r="CX366" i="1" s="1"/>
  <c r="CN366" i="1" a="1"/>
  <c r="CN366" i="1" s="1"/>
  <c r="CS366" i="1" s="1"/>
  <c r="CZ365" i="1" a="1"/>
  <c r="CZ365" i="1" s="1"/>
  <c r="CP365" i="1" a="1"/>
  <c r="CP365" i="1" s="1"/>
  <c r="DB364" i="1" a="1"/>
  <c r="DB364" i="1" s="1"/>
  <c r="CW364" i="1" a="1"/>
  <c r="CW364" i="1" s="1"/>
  <c r="CP364" i="1" a="1"/>
  <c r="CP364" i="1" s="1"/>
  <c r="DF363" i="1" a="1"/>
  <c r="DF363" i="1" s="1"/>
  <c r="DB363" i="1" a="1"/>
  <c r="DB363" i="1" s="1"/>
  <c r="CX363" i="1" a="1"/>
  <c r="CX363" i="1" s="1"/>
  <c r="CQ363" i="1"/>
  <c r="DC362" i="1" a="1"/>
  <c r="DC362" i="1" s="1"/>
  <c r="CY362" i="1" a="1"/>
  <c r="CY362" i="1" s="1"/>
  <c r="CN362" i="1" a="1"/>
  <c r="CN362" i="1" s="1"/>
  <c r="DD361" i="1" a="1"/>
  <c r="DD361" i="1" s="1"/>
  <c r="CZ361" i="1" a="1"/>
  <c r="CZ361" i="1" s="1"/>
  <c r="CO361" i="1" a="1"/>
  <c r="CO361" i="1" s="1"/>
  <c r="DE360" i="1" a="1"/>
  <c r="DE360" i="1" s="1"/>
  <c r="DA360" i="1" a="1"/>
  <c r="DA360" i="1" s="1"/>
  <c r="CW360" i="1" a="1"/>
  <c r="CW360" i="1" s="1"/>
  <c r="CP360" i="1" a="1"/>
  <c r="CP360" i="1" s="1"/>
  <c r="DF359" i="1" a="1"/>
  <c r="DF359" i="1" s="1"/>
  <c r="DB359" i="1" a="1"/>
  <c r="DB359" i="1" s="1"/>
  <c r="CX359" i="1" a="1"/>
  <c r="CX359" i="1" s="1"/>
  <c r="CQ359" i="1"/>
  <c r="DC358" i="1" a="1"/>
  <c r="DC358" i="1" s="1"/>
  <c r="CY358" i="1" a="1"/>
  <c r="CY358" i="1" s="1"/>
  <c r="CN358" i="1" a="1"/>
  <c r="CN358" i="1" s="1"/>
  <c r="CS358" i="1" s="1"/>
  <c r="DD357" i="1" a="1"/>
  <c r="DD357" i="1" s="1"/>
  <c r="CZ357" i="1" a="1"/>
  <c r="CZ357" i="1" s="1"/>
  <c r="CO357" i="1" a="1"/>
  <c r="CO357" i="1" s="1"/>
  <c r="DE356" i="1" a="1"/>
  <c r="DE356" i="1" s="1"/>
  <c r="DA356" i="1" a="1"/>
  <c r="DA356" i="1" s="1"/>
  <c r="CW356" i="1" a="1"/>
  <c r="CW356" i="1" s="1"/>
  <c r="CP356" i="1" a="1"/>
  <c r="CP356" i="1" s="1"/>
  <c r="DF355" i="1" a="1"/>
  <c r="DF355" i="1" s="1"/>
  <c r="DB355" i="1" a="1"/>
  <c r="DB355" i="1" s="1"/>
  <c r="CX355" i="1" a="1"/>
  <c r="CX355" i="1" s="1"/>
  <c r="CQ355" i="1"/>
  <c r="DC354" i="1" a="1"/>
  <c r="DC354" i="1" s="1"/>
  <c r="CY354" i="1" a="1"/>
  <c r="CY354" i="1" s="1"/>
  <c r="CN354" i="1" a="1"/>
  <c r="CN354" i="1" s="1"/>
  <c r="DD353" i="1" a="1"/>
  <c r="DD353" i="1" s="1"/>
  <c r="CZ353" i="1" a="1"/>
  <c r="CZ353" i="1" s="1"/>
  <c r="CO353" i="1" a="1"/>
  <c r="CO353" i="1" s="1"/>
  <c r="DE352" i="1" a="1"/>
  <c r="DE352" i="1" s="1"/>
  <c r="DA352" i="1" a="1"/>
  <c r="DA352" i="1" s="1"/>
  <c r="CW352" i="1" a="1"/>
  <c r="CW352" i="1" s="1"/>
  <c r="DG352" i="1" s="1"/>
  <c r="CP352" i="1" a="1"/>
  <c r="CP352" i="1" s="1"/>
  <c r="DF351" i="1" a="1"/>
  <c r="DF351" i="1" s="1"/>
  <c r="DB351" i="1" a="1"/>
  <c r="DB351" i="1" s="1"/>
  <c r="CX351" i="1" a="1"/>
  <c r="CX351" i="1" s="1"/>
  <c r="CQ351" i="1"/>
  <c r="DC350" i="1" a="1"/>
  <c r="DC350" i="1" s="1"/>
  <c r="CY350" i="1" a="1"/>
  <c r="CY350" i="1" s="1"/>
  <c r="CN350" i="1" a="1"/>
  <c r="CN350" i="1" s="1"/>
  <c r="CS350" i="1" s="1"/>
  <c r="DD349" i="1" a="1"/>
  <c r="DD349" i="1" s="1"/>
  <c r="CZ349" i="1" a="1"/>
  <c r="CZ349" i="1" s="1"/>
  <c r="CO349" i="1" a="1"/>
  <c r="CO349" i="1" s="1"/>
  <c r="DE348" i="1" a="1"/>
  <c r="DE348" i="1" s="1"/>
  <c r="DA348" i="1" a="1"/>
  <c r="DA348" i="1" s="1"/>
  <c r="CW348" i="1" a="1"/>
  <c r="CW348" i="1" s="1"/>
  <c r="CP348" i="1" a="1"/>
  <c r="CP348" i="1" s="1"/>
  <c r="DD347" i="1" a="1"/>
  <c r="DD347" i="1" s="1"/>
  <c r="DA347" i="1" a="1"/>
  <c r="DA347" i="1" s="1"/>
  <c r="CO347" i="1" a="1"/>
  <c r="CO347" i="1" s="1"/>
  <c r="DD346" i="1" a="1"/>
  <c r="DD346" i="1" s="1"/>
  <c r="DA346" i="1" a="1"/>
  <c r="DA346" i="1" s="1"/>
  <c r="CO346" i="1" a="1"/>
  <c r="CO346" i="1" s="1"/>
  <c r="DD345" i="1" a="1"/>
  <c r="DD345" i="1" s="1"/>
  <c r="DA345" i="1" a="1"/>
  <c r="DA345" i="1" s="1"/>
  <c r="CO345" i="1" a="1"/>
  <c r="CO345" i="1" s="1"/>
  <c r="DD344" i="1" a="1"/>
  <c r="DD344" i="1" s="1"/>
  <c r="DA344" i="1" a="1"/>
  <c r="DA344" i="1" s="1"/>
  <c r="CO344" i="1" a="1"/>
  <c r="CO344" i="1" s="1"/>
  <c r="DD343" i="1" a="1"/>
  <c r="DD343" i="1" s="1"/>
  <c r="DA343" i="1" a="1"/>
  <c r="DA343" i="1" s="1"/>
  <c r="CO343" i="1" a="1"/>
  <c r="CO343" i="1" s="1"/>
  <c r="DD342" i="1" a="1"/>
  <c r="DD342" i="1" s="1"/>
  <c r="DA342" i="1" a="1"/>
  <c r="DA342" i="1" s="1"/>
  <c r="CO342" i="1" a="1"/>
  <c r="CO342" i="1" s="1"/>
  <c r="DD341" i="1" a="1"/>
  <c r="DD341" i="1" s="1"/>
  <c r="DA341" i="1" a="1"/>
  <c r="DA341" i="1" s="1"/>
  <c r="CO341" i="1" a="1"/>
  <c r="CO341" i="1" s="1"/>
  <c r="DD340" i="1" a="1"/>
  <c r="DD340" i="1" s="1"/>
  <c r="DA340" i="1" a="1"/>
  <c r="DA340" i="1" s="1"/>
  <c r="CO340" i="1" a="1"/>
  <c r="CO340" i="1" s="1"/>
  <c r="DD339" i="1" a="1"/>
  <c r="DD339" i="1" s="1"/>
  <c r="DA339" i="1" a="1"/>
  <c r="DA339" i="1" s="1"/>
  <c r="CO339" i="1" a="1"/>
  <c r="CO339" i="1" s="1"/>
  <c r="DD338" i="1" a="1"/>
  <c r="DD338" i="1" s="1"/>
  <c r="DA338" i="1" a="1"/>
  <c r="DA338" i="1" s="1"/>
  <c r="CO338" i="1" a="1"/>
  <c r="CO338" i="1" s="1"/>
  <c r="DD337" i="1" a="1"/>
  <c r="DD337" i="1" s="1"/>
  <c r="DA337" i="1" a="1"/>
  <c r="DA337" i="1" s="1"/>
  <c r="CO337" i="1" a="1"/>
  <c r="CO337" i="1" s="1"/>
  <c r="DD336" i="1" a="1"/>
  <c r="DD336" i="1" s="1"/>
  <c r="DA336" i="1" a="1"/>
  <c r="DA336" i="1" s="1"/>
  <c r="CO336" i="1" a="1"/>
  <c r="CO336" i="1" s="1"/>
  <c r="DD335" i="1" a="1"/>
  <c r="DD335" i="1" s="1"/>
  <c r="DA335" i="1" a="1"/>
  <c r="DA335" i="1" s="1"/>
  <c r="CO335" i="1" a="1"/>
  <c r="CO335" i="1" s="1"/>
  <c r="DD334" i="1" a="1"/>
  <c r="DD334" i="1" s="1"/>
  <c r="DA334" i="1" a="1"/>
  <c r="DA334" i="1" s="1"/>
  <c r="CO334" i="1" a="1"/>
  <c r="CO334" i="1" s="1"/>
  <c r="DD333" i="1" a="1"/>
  <c r="DD333" i="1" s="1"/>
  <c r="DA333" i="1" a="1"/>
  <c r="DA333" i="1" s="1"/>
  <c r="CO333" i="1" a="1"/>
  <c r="CO333" i="1" s="1"/>
  <c r="DD332" i="1" a="1"/>
  <c r="DD332" i="1" s="1"/>
  <c r="DA332" i="1" a="1"/>
  <c r="DA332" i="1" s="1"/>
  <c r="CO332" i="1" a="1"/>
  <c r="CO332" i="1" s="1"/>
  <c r="DD331" i="1" a="1"/>
  <c r="DD331" i="1" s="1"/>
  <c r="DA331" i="1" a="1"/>
  <c r="DA331" i="1" s="1"/>
  <c r="CO331" i="1" a="1"/>
  <c r="CO331" i="1" s="1"/>
  <c r="DD330" i="1" a="1"/>
  <c r="DD330" i="1" s="1"/>
  <c r="DA330" i="1" a="1"/>
  <c r="DA330" i="1" s="1"/>
  <c r="CO330" i="1" a="1"/>
  <c r="CO330" i="1" s="1"/>
  <c r="DD329" i="1" a="1"/>
  <c r="DD329" i="1" s="1"/>
  <c r="DA329" i="1" a="1"/>
  <c r="DA329" i="1" s="1"/>
  <c r="CO329" i="1" a="1"/>
  <c r="CO329" i="1" s="1"/>
  <c r="DD328" i="1" a="1"/>
  <c r="DD328" i="1" s="1"/>
  <c r="DA328" i="1" a="1"/>
  <c r="DA328" i="1" s="1"/>
  <c r="CO328" i="1" a="1"/>
  <c r="CO328" i="1" s="1"/>
  <c r="DD327" i="1" a="1"/>
  <c r="DD327" i="1" s="1"/>
  <c r="DA327" i="1" a="1"/>
  <c r="DA327" i="1" s="1"/>
  <c r="CO327" i="1" a="1"/>
  <c r="CO327" i="1" s="1"/>
  <c r="DD326" i="1" a="1"/>
  <c r="DD326" i="1" s="1"/>
  <c r="DA326" i="1" a="1"/>
  <c r="DA326" i="1" s="1"/>
  <c r="CO326" i="1" a="1"/>
  <c r="CO326" i="1" s="1"/>
  <c r="DD325" i="1" a="1"/>
  <c r="DD325" i="1" s="1"/>
  <c r="DA325" i="1" a="1"/>
  <c r="DA325" i="1" s="1"/>
  <c r="CO325" i="1" a="1"/>
  <c r="CO325" i="1" s="1"/>
  <c r="DD324" i="1" a="1"/>
  <c r="DD324" i="1" s="1"/>
  <c r="DA324" i="1" a="1"/>
  <c r="DA324" i="1" s="1"/>
  <c r="CO324" i="1" a="1"/>
  <c r="CO324" i="1" s="1"/>
  <c r="DD323" i="1" a="1"/>
  <c r="DD323" i="1" s="1"/>
  <c r="DA323" i="1" a="1"/>
  <c r="DA323" i="1" s="1"/>
  <c r="CO323" i="1" a="1"/>
  <c r="CO323" i="1" s="1"/>
  <c r="DD322" i="1" a="1"/>
  <c r="DD322" i="1" s="1"/>
  <c r="DA322" i="1" a="1"/>
  <c r="DA322" i="1" s="1"/>
  <c r="CO322" i="1" a="1"/>
  <c r="CO322" i="1" s="1"/>
  <c r="DD321" i="1" a="1"/>
  <c r="DD321" i="1" s="1"/>
  <c r="DA321" i="1" a="1"/>
  <c r="DA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CO318" i="1" a="1"/>
  <c r="CO318" i="1" s="1"/>
  <c r="DD317" i="1" a="1"/>
  <c r="DD317" i="1" s="1"/>
  <c r="DA317" i="1" a="1"/>
  <c r="DA317" i="1" s="1"/>
  <c r="CO317" i="1" a="1"/>
  <c r="CO317" i="1" s="1"/>
  <c r="DD316" i="1" a="1"/>
  <c r="DD316" i="1" s="1"/>
  <c r="DA316" i="1" a="1"/>
  <c r="DA316" i="1" s="1"/>
  <c r="CO316" i="1" a="1"/>
  <c r="CO316" i="1" s="1"/>
  <c r="DD315" i="1" a="1"/>
  <c r="DD315" i="1" s="1"/>
  <c r="DA315" i="1" a="1"/>
  <c r="DA315" i="1" s="1"/>
  <c r="CO315" i="1" a="1"/>
  <c r="CO315" i="1" s="1"/>
  <c r="DD314" i="1" a="1"/>
  <c r="DD314" i="1" s="1"/>
  <c r="DA314" i="1" a="1"/>
  <c r="DA314" i="1" s="1"/>
  <c r="CO314" i="1" a="1"/>
  <c r="CO314" i="1" s="1"/>
  <c r="DD313" i="1" a="1"/>
  <c r="DD313" i="1" s="1"/>
  <c r="DA313" i="1" a="1"/>
  <c r="DA313" i="1" s="1"/>
  <c r="CO313" i="1" a="1"/>
  <c r="CO313" i="1" s="1"/>
  <c r="DD312" i="1" a="1"/>
  <c r="DD312" i="1" s="1"/>
  <c r="DA312" i="1" a="1"/>
  <c r="DA312" i="1" s="1"/>
  <c r="CN328" i="1" a="1"/>
  <c r="CN328" i="1" s="1"/>
  <c r="CN327" i="1" a="1"/>
  <c r="CN327" i="1" s="1"/>
  <c r="CW326" i="1" a="1"/>
  <c r="CW326" i="1" s="1"/>
  <c r="DC325" i="1" a="1"/>
  <c r="DC325" i="1" s="1"/>
  <c r="CX325" i="1" a="1"/>
  <c r="CX325" i="1" s="1"/>
  <c r="DE324" i="1" a="1"/>
  <c r="DE324" i="1" s="1"/>
  <c r="CZ324" i="1" a="1"/>
  <c r="CZ324" i="1" s="1"/>
  <c r="CQ324" i="1"/>
  <c r="DF323" i="1" a="1"/>
  <c r="DF323" i="1" s="1"/>
  <c r="CN323" i="1" a="1"/>
  <c r="CN323" i="1" s="1"/>
  <c r="CW322" i="1" a="1"/>
  <c r="CW322" i="1" s="1"/>
  <c r="DC321" i="1" a="1"/>
  <c r="DC321" i="1" s="1"/>
  <c r="CX321" i="1" a="1"/>
  <c r="CX321" i="1" s="1"/>
  <c r="DE320" i="1" a="1"/>
  <c r="DE320" i="1" s="1"/>
  <c r="CZ320" i="1" a="1"/>
  <c r="CZ320" i="1" s="1"/>
  <c r="CQ320" i="1"/>
  <c r="DF319" i="1" a="1"/>
  <c r="DF319" i="1" s="1"/>
  <c r="CN319" i="1" a="1"/>
  <c r="CN319" i="1" s="1"/>
  <c r="CW318" i="1" a="1"/>
  <c r="CW318" i="1" s="1"/>
  <c r="DC317" i="1" a="1"/>
  <c r="DC317" i="1" s="1"/>
  <c r="CX317" i="1" a="1"/>
  <c r="CX317" i="1" s="1"/>
  <c r="DE316" i="1" a="1"/>
  <c r="DE316" i="1" s="1"/>
  <c r="CZ316" i="1" a="1"/>
  <c r="CZ316" i="1" s="1"/>
  <c r="CQ316" i="1"/>
  <c r="DF315" i="1" a="1"/>
  <c r="DF315" i="1" s="1"/>
  <c r="CN315" i="1" a="1"/>
  <c r="CN315" i="1" s="1"/>
  <c r="CW314" i="1" a="1"/>
  <c r="CW314" i="1" s="1"/>
  <c r="DC313" i="1" a="1"/>
  <c r="DC313" i="1" s="1"/>
  <c r="CX313" i="1" a="1"/>
  <c r="CX313" i="1" s="1"/>
  <c r="DE312" i="1" a="1"/>
  <c r="DE312" i="1" s="1"/>
  <c r="CZ312" i="1" a="1"/>
  <c r="CZ312" i="1" s="1"/>
  <c r="CO312" i="1" a="1"/>
  <c r="CO312" i="1" s="1"/>
  <c r="DF311" i="1" a="1"/>
  <c r="DF311" i="1" s="1"/>
  <c r="DE310" i="1" a="1"/>
  <c r="DE310" i="1" s="1"/>
  <c r="DA310" i="1" a="1"/>
  <c r="DA310" i="1" s="1"/>
  <c r="CX310" i="1" a="1"/>
  <c r="CX310" i="1" s="1"/>
  <c r="CQ310" i="1"/>
  <c r="CN310" i="1" a="1"/>
  <c r="CN310" i="1" s="1"/>
  <c r="DD309" i="1" a="1"/>
  <c r="DD309" i="1" s="1"/>
  <c r="CW309" i="1" a="1"/>
  <c r="CW309" i="1" s="1"/>
  <c r="DC308" i="1" a="1"/>
  <c r="DC308" i="1" s="1"/>
  <c r="CZ308" i="1" a="1"/>
  <c r="CZ308" i="1" s="1"/>
  <c r="CO308" i="1" a="1"/>
  <c r="CO308" i="1" s="1"/>
  <c r="DF307" i="1" a="1"/>
  <c r="DF307" i="1" s="1"/>
  <c r="DE306" i="1" a="1"/>
  <c r="DE306" i="1" s="1"/>
  <c r="DA306" i="1" a="1"/>
  <c r="DA306" i="1" s="1"/>
  <c r="CX306" i="1" a="1"/>
  <c r="CX306" i="1" s="1"/>
  <c r="CQ306" i="1"/>
  <c r="CN306" i="1" a="1"/>
  <c r="CN306" i="1" s="1"/>
  <c r="DD305" i="1" a="1"/>
  <c r="DD305" i="1" s="1"/>
  <c r="CW305" i="1" a="1"/>
  <c r="CW305" i="1" s="1"/>
  <c r="DC304" i="1" a="1"/>
  <c r="DC304" i="1" s="1"/>
  <c r="CZ304" i="1" a="1"/>
  <c r="CZ304" i="1" s="1"/>
  <c r="CO304" i="1" a="1"/>
  <c r="CO304" i="1" s="1"/>
  <c r="DF303" i="1" a="1"/>
  <c r="DF303" i="1" s="1"/>
  <c r="CY303" i="1" a="1"/>
  <c r="CY303" i="1" s="1"/>
  <c r="CP303" i="1" a="1"/>
  <c r="CP303" i="1" s="1"/>
  <c r="DB302" i="1" a="1"/>
  <c r="DB302" i="1" s="1"/>
  <c r="CY302" i="1" a="1"/>
  <c r="CY302" i="1" s="1"/>
  <c r="CP302" i="1" a="1"/>
  <c r="CP302" i="1" s="1"/>
  <c r="DB301" i="1" a="1"/>
  <c r="DB301" i="1" s="1"/>
  <c r="CY301" i="1" a="1"/>
  <c r="CY301" i="1" s="1"/>
  <c r="CP301" i="1" a="1"/>
  <c r="CP301" i="1" s="1"/>
  <c r="DB300" i="1" a="1"/>
  <c r="DB300" i="1" s="1"/>
  <c r="CY300" i="1" a="1"/>
  <c r="CY300" i="1" s="1"/>
  <c r="CP300" i="1" a="1"/>
  <c r="CP300" i="1" s="1"/>
  <c r="DB299" i="1" a="1"/>
  <c r="DB299" i="1" s="1"/>
  <c r="CY299" i="1" a="1"/>
  <c r="CY299" i="1" s="1"/>
  <c r="CP299" i="1" a="1"/>
  <c r="CP299" i="1" s="1"/>
  <c r="DB298" i="1" a="1"/>
  <c r="DB298" i="1" s="1"/>
  <c r="CZ298" i="1" a="1"/>
  <c r="CZ298" i="1" s="1"/>
  <c r="CX298" i="1" a="1"/>
  <c r="CX298" i="1" s="1"/>
  <c r="CP298" i="1" a="1"/>
  <c r="CP298" i="1" s="1"/>
  <c r="CN298" i="1" a="1"/>
  <c r="CN298" i="1" s="1"/>
  <c r="DF297" i="1" a="1"/>
  <c r="DF297" i="1" s="1"/>
  <c r="DD297" i="1" a="1"/>
  <c r="DD297" i="1" s="1"/>
  <c r="DB297" i="1" a="1"/>
  <c r="DB297" i="1" s="1"/>
  <c r="CZ297" i="1" a="1"/>
  <c r="CZ297" i="1" s="1"/>
  <c r="CX297" i="1" a="1"/>
  <c r="CX297" i="1" s="1"/>
  <c r="CP297" i="1" a="1"/>
  <c r="CP297" i="1" s="1"/>
  <c r="CN297" i="1" a="1"/>
  <c r="CN297" i="1" s="1"/>
  <c r="DF296" i="1" a="1"/>
  <c r="DF296" i="1" s="1"/>
  <c r="DD296" i="1" a="1"/>
  <c r="DD296" i="1" s="1"/>
  <c r="DB296" i="1" a="1"/>
  <c r="DB296" i="1" s="1"/>
  <c r="CZ296" i="1" a="1"/>
  <c r="CZ296" i="1" s="1"/>
  <c r="CX296" i="1" a="1"/>
  <c r="CX296" i="1" s="1"/>
  <c r="CP296" i="1" a="1"/>
  <c r="CP296" i="1" s="1"/>
  <c r="CN296" i="1" a="1"/>
  <c r="CN296" i="1" s="1"/>
  <c r="DF295" i="1" a="1"/>
  <c r="DF295" i="1" s="1"/>
  <c r="DD295" i="1" a="1"/>
  <c r="DD295" i="1" s="1"/>
  <c r="DB295" i="1" a="1"/>
  <c r="DB295" i="1" s="1"/>
  <c r="CZ295" i="1" a="1"/>
  <c r="CZ295" i="1" s="1"/>
  <c r="CX295" i="1" a="1"/>
  <c r="CX295" i="1" s="1"/>
  <c r="CP295" i="1" a="1"/>
  <c r="CP295" i="1" s="1"/>
  <c r="CN295" i="1" a="1"/>
  <c r="CN295" i="1" s="1"/>
  <c r="DF294" i="1" a="1"/>
  <c r="DF294" i="1" s="1"/>
  <c r="DD294" i="1" a="1"/>
  <c r="DD294" i="1" s="1"/>
  <c r="DB294" i="1" a="1"/>
  <c r="DB294" i="1" s="1"/>
  <c r="CZ294" i="1" a="1"/>
  <c r="CZ294" i="1" s="1"/>
  <c r="CX294" i="1" a="1"/>
  <c r="CX294" i="1" s="1"/>
  <c r="CP294" i="1" a="1"/>
  <c r="CP294" i="1" s="1"/>
  <c r="CN294" i="1" a="1"/>
  <c r="CN294" i="1" s="1"/>
  <c r="DF293" i="1" a="1"/>
  <c r="DF293" i="1" s="1"/>
  <c r="DD293" i="1" a="1"/>
  <c r="DD293" i="1" s="1"/>
  <c r="DB293" i="1" a="1"/>
  <c r="DB293" i="1" s="1"/>
  <c r="CZ293" i="1" a="1"/>
  <c r="CZ293" i="1" s="1"/>
  <c r="CX293" i="1" a="1"/>
  <c r="CX293" i="1" s="1"/>
  <c r="CP293" i="1" a="1"/>
  <c r="CP293" i="1" s="1"/>
  <c r="CW328" i="1" a="1"/>
  <c r="CW328" i="1" s="1"/>
  <c r="DE327" i="1" a="1"/>
  <c r="DE327" i="1" s="1"/>
  <c r="CZ327" i="1" a="1"/>
  <c r="CZ327" i="1" s="1"/>
  <c r="CQ327" i="1"/>
  <c r="DF326" i="1" a="1"/>
  <c r="DF326" i="1" s="1"/>
  <c r="CN326" i="1" a="1"/>
  <c r="CN326" i="1" s="1"/>
  <c r="CW325" i="1" a="1"/>
  <c r="CW325" i="1" s="1"/>
  <c r="DC324" i="1" a="1"/>
  <c r="DC324" i="1" s="1"/>
  <c r="CX324" i="1" a="1"/>
  <c r="CX324" i="1" s="1"/>
  <c r="DE323" i="1" a="1"/>
  <c r="DE323" i="1" s="1"/>
  <c r="CZ323" i="1" a="1"/>
  <c r="CZ323" i="1" s="1"/>
  <c r="CQ323" i="1"/>
  <c r="DF322" i="1" a="1"/>
  <c r="DF322" i="1" s="1"/>
  <c r="CN322" i="1" a="1"/>
  <c r="CN322" i="1" s="1"/>
  <c r="CW321" i="1" a="1"/>
  <c r="CW321" i="1" s="1"/>
  <c r="DC320" i="1" a="1"/>
  <c r="DC320" i="1" s="1"/>
  <c r="CX320" i="1" a="1"/>
  <c r="CX320" i="1" s="1"/>
  <c r="DE319" i="1" a="1"/>
  <c r="DE319" i="1" s="1"/>
  <c r="CZ319" i="1" a="1"/>
  <c r="CZ319" i="1" s="1"/>
  <c r="CQ319" i="1"/>
  <c r="DF318" i="1" a="1"/>
  <c r="DF318" i="1" s="1"/>
  <c r="CN318" i="1" a="1"/>
  <c r="CN318" i="1" s="1"/>
  <c r="CW317" i="1" a="1"/>
  <c r="CW317" i="1" s="1"/>
  <c r="DC316" i="1" a="1"/>
  <c r="DC316" i="1" s="1"/>
  <c r="CX316" i="1" a="1"/>
  <c r="CX316" i="1" s="1"/>
  <c r="DE315" i="1" a="1"/>
  <c r="DE315" i="1" s="1"/>
  <c r="CZ315" i="1" a="1"/>
  <c r="CZ315" i="1" s="1"/>
  <c r="CQ315" i="1"/>
  <c r="DF314" i="1" a="1"/>
  <c r="DF314" i="1" s="1"/>
  <c r="CN314" i="1" a="1"/>
  <c r="CN314" i="1" s="1"/>
  <c r="CW313" i="1" a="1"/>
  <c r="CW313" i="1" s="1"/>
  <c r="DC312" i="1" a="1"/>
  <c r="DC312" i="1" s="1"/>
  <c r="DE311" i="1" a="1"/>
  <c r="DE311" i="1" s="1"/>
  <c r="DA311" i="1" a="1"/>
  <c r="DA311" i="1" s="1"/>
  <c r="CX311" i="1" a="1"/>
  <c r="CX311" i="1" s="1"/>
  <c r="CQ311" i="1"/>
  <c r="CN311" i="1" a="1"/>
  <c r="CN311" i="1" s="1"/>
  <c r="DD310" i="1" a="1"/>
  <c r="DD310" i="1" s="1"/>
  <c r="CW310" i="1" a="1"/>
  <c r="CW310" i="1" s="1"/>
  <c r="DC309" i="1" a="1"/>
  <c r="DC309" i="1" s="1"/>
  <c r="CZ309" i="1" a="1"/>
  <c r="CZ309" i="1" s="1"/>
  <c r="CO309" i="1" a="1"/>
  <c r="CO309" i="1" s="1"/>
  <c r="DF308" i="1" a="1"/>
  <c r="DF308" i="1" s="1"/>
  <c r="DE307" i="1" a="1"/>
  <c r="DE307" i="1" s="1"/>
  <c r="DA307" i="1" a="1"/>
  <c r="DA307" i="1" s="1"/>
  <c r="CX307" i="1" a="1"/>
  <c r="CX307" i="1" s="1"/>
  <c r="CQ307" i="1"/>
  <c r="CN307" i="1" a="1"/>
  <c r="CN307" i="1" s="1"/>
  <c r="DD306" i="1" a="1"/>
  <c r="DD306" i="1" s="1"/>
  <c r="CW306" i="1" a="1"/>
  <c r="CW306" i="1" s="1"/>
  <c r="DC305" i="1" a="1"/>
  <c r="DC305" i="1" s="1"/>
  <c r="CZ305" i="1" a="1"/>
  <c r="CZ305" i="1" s="1"/>
  <c r="CO305" i="1" a="1"/>
  <c r="CO305" i="1" s="1"/>
  <c r="DF304" i="1" a="1"/>
  <c r="DF304" i="1" s="1"/>
  <c r="DE303" i="1" a="1"/>
  <c r="DE303" i="1" s="1"/>
  <c r="DA303" i="1" a="1"/>
  <c r="DA303" i="1" s="1"/>
  <c r="CO303" i="1" a="1"/>
  <c r="CO303" i="1" s="1"/>
  <c r="DD302" i="1" a="1"/>
  <c r="DD302" i="1" s="1"/>
  <c r="DA302" i="1" a="1"/>
  <c r="DA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DC327" i="1" a="1"/>
  <c r="DC327" i="1" s="1"/>
  <c r="CX327" i="1" a="1"/>
  <c r="CX327" i="1" s="1"/>
  <c r="DE326" i="1" a="1"/>
  <c r="DE326" i="1" s="1"/>
  <c r="CZ326" i="1" a="1"/>
  <c r="CZ326" i="1" s="1"/>
  <c r="CQ326" i="1"/>
  <c r="DF325" i="1" a="1"/>
  <c r="DF325" i="1" s="1"/>
  <c r="CN325" i="1" a="1"/>
  <c r="CN325" i="1" s="1"/>
  <c r="CW324" i="1" a="1"/>
  <c r="CW324" i="1" s="1"/>
  <c r="DG324" i="1" s="1"/>
  <c r="DC323" i="1" a="1"/>
  <c r="DC323" i="1" s="1"/>
  <c r="CX323" i="1" a="1"/>
  <c r="CX323" i="1" s="1"/>
  <c r="DE322" i="1" a="1"/>
  <c r="DE322" i="1" s="1"/>
  <c r="CZ322" i="1" a="1"/>
  <c r="CZ322" i="1" s="1"/>
  <c r="CQ322" i="1"/>
  <c r="DF321" i="1" a="1"/>
  <c r="DF321" i="1" s="1"/>
  <c r="CN321" i="1" a="1"/>
  <c r="CN321" i="1" s="1"/>
  <c r="CW320" i="1" a="1"/>
  <c r="CW320" i="1" s="1"/>
  <c r="DG320" i="1" s="1"/>
  <c r="DC319" i="1" a="1"/>
  <c r="DC319" i="1" s="1"/>
  <c r="CX319" i="1" a="1"/>
  <c r="CX319" i="1" s="1"/>
  <c r="DE318" i="1" a="1"/>
  <c r="DE318" i="1" s="1"/>
  <c r="CZ318" i="1" a="1"/>
  <c r="CZ318" i="1" s="1"/>
  <c r="CQ318" i="1"/>
  <c r="DF317" i="1" a="1"/>
  <c r="DF317" i="1" s="1"/>
  <c r="CN317" i="1" a="1"/>
  <c r="CN317" i="1" s="1"/>
  <c r="CW316" i="1" a="1"/>
  <c r="CW316" i="1" s="1"/>
  <c r="DG316" i="1" s="1"/>
  <c r="DC315" i="1" a="1"/>
  <c r="DC315" i="1" s="1"/>
  <c r="CX315" i="1" a="1"/>
  <c r="CX315" i="1" s="1"/>
  <c r="DE314" i="1" a="1"/>
  <c r="DE314" i="1" s="1"/>
  <c r="CZ314" i="1" a="1"/>
  <c r="CZ314" i="1" s="1"/>
  <c r="CQ314" i="1"/>
  <c r="DF313" i="1" a="1"/>
  <c r="DF313" i="1" s="1"/>
  <c r="CN313" i="1" a="1"/>
  <c r="CN313" i="1" s="1"/>
  <c r="CX312" i="1" a="1"/>
  <c r="CX312" i="1" s="1"/>
  <c r="CQ312" i="1"/>
  <c r="CN312" i="1" a="1"/>
  <c r="CN312" i="1" s="1"/>
  <c r="DD311" i="1" a="1"/>
  <c r="DD311" i="1" s="1"/>
  <c r="CW311" i="1" a="1"/>
  <c r="CW311" i="1" s="1"/>
  <c r="DC310" i="1" a="1"/>
  <c r="DC310" i="1" s="1"/>
  <c r="CZ310" i="1" a="1"/>
  <c r="CZ310" i="1" s="1"/>
  <c r="CO310" i="1" a="1"/>
  <c r="CO310" i="1" s="1"/>
  <c r="DF309" i="1" a="1"/>
  <c r="DF309" i="1" s="1"/>
  <c r="DE308" i="1" a="1"/>
  <c r="DE308" i="1" s="1"/>
  <c r="DA308" i="1" a="1"/>
  <c r="DA308" i="1" s="1"/>
  <c r="CX308" i="1" a="1"/>
  <c r="CX308" i="1" s="1"/>
  <c r="CQ308" i="1"/>
  <c r="CN308" i="1" a="1"/>
  <c r="CN308" i="1" s="1"/>
  <c r="DD307" i="1" a="1"/>
  <c r="DD307" i="1" s="1"/>
  <c r="CW307" i="1" a="1"/>
  <c r="CW307" i="1" s="1"/>
  <c r="DC306" i="1" a="1"/>
  <c r="DC306" i="1" s="1"/>
  <c r="CZ306" i="1" a="1"/>
  <c r="CZ306" i="1" s="1"/>
  <c r="CO306" i="1" a="1"/>
  <c r="CO306" i="1" s="1"/>
  <c r="DF305" i="1" a="1"/>
  <c r="DF305" i="1" s="1"/>
  <c r="DE304" i="1" a="1"/>
  <c r="DE304" i="1" s="1"/>
  <c r="DA304" i="1" a="1"/>
  <c r="DA304" i="1" s="1"/>
  <c r="CX304" i="1" a="1"/>
  <c r="CX304" i="1" s="1"/>
  <c r="CQ304" i="1"/>
  <c r="CN304" i="1" a="1"/>
  <c r="CN304" i="1" s="1"/>
  <c r="CS304" i="1" s="1"/>
  <c r="DD303" i="1" a="1"/>
  <c r="DD303" i="1" s="1"/>
  <c r="CX303" i="1" a="1"/>
  <c r="CX303" i="1" s="1"/>
  <c r="CQ303" i="1"/>
  <c r="DF302" i="1" a="1"/>
  <c r="DF302" i="1" s="1"/>
  <c r="DC302" i="1" a="1"/>
  <c r="DC302" i="1" s="1"/>
  <c r="CX302" i="1" a="1"/>
  <c r="CX302" i="1" s="1"/>
  <c r="CQ302" i="1"/>
  <c r="DF301" i="1" a="1"/>
  <c r="DF301" i="1" s="1"/>
  <c r="DC301" i="1" a="1"/>
  <c r="DC301" i="1" s="1"/>
  <c r="CX301" i="1" a="1"/>
  <c r="CX301" i="1" s="1"/>
  <c r="CQ301" i="1"/>
  <c r="DF300" i="1" a="1"/>
  <c r="DF300" i="1" s="1"/>
  <c r="DC300" i="1" a="1"/>
  <c r="DC300" i="1" s="1"/>
  <c r="CX300" i="1" a="1"/>
  <c r="CX300" i="1" s="1"/>
  <c r="CQ300" i="1"/>
  <c r="DF299" i="1" a="1"/>
  <c r="DF299" i="1" s="1"/>
  <c r="DC299" i="1" a="1"/>
  <c r="DC299" i="1" s="1"/>
  <c r="CX299" i="1" a="1"/>
  <c r="CX299" i="1" s="1"/>
  <c r="CQ299" i="1"/>
  <c r="DF298" i="1" a="1"/>
  <c r="DF298" i="1" s="1"/>
  <c r="DC298" i="1" a="1"/>
  <c r="DC298" i="1" s="1"/>
  <c r="DA298" i="1" a="1"/>
  <c r="DA298" i="1" s="1"/>
  <c r="CY298" i="1" a="1"/>
  <c r="CY298" i="1" s="1"/>
  <c r="CW298" i="1" a="1"/>
  <c r="CW298" i="1" s="1"/>
  <c r="CQ298" i="1"/>
  <c r="CO298" i="1" a="1"/>
  <c r="CO298" i="1" s="1"/>
  <c r="DE297" i="1" a="1"/>
  <c r="DE297" i="1" s="1"/>
  <c r="DC297" i="1" a="1"/>
  <c r="DC297" i="1" s="1"/>
  <c r="DA297" i="1" a="1"/>
  <c r="DA297" i="1" s="1"/>
  <c r="CY297" i="1" a="1"/>
  <c r="CY297" i="1" s="1"/>
  <c r="CW297" i="1" a="1"/>
  <c r="CW297" i="1" s="1"/>
  <c r="CQ297" i="1"/>
  <c r="CO297" i="1" a="1"/>
  <c r="CO297" i="1" s="1"/>
  <c r="DE296" i="1" a="1"/>
  <c r="DE296" i="1" s="1"/>
  <c r="DC296" i="1" a="1"/>
  <c r="DC296" i="1" s="1"/>
  <c r="DA296" i="1" a="1"/>
  <c r="DA296" i="1" s="1"/>
  <c r="CY296" i="1" a="1"/>
  <c r="CY296" i="1" s="1"/>
  <c r="CW296" i="1" a="1"/>
  <c r="CW296" i="1" s="1"/>
  <c r="CQ296" i="1"/>
  <c r="CO296" i="1" a="1"/>
  <c r="CO296" i="1" s="1"/>
  <c r="DE295" i="1" a="1"/>
  <c r="DE295" i="1" s="1"/>
  <c r="DC295" i="1" a="1"/>
  <c r="DC295" i="1" s="1"/>
  <c r="DA295" i="1" a="1"/>
  <c r="DA295" i="1" s="1"/>
  <c r="CY295" i="1" a="1"/>
  <c r="CY295" i="1" s="1"/>
  <c r="CW295" i="1" a="1"/>
  <c r="CW295" i="1" s="1"/>
  <c r="CQ295" i="1"/>
  <c r="CO295" i="1" a="1"/>
  <c r="CO295" i="1" s="1"/>
  <c r="DE294" i="1" a="1"/>
  <c r="DE294" i="1" s="1"/>
  <c r="DC294" i="1" a="1"/>
  <c r="DC294" i="1" s="1"/>
  <c r="DA294" i="1" a="1"/>
  <c r="DA294" i="1" s="1"/>
  <c r="CY294" i="1" a="1"/>
  <c r="CY294" i="1" s="1"/>
  <c r="CW294" i="1" a="1"/>
  <c r="CW294" i="1" s="1"/>
  <c r="CQ294" i="1"/>
  <c r="CO294" i="1" a="1"/>
  <c r="CO294" i="1" s="1"/>
  <c r="DE293" i="1" a="1"/>
  <c r="DE293" i="1" s="1"/>
  <c r="CW327" i="1" a="1"/>
  <c r="CW327" i="1" s="1"/>
  <c r="DG327" i="1" s="1"/>
  <c r="DC326" i="1" a="1"/>
  <c r="DC326" i="1" s="1"/>
  <c r="CX326" i="1" a="1"/>
  <c r="CX326" i="1" s="1"/>
  <c r="DE325" i="1" a="1"/>
  <c r="DE325" i="1" s="1"/>
  <c r="CZ325" i="1" a="1"/>
  <c r="CZ325" i="1" s="1"/>
  <c r="CQ325" i="1"/>
  <c r="DF324" i="1" a="1"/>
  <c r="DF324" i="1" s="1"/>
  <c r="CN324" i="1" a="1"/>
  <c r="CN324" i="1" s="1"/>
  <c r="CW323" i="1" a="1"/>
  <c r="CW323" i="1" s="1"/>
  <c r="DG323" i="1" s="1"/>
  <c r="DC322" i="1" a="1"/>
  <c r="DC322" i="1" s="1"/>
  <c r="CX322" i="1" a="1"/>
  <c r="CX322" i="1" s="1"/>
  <c r="DE321" i="1" a="1"/>
  <c r="DE321" i="1" s="1"/>
  <c r="CZ321" i="1" a="1"/>
  <c r="CZ321" i="1" s="1"/>
  <c r="CQ321" i="1"/>
  <c r="DF320" i="1" a="1"/>
  <c r="DF320" i="1" s="1"/>
  <c r="CN320" i="1" a="1"/>
  <c r="CN320" i="1" s="1"/>
  <c r="CW319" i="1" a="1"/>
  <c r="CW319" i="1" s="1"/>
  <c r="DG319" i="1" s="1"/>
  <c r="DC318" i="1" a="1"/>
  <c r="DC318" i="1" s="1"/>
  <c r="CX318" i="1" a="1"/>
  <c r="CX318" i="1" s="1"/>
  <c r="DE317" i="1" a="1"/>
  <c r="DE317" i="1" s="1"/>
  <c r="CZ317" i="1" a="1"/>
  <c r="CZ317" i="1" s="1"/>
  <c r="CQ317" i="1"/>
  <c r="DF316" i="1" a="1"/>
  <c r="DF316" i="1" s="1"/>
  <c r="CN316" i="1" a="1"/>
  <c r="CN316" i="1" s="1"/>
  <c r="CW315" i="1" a="1"/>
  <c r="CW315" i="1" s="1"/>
  <c r="DG315" i="1" s="1"/>
  <c r="DC314" i="1" a="1"/>
  <c r="DC314" i="1" s="1"/>
  <c r="CX314" i="1" a="1"/>
  <c r="CX314" i="1" s="1"/>
  <c r="DE313" i="1" a="1"/>
  <c r="DE313" i="1" s="1"/>
  <c r="CZ313" i="1" a="1"/>
  <c r="CZ313" i="1" s="1"/>
  <c r="CQ313" i="1"/>
  <c r="DF312" i="1" a="1"/>
  <c r="DF312" i="1" s="1"/>
  <c r="CW312" i="1" a="1"/>
  <c r="CW312" i="1" s="1"/>
  <c r="DC311" i="1" a="1"/>
  <c r="DC311" i="1" s="1"/>
  <c r="CZ311" i="1" a="1"/>
  <c r="CZ311" i="1" s="1"/>
  <c r="CO311" i="1" a="1"/>
  <c r="CO311" i="1" s="1"/>
  <c r="DF310" i="1" a="1"/>
  <c r="DF310" i="1" s="1"/>
  <c r="DE309" i="1" a="1"/>
  <c r="DE309" i="1" s="1"/>
  <c r="DA309" i="1" a="1"/>
  <c r="DA309" i="1" s="1"/>
  <c r="CX309" i="1" a="1"/>
  <c r="CX309" i="1" s="1"/>
  <c r="CQ309" i="1"/>
  <c r="CN309" i="1" a="1"/>
  <c r="CN309" i="1" s="1"/>
  <c r="CS309" i="1" s="1"/>
  <c r="DD308" i="1" a="1"/>
  <c r="DD308" i="1" s="1"/>
  <c r="CW308" i="1" a="1"/>
  <c r="CW308" i="1" s="1"/>
  <c r="DC307" i="1" a="1"/>
  <c r="DC307" i="1" s="1"/>
  <c r="CZ307" i="1" a="1"/>
  <c r="CZ307" i="1" s="1"/>
  <c r="CO307" i="1" a="1"/>
  <c r="CO307" i="1" s="1"/>
  <c r="DF306" i="1" a="1"/>
  <c r="DF306" i="1" s="1"/>
  <c r="DE305" i="1" a="1"/>
  <c r="DE305" i="1" s="1"/>
  <c r="DA305" i="1" a="1"/>
  <c r="DA305" i="1" s="1"/>
  <c r="CX305" i="1" a="1"/>
  <c r="CX305" i="1" s="1"/>
  <c r="CQ305" i="1"/>
  <c r="CN305" i="1" a="1"/>
  <c r="CN305" i="1" s="1"/>
  <c r="DD304" i="1" a="1"/>
  <c r="DD304" i="1" s="1"/>
  <c r="CW304" i="1" a="1"/>
  <c r="CW304" i="1" s="1"/>
  <c r="DC303" i="1" a="1"/>
  <c r="DC303" i="1" s="1"/>
  <c r="CZ303" i="1" a="1"/>
  <c r="CZ303" i="1" s="1"/>
  <c r="CW303" i="1" a="1"/>
  <c r="CW303" i="1" s="1"/>
  <c r="DG303" i="1" s="1"/>
  <c r="CN303" i="1" a="1"/>
  <c r="CN303" i="1" s="1"/>
  <c r="DE302" i="1" a="1"/>
  <c r="DE302" i="1" s="1"/>
  <c r="CZ302" i="1" a="1"/>
  <c r="CZ302" i="1" s="1"/>
  <c r="CW302" i="1" a="1"/>
  <c r="CW302" i="1" s="1"/>
  <c r="DG302" i="1" s="1"/>
  <c r="CN302" i="1" a="1"/>
  <c r="CN302" i="1" s="1"/>
  <c r="CS302" i="1" s="1"/>
  <c r="DE301" i="1" a="1"/>
  <c r="DE301" i="1" s="1"/>
  <c r="CZ301" i="1" a="1"/>
  <c r="CZ301" i="1" s="1"/>
  <c r="CW301" i="1" a="1"/>
  <c r="CW301" i="1" s="1"/>
  <c r="DG301" i="1" s="1"/>
  <c r="CN301" i="1" a="1"/>
  <c r="CN301" i="1" s="1"/>
  <c r="CS301" i="1" s="1"/>
  <c r="DE300" i="1" a="1"/>
  <c r="DE300" i="1" s="1"/>
  <c r="CZ300" i="1" a="1"/>
  <c r="CZ300" i="1" s="1"/>
  <c r="CW300" i="1" a="1"/>
  <c r="CW300" i="1" s="1"/>
  <c r="DG300" i="1" s="1"/>
  <c r="CN300" i="1" a="1"/>
  <c r="CN300" i="1" s="1"/>
  <c r="DE299" i="1" a="1"/>
  <c r="DE299" i="1" s="1"/>
  <c r="CZ299" i="1" a="1"/>
  <c r="CZ299" i="1" s="1"/>
  <c r="CW299" i="1" a="1"/>
  <c r="CW299" i="1" s="1"/>
  <c r="DG299" i="1" s="1"/>
  <c r="CN299" i="1" a="1"/>
  <c r="CN299" i="1" s="1"/>
  <c r="DE298" i="1" a="1"/>
  <c r="DE298" i="1" s="1"/>
  <c r="DC293" i="1" a="1"/>
  <c r="DC293" i="1" s="1"/>
  <c r="DC292" i="1" a="1"/>
  <c r="DC292" i="1" s="1"/>
  <c r="CY292" i="1" a="1"/>
  <c r="CY292" i="1" s="1"/>
  <c r="CN292" i="1" a="1"/>
  <c r="CN292" i="1" s="1"/>
  <c r="DD291" i="1" a="1"/>
  <c r="DD291" i="1" s="1"/>
  <c r="CZ291" i="1" a="1"/>
  <c r="CZ291" i="1" s="1"/>
  <c r="CO291" i="1" a="1"/>
  <c r="CO291" i="1" s="1"/>
  <c r="DE290" i="1" a="1"/>
  <c r="DE290" i="1" s="1"/>
  <c r="DA290" i="1" a="1"/>
  <c r="DA290" i="1" s="1"/>
  <c r="CW290" i="1" a="1"/>
  <c r="CW290" i="1" s="1"/>
  <c r="CP290" i="1" a="1"/>
  <c r="CP290" i="1" s="1"/>
  <c r="DF289" i="1" a="1"/>
  <c r="DF289" i="1" s="1"/>
  <c r="DB289" i="1" a="1"/>
  <c r="DB289" i="1" s="1"/>
  <c r="CX289" i="1" a="1"/>
  <c r="CX289" i="1" s="1"/>
  <c r="CQ289" i="1"/>
  <c r="DC288" i="1" a="1"/>
  <c r="DC288" i="1" s="1"/>
  <c r="CY288" i="1" a="1"/>
  <c r="CY288" i="1" s="1"/>
  <c r="CN288" i="1" a="1"/>
  <c r="CN288" i="1" s="1"/>
  <c r="DD287" i="1" a="1"/>
  <c r="DD287" i="1" s="1"/>
  <c r="CZ287" i="1" a="1"/>
  <c r="CZ287" i="1" s="1"/>
  <c r="CO287" i="1" a="1"/>
  <c r="CO287" i="1" s="1"/>
  <c r="DE286" i="1" a="1"/>
  <c r="DE286" i="1" s="1"/>
  <c r="DA286" i="1" a="1"/>
  <c r="DA286" i="1" s="1"/>
  <c r="CW286" i="1" a="1"/>
  <c r="CW286" i="1" s="1"/>
  <c r="CP286" i="1" a="1"/>
  <c r="CP286" i="1" s="1"/>
  <c r="DF285" i="1" a="1"/>
  <c r="DF285" i="1" s="1"/>
  <c r="DB285" i="1" a="1"/>
  <c r="DB285" i="1" s="1"/>
  <c r="CX285" i="1" a="1"/>
  <c r="CX285" i="1" s="1"/>
  <c r="CQ285" i="1"/>
  <c r="DB284" i="1" a="1"/>
  <c r="DB284" i="1" s="1"/>
  <c r="CY284" i="1" a="1"/>
  <c r="CY284" i="1" s="1"/>
  <c r="CP284" i="1" a="1"/>
  <c r="CP284" i="1" s="1"/>
  <c r="DB283" i="1" a="1"/>
  <c r="DB283" i="1" s="1"/>
  <c r="CY283" i="1" a="1"/>
  <c r="CY283" i="1" s="1"/>
  <c r="CP283" i="1" a="1"/>
  <c r="CP283" i="1" s="1"/>
  <c r="DB282" i="1" a="1"/>
  <c r="DB282" i="1" s="1"/>
  <c r="CY282" i="1" a="1"/>
  <c r="CY282" i="1" s="1"/>
  <c r="CP282" i="1" a="1"/>
  <c r="CP282" i="1" s="1"/>
  <c r="DB281" i="1" a="1"/>
  <c r="DB281" i="1" s="1"/>
  <c r="CY281" i="1" a="1"/>
  <c r="CY281" i="1" s="1"/>
  <c r="CP281" i="1" a="1"/>
  <c r="CP281" i="1" s="1"/>
  <c r="DB280" i="1" a="1"/>
  <c r="DB280" i="1" s="1"/>
  <c r="CY280" i="1" a="1"/>
  <c r="CY280" i="1" s="1"/>
  <c r="CP280" i="1" a="1"/>
  <c r="CP280" i="1" s="1"/>
  <c r="DB279" i="1" a="1"/>
  <c r="DB279" i="1" s="1"/>
  <c r="CY279" i="1" a="1"/>
  <c r="CY279" i="1" s="1"/>
  <c r="CP279" i="1" a="1"/>
  <c r="CP279" i="1" s="1"/>
  <c r="DB278" i="1" a="1"/>
  <c r="DB278" i="1" s="1"/>
  <c r="CY278" i="1" a="1"/>
  <c r="CY278" i="1" s="1"/>
  <c r="CP278" i="1" a="1"/>
  <c r="CP278" i="1" s="1"/>
  <c r="DB277" i="1" a="1"/>
  <c r="DB277" i="1" s="1"/>
  <c r="CY277" i="1" a="1"/>
  <c r="CY277" i="1" s="1"/>
  <c r="CP277" i="1" a="1"/>
  <c r="CP277" i="1" s="1"/>
  <c r="DB276" i="1" a="1"/>
  <c r="DB276" i="1" s="1"/>
  <c r="CY276" i="1" a="1"/>
  <c r="CY276" i="1" s="1"/>
  <c r="CP276" i="1" a="1"/>
  <c r="CP276" i="1" s="1"/>
  <c r="DB275" i="1" a="1"/>
  <c r="DB275" i="1" s="1"/>
  <c r="CY275" i="1" a="1"/>
  <c r="CY275" i="1" s="1"/>
  <c r="CP275" i="1" a="1"/>
  <c r="CP275" i="1" s="1"/>
  <c r="DB274" i="1" a="1"/>
  <c r="DB274" i="1" s="1"/>
  <c r="CY274" i="1" a="1"/>
  <c r="CY274" i="1" s="1"/>
  <c r="CP274" i="1" a="1"/>
  <c r="CP274" i="1" s="1"/>
  <c r="DB273" i="1" a="1"/>
  <c r="DB273" i="1" s="1"/>
  <c r="CY273" i="1" a="1"/>
  <c r="CY273" i="1" s="1"/>
  <c r="CP273" i="1" a="1"/>
  <c r="CP273" i="1" s="1"/>
  <c r="DB272" i="1" a="1"/>
  <c r="DB272" i="1" s="1"/>
  <c r="CY272" i="1" a="1"/>
  <c r="CY272" i="1" s="1"/>
  <c r="CP272" i="1" a="1"/>
  <c r="CP272" i="1" s="1"/>
  <c r="DB271" i="1" a="1"/>
  <c r="DB271" i="1" s="1"/>
  <c r="CY271" i="1" a="1"/>
  <c r="CY271" i="1" s="1"/>
  <c r="CP271" i="1" a="1"/>
  <c r="CP271" i="1" s="1"/>
  <c r="DB270" i="1" a="1"/>
  <c r="DB270" i="1" s="1"/>
  <c r="CZ270" i="1" a="1"/>
  <c r="CZ270" i="1" s="1"/>
  <c r="CX270" i="1" a="1"/>
  <c r="CX270" i="1" s="1"/>
  <c r="CP270" i="1" a="1"/>
  <c r="CP270" i="1" s="1"/>
  <c r="CN270" i="1" a="1"/>
  <c r="CN270" i="1" s="1"/>
  <c r="DF269" i="1" a="1"/>
  <c r="DF269" i="1" s="1"/>
  <c r="DD269" i="1" a="1"/>
  <c r="DD269" i="1" s="1"/>
  <c r="DB269" i="1" a="1"/>
  <c r="DB269" i="1" s="1"/>
  <c r="CZ269" i="1" a="1"/>
  <c r="CZ269" i="1" s="1"/>
  <c r="CX269" i="1" a="1"/>
  <c r="CX269" i="1" s="1"/>
  <c r="CP269" i="1" a="1"/>
  <c r="CP269" i="1" s="1"/>
  <c r="CN269" i="1" a="1"/>
  <c r="CN269" i="1" s="1"/>
  <c r="DF268" i="1" a="1"/>
  <c r="DF268" i="1" s="1"/>
  <c r="DD268" i="1" a="1"/>
  <c r="DD268" i="1" s="1"/>
  <c r="DB268" i="1" a="1"/>
  <c r="DB268" i="1" s="1"/>
  <c r="CZ268" i="1" a="1"/>
  <c r="CZ268" i="1" s="1"/>
  <c r="CX268" i="1" a="1"/>
  <c r="CX268" i="1" s="1"/>
  <c r="CP268" i="1" a="1"/>
  <c r="CP268" i="1" s="1"/>
  <c r="CN268" i="1" a="1"/>
  <c r="CN268" i="1" s="1"/>
  <c r="DF267" i="1" a="1"/>
  <c r="DF267" i="1" s="1"/>
  <c r="DD267" i="1" a="1"/>
  <c r="DD267" i="1" s="1"/>
  <c r="DB267" i="1" a="1"/>
  <c r="DB267" i="1" s="1"/>
  <c r="CZ267" i="1" a="1"/>
  <c r="CZ267" i="1" s="1"/>
  <c r="CX267" i="1" a="1"/>
  <c r="CX267" i="1" s="1"/>
  <c r="CP267" i="1" a="1"/>
  <c r="CP267" i="1" s="1"/>
  <c r="CN267" i="1" a="1"/>
  <c r="CN267" i="1" s="1"/>
  <c r="DF266" i="1" a="1"/>
  <c r="DF266" i="1" s="1"/>
  <c r="DD266" i="1" a="1"/>
  <c r="DD266" i="1" s="1"/>
  <c r="DB266" i="1" a="1"/>
  <c r="DB266" i="1" s="1"/>
  <c r="CZ266" i="1" a="1"/>
  <c r="CZ266" i="1" s="1"/>
  <c r="CX266" i="1" a="1"/>
  <c r="CX266" i="1" s="1"/>
  <c r="CP266" i="1" a="1"/>
  <c r="CP266" i="1" s="1"/>
  <c r="CN266" i="1" a="1"/>
  <c r="CN266" i="1" s="1"/>
  <c r="DF265" i="1" a="1"/>
  <c r="DF265" i="1" s="1"/>
  <c r="DD265" i="1" a="1"/>
  <c r="DD265" i="1" s="1"/>
  <c r="DB265" i="1" a="1"/>
  <c r="DB265" i="1" s="1"/>
  <c r="CZ265" i="1" a="1"/>
  <c r="CZ265" i="1" s="1"/>
  <c r="CX265" i="1" a="1"/>
  <c r="CX265" i="1" s="1"/>
  <c r="CP265" i="1" a="1"/>
  <c r="CP265" i="1" s="1"/>
  <c r="CN265" i="1" a="1"/>
  <c r="CN265" i="1" s="1"/>
  <c r="DF264" i="1" a="1"/>
  <c r="DF264" i="1" s="1"/>
  <c r="DD264" i="1" a="1"/>
  <c r="DD264" i="1" s="1"/>
  <c r="DB264" i="1" a="1"/>
  <c r="DB264" i="1" s="1"/>
  <c r="CZ264" i="1" a="1"/>
  <c r="CZ264" i="1" s="1"/>
  <c r="CX264" i="1" a="1"/>
  <c r="CX264" i="1" s="1"/>
  <c r="CP264" i="1" a="1"/>
  <c r="CP264" i="1" s="1"/>
  <c r="CN264" i="1" a="1"/>
  <c r="CN264" i="1" s="1"/>
  <c r="DF263" i="1" a="1"/>
  <c r="DF263" i="1" s="1"/>
  <c r="DD263" i="1" a="1"/>
  <c r="DD263" i="1" s="1"/>
  <c r="DB263" i="1" a="1"/>
  <c r="DB263" i="1" s="1"/>
  <c r="CZ263" i="1" a="1"/>
  <c r="CZ263" i="1" s="1"/>
  <c r="CX263" i="1" a="1"/>
  <c r="CX263" i="1" s="1"/>
  <c r="CP263" i="1" a="1"/>
  <c r="CP263" i="1" s="1"/>
  <c r="CN263" i="1" a="1"/>
  <c r="CN263" i="1" s="1"/>
  <c r="DF262" i="1" a="1"/>
  <c r="DF262" i="1" s="1"/>
  <c r="DD262" i="1" a="1"/>
  <c r="DD262" i="1" s="1"/>
  <c r="DB262" i="1" a="1"/>
  <c r="DB262" i="1" s="1"/>
  <c r="CZ262" i="1" a="1"/>
  <c r="CZ262" i="1" s="1"/>
  <c r="CX262" i="1" a="1"/>
  <c r="CX262" i="1" s="1"/>
  <c r="CP262" i="1" a="1"/>
  <c r="CP262" i="1" s="1"/>
  <c r="CN262" i="1" a="1"/>
  <c r="CN262" i="1" s="1"/>
  <c r="DF261" i="1" a="1"/>
  <c r="DF261" i="1" s="1"/>
  <c r="DD261" i="1" a="1"/>
  <c r="DD261" i="1" s="1"/>
  <c r="DB261" i="1" a="1"/>
  <c r="DB261" i="1" s="1"/>
  <c r="CZ261" i="1" a="1"/>
  <c r="CZ261" i="1" s="1"/>
  <c r="CX261" i="1" a="1"/>
  <c r="CX261" i="1" s="1"/>
  <c r="CP261" i="1" a="1"/>
  <c r="CP261" i="1" s="1"/>
  <c r="CN261" i="1" a="1"/>
  <c r="CN261" i="1" s="1"/>
  <c r="DF260" i="1" a="1"/>
  <c r="DF260" i="1" s="1"/>
  <c r="DD260" i="1" a="1"/>
  <c r="DD260" i="1" s="1"/>
  <c r="DB260" i="1" a="1"/>
  <c r="DB260" i="1" s="1"/>
  <c r="CZ260" i="1" a="1"/>
  <c r="CZ260" i="1" s="1"/>
  <c r="CX260" i="1" a="1"/>
  <c r="CX260" i="1" s="1"/>
  <c r="CP260" i="1" a="1"/>
  <c r="CP260" i="1" s="1"/>
  <c r="CN260" i="1" a="1"/>
  <c r="CN260" i="1" s="1"/>
  <c r="DF259" i="1" a="1"/>
  <c r="DF259" i="1" s="1"/>
  <c r="DD259" i="1" a="1"/>
  <c r="DD259" i="1" s="1"/>
  <c r="DB259" i="1" a="1"/>
  <c r="DB259" i="1" s="1"/>
  <c r="CZ259" i="1" a="1"/>
  <c r="CZ259" i="1" s="1"/>
  <c r="CX259" i="1" a="1"/>
  <c r="CX259" i="1" s="1"/>
  <c r="CP259" i="1" a="1"/>
  <c r="CP259" i="1" s="1"/>
  <c r="CN259" i="1" a="1"/>
  <c r="CN259" i="1" s="1"/>
  <c r="DF258" i="1" a="1"/>
  <c r="DF258" i="1" s="1"/>
  <c r="DD258" i="1" a="1"/>
  <c r="DD258" i="1" s="1"/>
  <c r="DB258" i="1" a="1"/>
  <c r="DB258" i="1" s="1"/>
  <c r="CZ258" i="1" a="1"/>
  <c r="CZ258" i="1" s="1"/>
  <c r="CX258" i="1" a="1"/>
  <c r="CX258" i="1" s="1"/>
  <c r="CP258" i="1" a="1"/>
  <c r="CP258" i="1" s="1"/>
  <c r="CN258" i="1" a="1"/>
  <c r="CN258" i="1" s="1"/>
  <c r="DF257" i="1" a="1"/>
  <c r="DF257" i="1" s="1"/>
  <c r="DD257" i="1" a="1"/>
  <c r="DD257" i="1" s="1"/>
  <c r="DB257" i="1" a="1"/>
  <c r="DB257" i="1" s="1"/>
  <c r="CZ257" i="1" a="1"/>
  <c r="CZ257" i="1" s="1"/>
  <c r="CX257" i="1" a="1"/>
  <c r="CX257" i="1" s="1"/>
  <c r="CP257" i="1" a="1"/>
  <c r="CP257" i="1" s="1"/>
  <c r="CN257" i="1" a="1"/>
  <c r="CN257" i="1" s="1"/>
  <c r="DF256" i="1" a="1"/>
  <c r="DF256" i="1" s="1"/>
  <c r="DD256" i="1" a="1"/>
  <c r="DD256" i="1" s="1"/>
  <c r="DB256" i="1" a="1"/>
  <c r="DB256" i="1" s="1"/>
  <c r="CZ256" i="1" a="1"/>
  <c r="CZ256" i="1" s="1"/>
  <c r="CX256" i="1" a="1"/>
  <c r="CX256" i="1" s="1"/>
  <c r="CP256" i="1" a="1"/>
  <c r="CP256" i="1" s="1"/>
  <c r="CN256" i="1" a="1"/>
  <c r="CN256" i="1" s="1"/>
  <c r="DF255" i="1" a="1"/>
  <c r="DF255" i="1" s="1"/>
  <c r="DD255" i="1" a="1"/>
  <c r="DD255" i="1" s="1"/>
  <c r="DB255" i="1" a="1"/>
  <c r="DB255" i="1" s="1"/>
  <c r="CZ255" i="1" a="1"/>
  <c r="CZ255" i="1" s="1"/>
  <c r="CX255" i="1" a="1"/>
  <c r="CX255" i="1" s="1"/>
  <c r="DA293" i="1" a="1"/>
  <c r="DA293" i="1" s="1"/>
  <c r="CQ293" i="1"/>
  <c r="DF292" i="1" a="1"/>
  <c r="DF292" i="1" s="1"/>
  <c r="DB292" i="1" a="1"/>
  <c r="DB292" i="1" s="1"/>
  <c r="CX292" i="1" a="1"/>
  <c r="CX292" i="1" s="1"/>
  <c r="CQ292" i="1"/>
  <c r="DC291" i="1" a="1"/>
  <c r="DC291" i="1" s="1"/>
  <c r="CY291" i="1" a="1"/>
  <c r="CY291" i="1" s="1"/>
  <c r="CN291" i="1" a="1"/>
  <c r="CN291" i="1" s="1"/>
  <c r="DD290" i="1" a="1"/>
  <c r="DD290" i="1" s="1"/>
  <c r="CZ290" i="1" a="1"/>
  <c r="CZ290" i="1" s="1"/>
  <c r="CO290" i="1" a="1"/>
  <c r="CO290" i="1" s="1"/>
  <c r="DE289" i="1" a="1"/>
  <c r="DE289" i="1" s="1"/>
  <c r="DA289" i="1" a="1"/>
  <c r="DA289" i="1" s="1"/>
  <c r="CW289" i="1" a="1"/>
  <c r="CW289" i="1" s="1"/>
  <c r="CP289" i="1" a="1"/>
  <c r="CP289" i="1" s="1"/>
  <c r="DF288" i="1" a="1"/>
  <c r="DF288" i="1" s="1"/>
  <c r="DB288" i="1" a="1"/>
  <c r="DB288" i="1" s="1"/>
  <c r="CX288" i="1" a="1"/>
  <c r="CX288" i="1" s="1"/>
  <c r="CQ288" i="1"/>
  <c r="DC287" i="1" a="1"/>
  <c r="DC287" i="1" s="1"/>
  <c r="CY287" i="1" a="1"/>
  <c r="CY287" i="1" s="1"/>
  <c r="CN287" i="1" a="1"/>
  <c r="CN287" i="1" s="1"/>
  <c r="DD286" i="1" a="1"/>
  <c r="DD286" i="1" s="1"/>
  <c r="CZ286" i="1" a="1"/>
  <c r="CZ286" i="1" s="1"/>
  <c r="CO286" i="1" a="1"/>
  <c r="CO286" i="1" s="1"/>
  <c r="DE285" i="1" a="1"/>
  <c r="DE285" i="1" s="1"/>
  <c r="DA285" i="1" a="1"/>
  <c r="DA285" i="1" s="1"/>
  <c r="CW285" i="1" a="1"/>
  <c r="CW285" i="1" s="1"/>
  <c r="CP285" i="1" a="1"/>
  <c r="CP285" i="1" s="1"/>
  <c r="DD284" i="1" a="1"/>
  <c r="DD284" i="1" s="1"/>
  <c r="DA284" i="1" a="1"/>
  <c r="DA284" i="1" s="1"/>
  <c r="CO284" i="1" a="1"/>
  <c r="CO284" i="1" s="1"/>
  <c r="DD283" i="1" a="1"/>
  <c r="DD283" i="1" s="1"/>
  <c r="DA283" i="1" a="1"/>
  <c r="DA283" i="1" s="1"/>
  <c r="CO283" i="1" a="1"/>
  <c r="CO283" i="1" s="1"/>
  <c r="DD282" i="1" a="1"/>
  <c r="DD282" i="1" s="1"/>
  <c r="DA282" i="1" a="1"/>
  <c r="DA282" i="1" s="1"/>
  <c r="CO282" i="1" a="1"/>
  <c r="CO282" i="1" s="1"/>
  <c r="DD281" i="1" a="1"/>
  <c r="DD281" i="1" s="1"/>
  <c r="DA281" i="1" a="1"/>
  <c r="DA281" i="1" s="1"/>
  <c r="CO281" i="1" a="1"/>
  <c r="CO281" i="1" s="1"/>
  <c r="DD280" i="1" a="1"/>
  <c r="DD280" i="1" s="1"/>
  <c r="DA280" i="1" a="1"/>
  <c r="DA280" i="1" s="1"/>
  <c r="CO280" i="1" a="1"/>
  <c r="CO280" i="1" s="1"/>
  <c r="DD279" i="1" a="1"/>
  <c r="DD279" i="1" s="1"/>
  <c r="DA279" i="1" a="1"/>
  <c r="DA279" i="1" s="1"/>
  <c r="CO279" i="1" a="1"/>
  <c r="CO279" i="1" s="1"/>
  <c r="DD278" i="1" a="1"/>
  <c r="DD278" i="1" s="1"/>
  <c r="DA278" i="1" a="1"/>
  <c r="DA278" i="1" s="1"/>
  <c r="CO278" i="1" a="1"/>
  <c r="CO278" i="1" s="1"/>
  <c r="DD277" i="1" a="1"/>
  <c r="DD277" i="1" s="1"/>
  <c r="DA277" i="1" a="1"/>
  <c r="DA277" i="1" s="1"/>
  <c r="CO277" i="1" a="1"/>
  <c r="CO277" i="1" s="1"/>
  <c r="DD276" i="1" a="1"/>
  <c r="DD276" i="1" s="1"/>
  <c r="DA276" i="1" a="1"/>
  <c r="DA276" i="1" s="1"/>
  <c r="CO276" i="1" a="1"/>
  <c r="CO276" i="1" s="1"/>
  <c r="DD275" i="1" a="1"/>
  <c r="DD275" i="1" s="1"/>
  <c r="DA275" i="1" a="1"/>
  <c r="DA275" i="1" s="1"/>
  <c r="CO275" i="1" a="1"/>
  <c r="CO275" i="1" s="1"/>
  <c r="DD274" i="1" a="1"/>
  <c r="DD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Y293" i="1" a="1"/>
  <c r="CY293" i="1" s="1"/>
  <c r="CO293" i="1" a="1"/>
  <c r="CO293" i="1" s="1"/>
  <c r="DE292" i="1" a="1"/>
  <c r="DE292" i="1" s="1"/>
  <c r="DA292" i="1" a="1"/>
  <c r="DA292" i="1" s="1"/>
  <c r="CW292" i="1" a="1"/>
  <c r="CW292" i="1" s="1"/>
  <c r="CP292" i="1" a="1"/>
  <c r="CP292" i="1" s="1"/>
  <c r="DF291" i="1" a="1"/>
  <c r="DF291" i="1" s="1"/>
  <c r="DB291" i="1" a="1"/>
  <c r="DB291" i="1" s="1"/>
  <c r="CX291" i="1" a="1"/>
  <c r="CX291" i="1" s="1"/>
  <c r="CQ291" i="1"/>
  <c r="DC290" i="1" a="1"/>
  <c r="DC290" i="1" s="1"/>
  <c r="CY290" i="1" a="1"/>
  <c r="CY290" i="1" s="1"/>
  <c r="CN290" i="1" a="1"/>
  <c r="CN290" i="1" s="1"/>
  <c r="DD289" i="1" a="1"/>
  <c r="DD289" i="1" s="1"/>
  <c r="CZ289" i="1" a="1"/>
  <c r="CZ289" i="1" s="1"/>
  <c r="CO289" i="1" a="1"/>
  <c r="CO289" i="1" s="1"/>
  <c r="DE288" i="1" a="1"/>
  <c r="DE288" i="1" s="1"/>
  <c r="DA288" i="1" a="1"/>
  <c r="DA288" i="1" s="1"/>
  <c r="CW288" i="1" a="1"/>
  <c r="CW288" i="1" s="1"/>
  <c r="CP288" i="1" a="1"/>
  <c r="CP288" i="1" s="1"/>
  <c r="DF287" i="1" a="1"/>
  <c r="DF287" i="1" s="1"/>
  <c r="DB287" i="1" a="1"/>
  <c r="DB287" i="1" s="1"/>
  <c r="CX287" i="1" a="1"/>
  <c r="CX287" i="1" s="1"/>
  <c r="CQ287" i="1"/>
  <c r="DC286" i="1" a="1"/>
  <c r="DC286" i="1" s="1"/>
  <c r="CY286" i="1" a="1"/>
  <c r="CY286" i="1" s="1"/>
  <c r="CN286" i="1" a="1"/>
  <c r="CN286" i="1" s="1"/>
  <c r="DD285" i="1" a="1"/>
  <c r="DD285" i="1" s="1"/>
  <c r="CZ285" i="1" a="1"/>
  <c r="CZ285" i="1" s="1"/>
  <c r="CO285" i="1" a="1"/>
  <c r="CO285" i="1" s="1"/>
  <c r="DF284" i="1" a="1"/>
  <c r="DF284" i="1" s="1"/>
  <c r="DC284" i="1" a="1"/>
  <c r="DC284" i="1" s="1"/>
  <c r="CX284" i="1" a="1"/>
  <c r="CX284" i="1" s="1"/>
  <c r="CQ284" i="1"/>
  <c r="DF283" i="1" a="1"/>
  <c r="DF283" i="1" s="1"/>
  <c r="DC283" i="1" a="1"/>
  <c r="DC283" i="1" s="1"/>
  <c r="CX283" i="1" a="1"/>
  <c r="CX283" i="1" s="1"/>
  <c r="CQ283" i="1"/>
  <c r="DF282" i="1" a="1"/>
  <c r="DF282" i="1" s="1"/>
  <c r="DC282" i="1" a="1"/>
  <c r="DC282" i="1" s="1"/>
  <c r="CX282" i="1" a="1"/>
  <c r="CX282" i="1" s="1"/>
  <c r="CQ282" i="1"/>
  <c r="DF281" i="1" a="1"/>
  <c r="DF281" i="1" s="1"/>
  <c r="DC281" i="1" a="1"/>
  <c r="DC281" i="1" s="1"/>
  <c r="CX281" i="1" a="1"/>
  <c r="CX281" i="1" s="1"/>
  <c r="CQ281" i="1"/>
  <c r="DF280" i="1" a="1"/>
  <c r="DF280" i="1" s="1"/>
  <c r="DC280" i="1" a="1"/>
  <c r="DC280" i="1" s="1"/>
  <c r="CX280" i="1" a="1"/>
  <c r="CX280" i="1" s="1"/>
  <c r="CQ280" i="1"/>
  <c r="DF279" i="1" a="1"/>
  <c r="DF279" i="1" s="1"/>
  <c r="DC279" i="1" a="1"/>
  <c r="DC279" i="1" s="1"/>
  <c r="CX279" i="1" a="1"/>
  <c r="CX279" i="1" s="1"/>
  <c r="CQ279" i="1"/>
  <c r="DF278" i="1" a="1"/>
  <c r="DF278" i="1" s="1"/>
  <c r="DC278" i="1" a="1"/>
  <c r="DC278" i="1" s="1"/>
  <c r="CX278" i="1" a="1"/>
  <c r="CX278" i="1" s="1"/>
  <c r="CQ278" i="1"/>
  <c r="DF277" i="1" a="1"/>
  <c r="DF277" i="1" s="1"/>
  <c r="DC277" i="1" a="1"/>
  <c r="DC277" i="1" s="1"/>
  <c r="CX277" i="1" a="1"/>
  <c r="CX277" i="1" s="1"/>
  <c r="CQ277" i="1"/>
  <c r="DF276" i="1" a="1"/>
  <c r="DF276" i="1" s="1"/>
  <c r="DC276" i="1" a="1"/>
  <c r="DC276" i="1" s="1"/>
  <c r="CX276" i="1" a="1"/>
  <c r="CX276" i="1" s="1"/>
  <c r="CQ276" i="1"/>
  <c r="DF275" i="1" a="1"/>
  <c r="DF275" i="1" s="1"/>
  <c r="DC275" i="1" a="1"/>
  <c r="DC275" i="1" s="1"/>
  <c r="CX275" i="1" a="1"/>
  <c r="CX275" i="1" s="1"/>
  <c r="CQ275" i="1"/>
  <c r="DF274" i="1" a="1"/>
  <c r="DF274" i="1" s="1"/>
  <c r="DC274" i="1" a="1"/>
  <c r="DC274" i="1" s="1"/>
  <c r="CX274" i="1" a="1"/>
  <c r="CX274" i="1" s="1"/>
  <c r="CQ274" i="1"/>
  <c r="DF273" i="1" a="1"/>
  <c r="DF273" i="1" s="1"/>
  <c r="DC273" i="1" a="1"/>
  <c r="DC273" i="1" s="1"/>
  <c r="CX273" i="1" a="1"/>
  <c r="CX273" i="1" s="1"/>
  <c r="CQ273" i="1"/>
  <c r="DF272" i="1" a="1"/>
  <c r="DF272" i="1" s="1"/>
  <c r="DC272" i="1" a="1"/>
  <c r="DC272" i="1" s="1"/>
  <c r="CX272" i="1" a="1"/>
  <c r="CX272" i="1" s="1"/>
  <c r="CQ272" i="1"/>
  <c r="DF271" i="1" a="1"/>
  <c r="DF271" i="1" s="1"/>
  <c r="DC271" i="1" a="1"/>
  <c r="DC271" i="1" s="1"/>
  <c r="CX271" i="1" a="1"/>
  <c r="CX271" i="1" s="1"/>
  <c r="CQ271" i="1"/>
  <c r="DF270" i="1" a="1"/>
  <c r="DF270" i="1" s="1"/>
  <c r="DC270" i="1" a="1"/>
  <c r="DC270" i="1" s="1"/>
  <c r="DA270" i="1" a="1"/>
  <c r="DA270" i="1" s="1"/>
  <c r="CY270" i="1" a="1"/>
  <c r="CY270" i="1" s="1"/>
  <c r="CW270" i="1" a="1"/>
  <c r="CW270" i="1" s="1"/>
  <c r="CQ270" i="1"/>
  <c r="CO270" i="1" a="1"/>
  <c r="CO270" i="1" s="1"/>
  <c r="DE269" i="1" a="1"/>
  <c r="DE269" i="1" s="1"/>
  <c r="DC269" i="1" a="1"/>
  <c r="DC269" i="1" s="1"/>
  <c r="DA269" i="1" a="1"/>
  <c r="DA269" i="1" s="1"/>
  <c r="CY269" i="1" a="1"/>
  <c r="CY269" i="1" s="1"/>
  <c r="CW269" i="1" a="1"/>
  <c r="CW269" i="1" s="1"/>
  <c r="CQ269" i="1"/>
  <c r="CO269" i="1" a="1"/>
  <c r="CO269" i="1" s="1"/>
  <c r="DE268" i="1" a="1"/>
  <c r="DE268" i="1" s="1"/>
  <c r="DC268" i="1" a="1"/>
  <c r="DC268" i="1" s="1"/>
  <c r="DA268" i="1" a="1"/>
  <c r="DA268" i="1" s="1"/>
  <c r="CY268" i="1" a="1"/>
  <c r="CY268" i="1" s="1"/>
  <c r="CW268" i="1" a="1"/>
  <c r="CW268" i="1" s="1"/>
  <c r="CQ268" i="1"/>
  <c r="CO268" i="1" a="1"/>
  <c r="CO268" i="1" s="1"/>
  <c r="DE267" i="1" a="1"/>
  <c r="DE267" i="1" s="1"/>
  <c r="DC267" i="1" a="1"/>
  <c r="DC267" i="1" s="1"/>
  <c r="DA267" i="1" a="1"/>
  <c r="DA267" i="1" s="1"/>
  <c r="CY267" i="1" a="1"/>
  <c r="CY267" i="1" s="1"/>
  <c r="CW267" i="1" a="1"/>
  <c r="CW267" i="1" s="1"/>
  <c r="DG267" i="1" s="1"/>
  <c r="CQ267" i="1"/>
  <c r="CO267" i="1" a="1"/>
  <c r="CO267" i="1" s="1"/>
  <c r="DE266" i="1" a="1"/>
  <c r="DE266" i="1" s="1"/>
  <c r="DC266" i="1" a="1"/>
  <c r="DC266" i="1" s="1"/>
  <c r="DA266" i="1" a="1"/>
  <c r="DA266" i="1" s="1"/>
  <c r="CY266" i="1" a="1"/>
  <c r="CY266" i="1" s="1"/>
  <c r="CW266" i="1" a="1"/>
  <c r="CW266" i="1" s="1"/>
  <c r="CQ266" i="1"/>
  <c r="CO266" i="1" a="1"/>
  <c r="CO266" i="1" s="1"/>
  <c r="DE265" i="1" a="1"/>
  <c r="DE265" i="1" s="1"/>
  <c r="DC265" i="1" a="1"/>
  <c r="DC265" i="1" s="1"/>
  <c r="DA265" i="1" a="1"/>
  <c r="DA265" i="1" s="1"/>
  <c r="CY265" i="1" a="1"/>
  <c r="CY265" i="1" s="1"/>
  <c r="CW265" i="1" a="1"/>
  <c r="CW265" i="1" s="1"/>
  <c r="CQ265" i="1"/>
  <c r="CO265" i="1" a="1"/>
  <c r="CO265" i="1" s="1"/>
  <c r="DE264" i="1" a="1"/>
  <c r="DE264" i="1" s="1"/>
  <c r="DC264" i="1" a="1"/>
  <c r="DC264" i="1" s="1"/>
  <c r="DA264" i="1" a="1"/>
  <c r="DA264" i="1" s="1"/>
  <c r="CY264" i="1" a="1"/>
  <c r="CY264" i="1" s="1"/>
  <c r="CW264" i="1" a="1"/>
  <c r="CW264" i="1" s="1"/>
  <c r="CQ264" i="1"/>
  <c r="CO264" i="1" a="1"/>
  <c r="CO264" i="1" s="1"/>
  <c r="DE263" i="1" a="1"/>
  <c r="DE263" i="1" s="1"/>
  <c r="DC263" i="1" a="1"/>
  <c r="DC263" i="1" s="1"/>
  <c r="DA263" i="1" a="1"/>
  <c r="DA263" i="1" s="1"/>
  <c r="CY263" i="1" a="1"/>
  <c r="CY263" i="1" s="1"/>
  <c r="CW263" i="1" a="1"/>
  <c r="CW263" i="1" s="1"/>
  <c r="DG263" i="1" s="1"/>
  <c r="CQ263" i="1"/>
  <c r="CO263" i="1" a="1"/>
  <c r="CO263" i="1" s="1"/>
  <c r="DE262" i="1" a="1"/>
  <c r="DE262" i="1" s="1"/>
  <c r="DC262" i="1" a="1"/>
  <c r="DC262" i="1" s="1"/>
  <c r="DA262" i="1" a="1"/>
  <c r="DA262" i="1" s="1"/>
  <c r="CY262" i="1" a="1"/>
  <c r="CY262" i="1" s="1"/>
  <c r="CW262" i="1" a="1"/>
  <c r="CW262" i="1" s="1"/>
  <c r="CQ262" i="1"/>
  <c r="CO262" i="1" a="1"/>
  <c r="CO262" i="1" s="1"/>
  <c r="DE261" i="1" a="1"/>
  <c r="DE261" i="1" s="1"/>
  <c r="DC261" i="1" a="1"/>
  <c r="DC261" i="1" s="1"/>
  <c r="DA261" i="1" a="1"/>
  <c r="DA261" i="1" s="1"/>
  <c r="CY261" i="1" a="1"/>
  <c r="CY261" i="1" s="1"/>
  <c r="CW261" i="1" a="1"/>
  <c r="CW261" i="1" s="1"/>
  <c r="CQ261" i="1"/>
  <c r="CO261" i="1" a="1"/>
  <c r="CO261" i="1" s="1"/>
  <c r="DE260" i="1" a="1"/>
  <c r="DE260" i="1" s="1"/>
  <c r="DC260" i="1" a="1"/>
  <c r="DC260" i="1" s="1"/>
  <c r="DA260" i="1" a="1"/>
  <c r="DA260" i="1" s="1"/>
  <c r="CY260" i="1" a="1"/>
  <c r="CY260" i="1" s="1"/>
  <c r="CW260" i="1" a="1"/>
  <c r="CW260" i="1" s="1"/>
  <c r="CQ260" i="1"/>
  <c r="CO260" i="1" a="1"/>
  <c r="CO260" i="1" s="1"/>
  <c r="DE259" i="1" a="1"/>
  <c r="DE259" i="1" s="1"/>
  <c r="DC259" i="1" a="1"/>
  <c r="DC259" i="1" s="1"/>
  <c r="DA259" i="1" a="1"/>
  <c r="DA259" i="1" s="1"/>
  <c r="CY259" i="1" a="1"/>
  <c r="CY259" i="1" s="1"/>
  <c r="CW259" i="1" a="1"/>
  <c r="CW259" i="1" s="1"/>
  <c r="DG259" i="1" s="1"/>
  <c r="CW293" i="1" a="1"/>
  <c r="CW293" i="1" s="1"/>
  <c r="DG293" i="1" s="1"/>
  <c r="CN293" i="1" a="1"/>
  <c r="CN293" i="1" s="1"/>
  <c r="CS293" i="1" s="1"/>
  <c r="DD292" i="1" a="1"/>
  <c r="DD292" i="1" s="1"/>
  <c r="CZ292" i="1" a="1"/>
  <c r="CZ292" i="1" s="1"/>
  <c r="CO292" i="1" a="1"/>
  <c r="CO292" i="1" s="1"/>
  <c r="DE291" i="1" a="1"/>
  <c r="DE291" i="1" s="1"/>
  <c r="DA291" i="1" a="1"/>
  <c r="DA291" i="1" s="1"/>
  <c r="CW291" i="1" a="1"/>
  <c r="CW291" i="1" s="1"/>
  <c r="DG291" i="1" s="1"/>
  <c r="CP291" i="1" a="1"/>
  <c r="CP291" i="1" s="1"/>
  <c r="DF290" i="1" a="1"/>
  <c r="DF290" i="1" s="1"/>
  <c r="DB290" i="1" a="1"/>
  <c r="DB290" i="1" s="1"/>
  <c r="CX290" i="1" a="1"/>
  <c r="CX290" i="1" s="1"/>
  <c r="CQ290" i="1"/>
  <c r="DC289" i="1" a="1"/>
  <c r="DC289" i="1" s="1"/>
  <c r="CY289" i="1" a="1"/>
  <c r="CY289" i="1" s="1"/>
  <c r="CN289" i="1" a="1"/>
  <c r="CN289" i="1" s="1"/>
  <c r="CS289" i="1" s="1"/>
  <c r="DD288" i="1" a="1"/>
  <c r="DD288" i="1" s="1"/>
  <c r="CZ288" i="1" a="1"/>
  <c r="CZ288" i="1" s="1"/>
  <c r="CO288" i="1" a="1"/>
  <c r="CO288" i="1" s="1"/>
  <c r="DE287" i="1" a="1"/>
  <c r="DE287" i="1" s="1"/>
  <c r="BH287" i="1" s="1"/>
  <c r="DA287" i="1" a="1"/>
  <c r="DA287" i="1" s="1"/>
  <c r="CW287" i="1" a="1"/>
  <c r="CW287" i="1" s="1"/>
  <c r="CP287" i="1" a="1"/>
  <c r="CP287" i="1" s="1"/>
  <c r="DF286" i="1" a="1"/>
  <c r="DF286" i="1" s="1"/>
  <c r="DB286" i="1" a="1"/>
  <c r="DB286" i="1" s="1"/>
  <c r="CX286" i="1" a="1"/>
  <c r="CX286" i="1" s="1"/>
  <c r="CQ286" i="1"/>
  <c r="DC285" i="1" a="1"/>
  <c r="DC285" i="1" s="1"/>
  <c r="AJ285" i="1" s="1"/>
  <c r="CY285" i="1" a="1"/>
  <c r="CY285" i="1" s="1"/>
  <c r="CN285" i="1" a="1"/>
  <c r="CN285" i="1" s="1"/>
  <c r="CS285" i="1" s="1"/>
  <c r="DE284" i="1" a="1"/>
  <c r="DE284" i="1" s="1"/>
  <c r="CZ284" i="1" a="1"/>
  <c r="CZ284" i="1" s="1"/>
  <c r="BG284" i="1" s="1"/>
  <c r="CW284" i="1" a="1"/>
  <c r="CW284" i="1" s="1"/>
  <c r="CN284" i="1" a="1"/>
  <c r="CN284" i="1" s="1"/>
  <c r="CS284" i="1" s="1"/>
  <c r="DE283" i="1" a="1"/>
  <c r="DE283" i="1" s="1"/>
  <c r="CZ283" i="1" a="1"/>
  <c r="CZ283" i="1" s="1"/>
  <c r="BG283" i="1" s="1"/>
  <c r="CW283" i="1" a="1"/>
  <c r="CW283" i="1" s="1"/>
  <c r="CN283" i="1" a="1"/>
  <c r="CN283" i="1" s="1"/>
  <c r="DE282" i="1" a="1"/>
  <c r="DE282" i="1" s="1"/>
  <c r="CZ282" i="1" a="1"/>
  <c r="CZ282" i="1" s="1"/>
  <c r="CW282" i="1" a="1"/>
  <c r="CW282" i="1" s="1"/>
  <c r="CN282" i="1" a="1"/>
  <c r="CN282" i="1" s="1"/>
  <c r="DE281" i="1" a="1"/>
  <c r="DE281" i="1" s="1"/>
  <c r="CZ281" i="1" a="1"/>
  <c r="CZ281" i="1" s="1"/>
  <c r="BG281" i="1" s="1"/>
  <c r="CW281" i="1" a="1"/>
  <c r="CW281" i="1" s="1"/>
  <c r="CN281" i="1" a="1"/>
  <c r="CN281" i="1" s="1"/>
  <c r="CS281" i="1" s="1"/>
  <c r="DE280" i="1" a="1"/>
  <c r="DE280" i="1" s="1"/>
  <c r="CZ280" i="1" a="1"/>
  <c r="CZ280" i="1" s="1"/>
  <c r="CW280" i="1" a="1"/>
  <c r="CW280" i="1" s="1"/>
  <c r="CN280" i="1" a="1"/>
  <c r="CN280" i="1" s="1"/>
  <c r="CS280" i="1" s="1"/>
  <c r="DE279" i="1" a="1"/>
  <c r="DE279" i="1" s="1"/>
  <c r="CZ279" i="1" a="1"/>
  <c r="CZ279" i="1" s="1"/>
  <c r="BG279" i="1" s="1"/>
  <c r="CW279" i="1" a="1"/>
  <c r="CW279" i="1" s="1"/>
  <c r="CN279" i="1" a="1"/>
  <c r="CN279" i="1" s="1"/>
  <c r="DE278" i="1" a="1"/>
  <c r="DE278" i="1" s="1"/>
  <c r="CZ278" i="1" a="1"/>
  <c r="CZ278" i="1" s="1"/>
  <c r="BG278" i="1" s="1"/>
  <c r="CW278" i="1" a="1"/>
  <c r="CW278" i="1" s="1"/>
  <c r="CN278" i="1" a="1"/>
  <c r="CN278" i="1" s="1"/>
  <c r="DE277" i="1" a="1"/>
  <c r="DE277" i="1" s="1"/>
  <c r="CZ277" i="1" a="1"/>
  <c r="CZ277" i="1" s="1"/>
  <c r="BG277" i="1" s="1"/>
  <c r="CW277" i="1" a="1"/>
  <c r="CW277" i="1" s="1"/>
  <c r="CN277" i="1" a="1"/>
  <c r="CN277" i="1" s="1"/>
  <c r="CS277" i="1" s="1"/>
  <c r="DE276" i="1" a="1"/>
  <c r="DE276" i="1" s="1"/>
  <c r="CZ276" i="1" a="1"/>
  <c r="CZ276" i="1" s="1"/>
  <c r="BG276" i="1" s="1"/>
  <c r="CW276" i="1" a="1"/>
  <c r="CW276" i="1" s="1"/>
  <c r="CN276" i="1" a="1"/>
  <c r="CN276" i="1" s="1"/>
  <c r="CS276" i="1" s="1"/>
  <c r="DE275" i="1" a="1"/>
  <c r="DE275" i="1" s="1"/>
  <c r="CZ275" i="1" a="1"/>
  <c r="CZ275" i="1" s="1"/>
  <c r="BG275" i="1" s="1"/>
  <c r="CW275" i="1" a="1"/>
  <c r="CW275" i="1" s="1"/>
  <c r="CN275" i="1" a="1"/>
  <c r="CN275" i="1" s="1"/>
  <c r="DE274" i="1" a="1"/>
  <c r="DE274" i="1" s="1"/>
  <c r="CZ274" i="1" a="1"/>
  <c r="CZ274" i="1" s="1"/>
  <c r="BG274" i="1" s="1"/>
  <c r="CW274" i="1" a="1"/>
  <c r="CW274" i="1" s="1"/>
  <c r="CN274" i="1" a="1"/>
  <c r="CN274" i="1" s="1"/>
  <c r="DE273" i="1" a="1"/>
  <c r="DE273" i="1" s="1"/>
  <c r="CZ273" i="1" a="1"/>
  <c r="CZ273" i="1" s="1"/>
  <c r="BG273" i="1" s="1"/>
  <c r="CW273" i="1" a="1"/>
  <c r="CW273" i="1" s="1"/>
  <c r="CN273" i="1" a="1"/>
  <c r="CN273" i="1" s="1"/>
  <c r="CS273" i="1" s="1"/>
  <c r="DE272" i="1" a="1"/>
  <c r="DE272" i="1" s="1"/>
  <c r="CZ272" i="1" a="1"/>
  <c r="CZ272" i="1" s="1"/>
  <c r="CW272" i="1" a="1"/>
  <c r="CW272" i="1" s="1"/>
  <c r="CN272" i="1" a="1"/>
  <c r="CN272" i="1" s="1"/>
  <c r="CS272" i="1" s="1"/>
  <c r="DE271" i="1" a="1"/>
  <c r="DE271" i="1" s="1"/>
  <c r="CZ271" i="1" a="1"/>
  <c r="CZ271" i="1" s="1"/>
  <c r="BG271" i="1" s="1"/>
  <c r="CW271" i="1" a="1"/>
  <c r="CW271" i="1" s="1"/>
  <c r="CN271" i="1" a="1"/>
  <c r="CN271" i="1" s="1"/>
  <c r="DE270" i="1" a="1"/>
  <c r="DE270" i="1" s="1"/>
  <c r="CO259" i="1" a="1"/>
  <c r="CO259" i="1" s="1"/>
  <c r="DA258" i="1" a="1"/>
  <c r="DA258" i="1" s="1"/>
  <c r="CQ258" i="1"/>
  <c r="DC257" i="1" a="1"/>
  <c r="DC257" i="1" s="1"/>
  <c r="DE256" i="1" a="1"/>
  <c r="DE256" i="1" s="1"/>
  <c r="BH256" i="1" s="1"/>
  <c r="CW256" i="1" a="1"/>
  <c r="CW256" i="1" s="1"/>
  <c r="CY255" i="1" a="1"/>
  <c r="CY255" i="1" s="1"/>
  <c r="CQ255" i="1"/>
  <c r="DC254" i="1" a="1"/>
  <c r="DC254" i="1" s="1"/>
  <c r="CY254" i="1" a="1"/>
  <c r="CY254" i="1" s="1"/>
  <c r="CN254" i="1" a="1"/>
  <c r="CN254" i="1" s="1"/>
  <c r="DD253" i="1" a="1"/>
  <c r="DD253" i="1" s="1"/>
  <c r="CZ253" i="1" a="1"/>
  <c r="CZ253" i="1" s="1"/>
  <c r="BG253" i="1" s="1"/>
  <c r="CO253" i="1" a="1"/>
  <c r="CO253" i="1" s="1"/>
  <c r="DE252" i="1" a="1"/>
  <c r="DE252" i="1" s="1"/>
  <c r="DA252" i="1" a="1"/>
  <c r="DA252" i="1" s="1"/>
  <c r="CW252" i="1" a="1"/>
  <c r="CW252" i="1" s="1"/>
  <c r="CP252" i="1" a="1"/>
  <c r="CP252" i="1" s="1"/>
  <c r="DF251" i="1" a="1"/>
  <c r="DF251" i="1" s="1"/>
  <c r="DB251" i="1" a="1"/>
  <c r="DB251" i="1" s="1"/>
  <c r="CX251" i="1" a="1"/>
  <c r="CX251" i="1" s="1"/>
  <c r="AI251" i="1" s="1"/>
  <c r="CQ251" i="1"/>
  <c r="DC250" i="1" a="1"/>
  <c r="DC250" i="1" s="1"/>
  <c r="CY250" i="1" a="1"/>
  <c r="CY250" i="1" s="1"/>
  <c r="CN250" i="1" a="1"/>
  <c r="CN250" i="1" s="1"/>
  <c r="DD249" i="1" a="1"/>
  <c r="DD249" i="1" s="1"/>
  <c r="CZ249" i="1" a="1"/>
  <c r="CZ249" i="1" s="1"/>
  <c r="CO249" i="1" a="1"/>
  <c r="CO249" i="1" s="1"/>
  <c r="DE248" i="1" a="1"/>
  <c r="DE248" i="1" s="1"/>
  <c r="BH248" i="1" s="1"/>
  <c r="DA248" i="1" a="1"/>
  <c r="DA248" i="1" s="1"/>
  <c r="CW248" i="1" a="1"/>
  <c r="CW248" i="1" s="1"/>
  <c r="CP248" i="1" a="1"/>
  <c r="CP248" i="1" s="1"/>
  <c r="DF247" i="1" a="1"/>
  <c r="DF247" i="1" s="1"/>
  <c r="BQ247" i="1" s="1"/>
  <c r="DB247" i="1" a="1"/>
  <c r="DB247" i="1" s="1"/>
  <c r="CX247" i="1" a="1"/>
  <c r="CX247" i="1" s="1"/>
  <c r="CQ247" i="1"/>
  <c r="DC246" i="1" a="1"/>
  <c r="DC246" i="1" s="1"/>
  <c r="AJ246" i="1" s="1"/>
  <c r="CY246" i="1" a="1"/>
  <c r="CY246" i="1" s="1"/>
  <c r="CN246" i="1" a="1"/>
  <c r="CN246" i="1" s="1"/>
  <c r="DD245" i="1" a="1"/>
  <c r="DD245" i="1" s="1"/>
  <c r="CZ245" i="1" a="1"/>
  <c r="CZ245" i="1" s="1"/>
  <c r="BG245" i="1" s="1"/>
  <c r="CO245" i="1" a="1"/>
  <c r="CO245" i="1" s="1"/>
  <c r="DF244" i="1" a="1"/>
  <c r="DF244" i="1" s="1"/>
  <c r="DC244" i="1" a="1"/>
  <c r="DC244" i="1" s="1"/>
  <c r="CX244" i="1" a="1"/>
  <c r="CX244" i="1" s="1"/>
  <c r="AI244" i="1" s="1"/>
  <c r="CQ244" i="1"/>
  <c r="DF243" i="1" a="1"/>
  <c r="DF243" i="1" s="1"/>
  <c r="DC243" i="1" a="1"/>
  <c r="DC243" i="1" s="1"/>
  <c r="CX243" i="1" a="1"/>
  <c r="CX243" i="1" s="1"/>
  <c r="CQ243" i="1"/>
  <c r="DF242" i="1" a="1"/>
  <c r="DF242" i="1" s="1"/>
  <c r="DC242" i="1" a="1"/>
  <c r="DC242" i="1" s="1"/>
  <c r="CX242" i="1" a="1"/>
  <c r="CX242" i="1" s="1"/>
  <c r="AI242" i="1" s="1"/>
  <c r="CQ242" i="1"/>
  <c r="DF241" i="1" a="1"/>
  <c r="DF241" i="1" s="1"/>
  <c r="DC241" i="1" a="1"/>
  <c r="DC241" i="1" s="1"/>
  <c r="CX241" i="1" a="1"/>
  <c r="CX241" i="1" s="1"/>
  <c r="CQ241" i="1"/>
  <c r="DF240" i="1" a="1"/>
  <c r="DF240" i="1" s="1"/>
  <c r="DC240" i="1" a="1"/>
  <c r="DC240" i="1" s="1"/>
  <c r="CX240" i="1" a="1"/>
  <c r="CX240" i="1" s="1"/>
  <c r="AI240" i="1" s="1"/>
  <c r="CQ240" i="1"/>
  <c r="DF239" i="1" a="1"/>
  <c r="DF239" i="1" s="1"/>
  <c r="DC239" i="1" a="1"/>
  <c r="DC239" i="1" s="1"/>
  <c r="CX239" i="1" a="1"/>
  <c r="CX239" i="1" s="1"/>
  <c r="CQ239" i="1"/>
  <c r="DF238" i="1" a="1"/>
  <c r="DF238" i="1" s="1"/>
  <c r="DC238" i="1" a="1"/>
  <c r="DC238" i="1" s="1"/>
  <c r="CX238" i="1" a="1"/>
  <c r="CX238" i="1" s="1"/>
  <c r="AI238" i="1" s="1"/>
  <c r="CQ238" i="1"/>
  <c r="DF237" i="1" a="1"/>
  <c r="DF237" i="1" s="1"/>
  <c r="DC237" i="1" a="1"/>
  <c r="DC237" i="1" s="1"/>
  <c r="CX237" i="1" a="1"/>
  <c r="CX237" i="1" s="1"/>
  <c r="CQ237" i="1"/>
  <c r="DF236" i="1" a="1"/>
  <c r="DF236" i="1" s="1"/>
  <c r="DC236" i="1" a="1"/>
  <c r="DC236" i="1" s="1"/>
  <c r="CX236" i="1" a="1"/>
  <c r="CX236" i="1" s="1"/>
  <c r="AI236" i="1" s="1"/>
  <c r="CQ236" i="1"/>
  <c r="DF235" i="1" a="1"/>
  <c r="DF235" i="1" s="1"/>
  <c r="DC235" i="1" a="1"/>
  <c r="DC235" i="1" s="1"/>
  <c r="CX235" i="1" a="1"/>
  <c r="CX235" i="1" s="1"/>
  <c r="CQ235" i="1"/>
  <c r="DF234" i="1" a="1"/>
  <c r="DF234" i="1" s="1"/>
  <c r="DC234" i="1" a="1"/>
  <c r="DC234" i="1" s="1"/>
  <c r="CX234" i="1" a="1"/>
  <c r="CX234" i="1" s="1"/>
  <c r="AI234" i="1" s="1"/>
  <c r="CQ234" i="1"/>
  <c r="DF233" i="1" a="1"/>
  <c r="DF233" i="1" s="1"/>
  <c r="DC233" i="1" a="1"/>
  <c r="DC233" i="1" s="1"/>
  <c r="CX233" i="1" a="1"/>
  <c r="CX233" i="1" s="1"/>
  <c r="CQ233" i="1"/>
  <c r="DF232" i="1" a="1"/>
  <c r="DF232" i="1" s="1"/>
  <c r="DC232" i="1" a="1"/>
  <c r="DC232" i="1" s="1"/>
  <c r="CX232" i="1" a="1"/>
  <c r="CX232" i="1" s="1"/>
  <c r="AI232" i="1" s="1"/>
  <c r="CQ232" i="1"/>
  <c r="DF231" i="1" a="1"/>
  <c r="DF231" i="1" s="1"/>
  <c r="DC231" i="1" a="1"/>
  <c r="DC231" i="1" s="1"/>
  <c r="CX231" i="1" a="1"/>
  <c r="CX231" i="1" s="1"/>
  <c r="CQ231" i="1"/>
  <c r="DF230" i="1" a="1"/>
  <c r="DF230" i="1" s="1"/>
  <c r="DC230" i="1" a="1"/>
  <c r="DC230" i="1" s="1"/>
  <c r="CX230" i="1" a="1"/>
  <c r="CX230" i="1" s="1"/>
  <c r="AI230" i="1" s="1"/>
  <c r="CQ230" i="1"/>
  <c r="DF229" i="1" a="1"/>
  <c r="DF229" i="1" s="1"/>
  <c r="DC229" i="1" a="1"/>
  <c r="DC229" i="1" s="1"/>
  <c r="CX229" i="1" a="1"/>
  <c r="CX229" i="1" s="1"/>
  <c r="CQ229" i="1"/>
  <c r="DF228" i="1" a="1"/>
  <c r="DF228" i="1" s="1"/>
  <c r="DC228" i="1" a="1"/>
  <c r="DC228" i="1" s="1"/>
  <c r="CX228" i="1" a="1"/>
  <c r="CX228" i="1" s="1"/>
  <c r="AI228" i="1" s="1"/>
  <c r="CQ228" i="1"/>
  <c r="DF227" i="1" a="1"/>
  <c r="DF227" i="1" s="1"/>
  <c r="DC227" i="1" a="1"/>
  <c r="DC227" i="1" s="1"/>
  <c r="CX227" i="1" a="1"/>
  <c r="CX227" i="1" s="1"/>
  <c r="CQ227" i="1"/>
  <c r="DF226" i="1" a="1"/>
  <c r="DF226" i="1" s="1"/>
  <c r="DC226" i="1" a="1"/>
  <c r="DC226" i="1" s="1"/>
  <c r="CX226" i="1" a="1"/>
  <c r="CX226" i="1" s="1"/>
  <c r="AI226" i="1" s="1"/>
  <c r="CQ226" i="1"/>
  <c r="DF225" i="1" a="1"/>
  <c r="DF225" i="1" s="1"/>
  <c r="DC225" i="1" a="1"/>
  <c r="DC225" i="1" s="1"/>
  <c r="CX225" i="1" a="1"/>
  <c r="CX225" i="1" s="1"/>
  <c r="CQ225" i="1"/>
  <c r="DF224" i="1" a="1"/>
  <c r="DF224" i="1" s="1"/>
  <c r="DC224" i="1" a="1"/>
  <c r="DC224" i="1" s="1"/>
  <c r="CX224" i="1" a="1"/>
  <c r="CX224" i="1" s="1"/>
  <c r="AI224" i="1" s="1"/>
  <c r="CQ224" i="1"/>
  <c r="DF223" i="1" a="1"/>
  <c r="DF223" i="1" s="1"/>
  <c r="DC223" i="1" a="1"/>
  <c r="DC223" i="1" s="1"/>
  <c r="CX223" i="1" a="1"/>
  <c r="CX223" i="1" s="1"/>
  <c r="CQ223" i="1"/>
  <c r="DF222" i="1" a="1"/>
  <c r="DF222" i="1" s="1"/>
  <c r="DC222" i="1" a="1"/>
  <c r="DC222" i="1" s="1"/>
  <c r="CX222" i="1" a="1"/>
  <c r="CX222" i="1" s="1"/>
  <c r="AI222" i="1" s="1"/>
  <c r="CQ222" i="1"/>
  <c r="DF221" i="1" a="1"/>
  <c r="DF221" i="1" s="1"/>
  <c r="DC221" i="1" a="1"/>
  <c r="DC221" i="1" s="1"/>
  <c r="CX221" i="1" a="1"/>
  <c r="CX221" i="1" s="1"/>
  <c r="CQ221" i="1"/>
  <c r="DF220" i="1" a="1"/>
  <c r="DF220" i="1" s="1"/>
  <c r="DC220" i="1" a="1"/>
  <c r="DC220" i="1" s="1"/>
  <c r="CX220" i="1" a="1"/>
  <c r="CX220" i="1" s="1"/>
  <c r="AI220" i="1" s="1"/>
  <c r="CQ220" i="1"/>
  <c r="DF219" i="1" a="1"/>
  <c r="DF219" i="1" s="1"/>
  <c r="DC219" i="1" a="1"/>
  <c r="DC219" i="1" s="1"/>
  <c r="CX219" i="1" a="1"/>
  <c r="CX219" i="1" s="1"/>
  <c r="CQ219" i="1"/>
  <c r="DF218" i="1" a="1"/>
  <c r="DF218" i="1" s="1"/>
  <c r="DC218" i="1" a="1"/>
  <c r="DC218" i="1" s="1"/>
  <c r="CX218" i="1" a="1"/>
  <c r="CX218" i="1" s="1"/>
  <c r="AI218" i="1" s="1"/>
  <c r="CQ218" i="1"/>
  <c r="DF217" i="1" a="1"/>
  <c r="DF217" i="1" s="1"/>
  <c r="DC217" i="1" a="1"/>
  <c r="DC217" i="1" s="1"/>
  <c r="CX217" i="1" a="1"/>
  <c r="CX217" i="1" s="1"/>
  <c r="AI217" i="1" s="1"/>
  <c r="CQ217" i="1"/>
  <c r="DF216" i="1" a="1"/>
  <c r="DF216" i="1" s="1"/>
  <c r="DC216" i="1" a="1"/>
  <c r="DC216" i="1" s="1"/>
  <c r="CX216" i="1" a="1"/>
  <c r="CX216" i="1" s="1"/>
  <c r="AI216" i="1" s="1"/>
  <c r="CQ216" i="1"/>
  <c r="DF215" i="1" a="1"/>
  <c r="DF215" i="1" s="1"/>
  <c r="DC215" i="1" a="1"/>
  <c r="DC215" i="1" s="1"/>
  <c r="CX215" i="1" a="1"/>
  <c r="CX215" i="1" s="1"/>
  <c r="CQ215" i="1"/>
  <c r="DF214" i="1" a="1"/>
  <c r="DF214" i="1" s="1"/>
  <c r="DC214" i="1" a="1"/>
  <c r="DC214" i="1" s="1"/>
  <c r="CX214" i="1" a="1"/>
  <c r="CX214" i="1" s="1"/>
  <c r="AI214" i="1" s="1"/>
  <c r="CQ214" i="1"/>
  <c r="DF213" i="1" a="1"/>
  <c r="DF213" i="1" s="1"/>
  <c r="DC213" i="1" a="1"/>
  <c r="DC213" i="1" s="1"/>
  <c r="CX213" i="1" a="1"/>
  <c r="CX213" i="1" s="1"/>
  <c r="CQ213" i="1"/>
  <c r="DF212" i="1" a="1"/>
  <c r="DF212" i="1" s="1"/>
  <c r="DC212" i="1" a="1"/>
  <c r="DC212" i="1" s="1"/>
  <c r="CX212" i="1" a="1"/>
  <c r="CX212" i="1" s="1"/>
  <c r="AI212" i="1" s="1"/>
  <c r="CQ212" i="1"/>
  <c r="DF211" i="1" a="1"/>
  <c r="DF211" i="1" s="1"/>
  <c r="DC211" i="1" a="1"/>
  <c r="DC211" i="1" s="1"/>
  <c r="CX211" i="1" a="1"/>
  <c r="CX211" i="1" s="1"/>
  <c r="CQ211" i="1"/>
  <c r="DF210" i="1" a="1"/>
  <c r="DF210" i="1" s="1"/>
  <c r="DC210" i="1" a="1"/>
  <c r="DC210" i="1" s="1"/>
  <c r="CX210" i="1" a="1"/>
  <c r="CX210" i="1" s="1"/>
  <c r="AI210" i="1" s="1"/>
  <c r="CQ210" i="1"/>
  <c r="DF209" i="1" a="1"/>
  <c r="DF209" i="1" s="1"/>
  <c r="DC209" i="1" a="1"/>
  <c r="DC209" i="1" s="1"/>
  <c r="CX209" i="1" a="1"/>
  <c r="CX209" i="1" s="1"/>
  <c r="CQ209" i="1"/>
  <c r="DF208" i="1" a="1"/>
  <c r="DF208" i="1" s="1"/>
  <c r="DC208" i="1" a="1"/>
  <c r="DC208" i="1" s="1"/>
  <c r="CX208" i="1" a="1"/>
  <c r="CX208" i="1" s="1"/>
  <c r="AI208" i="1" s="1"/>
  <c r="CQ208" i="1"/>
  <c r="DF207" i="1" a="1"/>
  <c r="DF207" i="1" s="1"/>
  <c r="DC207" i="1" a="1"/>
  <c r="DC207" i="1" s="1"/>
  <c r="CX207" i="1" a="1"/>
  <c r="CX207" i="1" s="1"/>
  <c r="CQ207" i="1"/>
  <c r="DF206" i="1" a="1"/>
  <c r="DF206" i="1" s="1"/>
  <c r="DC206" i="1" a="1"/>
  <c r="DC206" i="1" s="1"/>
  <c r="CX206" i="1" a="1"/>
  <c r="CX206" i="1" s="1"/>
  <c r="AI206" i="1" s="1"/>
  <c r="CQ206" i="1"/>
  <c r="DF205" i="1" a="1"/>
  <c r="DF205" i="1" s="1"/>
  <c r="DC205" i="1" a="1"/>
  <c r="DC205" i="1" s="1"/>
  <c r="CX205" i="1" a="1"/>
  <c r="CX205" i="1" s="1"/>
  <c r="CQ205" i="1"/>
  <c r="DF204" i="1" a="1"/>
  <c r="DF204" i="1" s="1"/>
  <c r="DC204" i="1" a="1"/>
  <c r="DC204" i="1" s="1"/>
  <c r="CX204" i="1" a="1"/>
  <c r="CX204" i="1" s="1"/>
  <c r="AI204" i="1" s="1"/>
  <c r="CQ204" i="1"/>
  <c r="DF203" i="1" a="1"/>
  <c r="DF203" i="1" s="1"/>
  <c r="DC203" i="1" a="1"/>
  <c r="DC203" i="1" s="1"/>
  <c r="CX203" i="1" a="1"/>
  <c r="CX203" i="1" s="1"/>
  <c r="CQ203" i="1"/>
  <c r="DF202" i="1" a="1"/>
  <c r="DF202" i="1" s="1"/>
  <c r="DC202" i="1" a="1"/>
  <c r="DC202" i="1" s="1"/>
  <c r="CX202" i="1" a="1"/>
  <c r="CX202" i="1" s="1"/>
  <c r="AI202" i="1" s="1"/>
  <c r="CQ202" i="1"/>
  <c r="DF201" i="1" a="1"/>
  <c r="DF201" i="1" s="1"/>
  <c r="DC201" i="1" a="1"/>
  <c r="DC201" i="1" s="1"/>
  <c r="CX201" i="1" a="1"/>
  <c r="CX201" i="1" s="1"/>
  <c r="CQ201" i="1"/>
  <c r="DF200" i="1" a="1"/>
  <c r="DF200" i="1" s="1"/>
  <c r="DC200" i="1" a="1"/>
  <c r="DC200" i="1" s="1"/>
  <c r="CX200" i="1" a="1"/>
  <c r="CX200" i="1" s="1"/>
  <c r="AI200" i="1" s="1"/>
  <c r="CP200" i="1" a="1"/>
  <c r="CP200" i="1" s="1"/>
  <c r="CN200" i="1" a="1"/>
  <c r="CN200" i="1" s="1"/>
  <c r="DF199" i="1" a="1"/>
  <c r="DF199" i="1" s="1"/>
  <c r="DD199" i="1" a="1"/>
  <c r="DD199" i="1" s="1"/>
  <c r="AV199" i="1" s="1"/>
  <c r="DB199" i="1" a="1"/>
  <c r="DB199" i="1" s="1"/>
  <c r="CZ199" i="1" a="1"/>
  <c r="CZ199" i="1" s="1"/>
  <c r="CX199" i="1" a="1"/>
  <c r="CX199" i="1" s="1"/>
  <c r="CP199" i="1" a="1"/>
  <c r="CP199" i="1" s="1"/>
  <c r="CN199" i="1" a="1"/>
  <c r="CN199" i="1" s="1"/>
  <c r="DF198" i="1" a="1"/>
  <c r="DF198" i="1" s="1"/>
  <c r="DD198" i="1" a="1"/>
  <c r="DD198" i="1" s="1"/>
  <c r="DB198" i="1" a="1"/>
  <c r="DB198" i="1" s="1"/>
  <c r="X198" i="1" s="1"/>
  <c r="CZ198" i="1" a="1"/>
  <c r="CZ198" i="1" s="1"/>
  <c r="CX198" i="1" a="1"/>
  <c r="CX198" i="1" s="1"/>
  <c r="CP198" i="1" a="1"/>
  <c r="CP198" i="1" s="1"/>
  <c r="CN198" i="1" a="1"/>
  <c r="CN198" i="1" s="1"/>
  <c r="DF197" i="1" a="1"/>
  <c r="DF197" i="1" s="1"/>
  <c r="DD197" i="1" a="1"/>
  <c r="DD197" i="1" s="1"/>
  <c r="DB197" i="1" a="1"/>
  <c r="DB197" i="1" s="1"/>
  <c r="CZ197" i="1" a="1"/>
  <c r="CZ197" i="1" s="1"/>
  <c r="CX197" i="1" a="1"/>
  <c r="CX197" i="1" s="1"/>
  <c r="CY258" i="1" a="1"/>
  <c r="CY258" i="1" s="1"/>
  <c r="CO258" i="1" a="1"/>
  <c r="CO258" i="1" s="1"/>
  <c r="DA257" i="1" a="1"/>
  <c r="DA257" i="1" s="1"/>
  <c r="BP257" i="1" s="1"/>
  <c r="CQ257" i="1"/>
  <c r="DC256" i="1" a="1"/>
  <c r="DC256" i="1" s="1"/>
  <c r="DE255" i="1" a="1"/>
  <c r="DE255" i="1" s="1"/>
  <c r="CW255" i="1" a="1"/>
  <c r="CW255" i="1" s="1"/>
  <c r="W255" i="1" s="1"/>
  <c r="CP255" i="1" a="1"/>
  <c r="CP255" i="1" s="1"/>
  <c r="DF254" i="1" a="1"/>
  <c r="DF254" i="1" s="1"/>
  <c r="DB254" i="1" a="1"/>
  <c r="DB254" i="1" s="1"/>
  <c r="CX254" i="1" a="1"/>
  <c r="CX254" i="1" s="1"/>
  <c r="AI254" i="1" s="1"/>
  <c r="CQ254" i="1"/>
  <c r="DC253" i="1" a="1"/>
  <c r="DC253" i="1" s="1"/>
  <c r="CY253" i="1" a="1"/>
  <c r="CY253" i="1" s="1"/>
  <c r="CN253" i="1" a="1"/>
  <c r="CN253" i="1" s="1"/>
  <c r="DD252" i="1" a="1"/>
  <c r="DD252" i="1" s="1"/>
  <c r="CZ252" i="1" a="1"/>
  <c r="CZ252" i="1" s="1"/>
  <c r="CO252" i="1" a="1"/>
  <c r="CO252" i="1" s="1"/>
  <c r="DE251" i="1" a="1"/>
  <c r="DE251" i="1" s="1"/>
  <c r="BH251" i="1" s="1"/>
  <c r="DA251" i="1" a="1"/>
  <c r="DA251" i="1" s="1"/>
  <c r="CW251" i="1" a="1"/>
  <c r="CW251" i="1" s="1"/>
  <c r="CP251" i="1" a="1"/>
  <c r="CP251" i="1" s="1"/>
  <c r="DF250" i="1" a="1"/>
  <c r="DF250" i="1" s="1"/>
  <c r="BQ250" i="1" s="1"/>
  <c r="DB250" i="1" a="1"/>
  <c r="DB250" i="1" s="1"/>
  <c r="CX250" i="1" a="1"/>
  <c r="CX250" i="1" s="1"/>
  <c r="CQ250" i="1"/>
  <c r="DC249" i="1" a="1"/>
  <c r="DC249" i="1" s="1"/>
  <c r="AJ249" i="1" s="1"/>
  <c r="CY249" i="1" a="1"/>
  <c r="CY249" i="1" s="1"/>
  <c r="CN249" i="1" a="1"/>
  <c r="CN249" i="1" s="1"/>
  <c r="DD248" i="1" a="1"/>
  <c r="DD248" i="1" s="1"/>
  <c r="CZ248" i="1" a="1"/>
  <c r="CZ248" i="1" s="1"/>
  <c r="BG248" i="1" s="1"/>
  <c r="CO248" i="1" a="1"/>
  <c r="CO248" i="1" s="1"/>
  <c r="DE247" i="1" a="1"/>
  <c r="DE247" i="1" s="1"/>
  <c r="DA247" i="1" a="1"/>
  <c r="DA247" i="1" s="1"/>
  <c r="CW247" i="1" a="1"/>
  <c r="CW247" i="1" s="1"/>
  <c r="W247" i="1" s="1"/>
  <c r="CP247" i="1" a="1"/>
  <c r="CP247" i="1" s="1"/>
  <c r="DF246" i="1" a="1"/>
  <c r="DF246" i="1" s="1"/>
  <c r="DB246" i="1" a="1"/>
  <c r="DB246" i="1" s="1"/>
  <c r="CX246" i="1" a="1"/>
  <c r="CX246" i="1" s="1"/>
  <c r="CQ246" i="1"/>
  <c r="DC245" i="1" a="1"/>
  <c r="DC245" i="1" s="1"/>
  <c r="CY245" i="1" a="1"/>
  <c r="CY245" i="1" s="1"/>
  <c r="CN245" i="1" a="1"/>
  <c r="CN245" i="1" s="1"/>
  <c r="DE244" i="1" a="1"/>
  <c r="DE244" i="1" s="1"/>
  <c r="CZ244" i="1" a="1"/>
  <c r="CZ244" i="1" s="1"/>
  <c r="CW244" i="1" a="1"/>
  <c r="CW244" i="1" s="1"/>
  <c r="CN244" i="1" a="1"/>
  <c r="CN244" i="1" s="1"/>
  <c r="DE243" i="1" a="1"/>
  <c r="DE243" i="1" s="1"/>
  <c r="CZ243" i="1" a="1"/>
  <c r="CZ243" i="1" s="1"/>
  <c r="CW243" i="1" a="1"/>
  <c r="CW243" i="1" s="1"/>
  <c r="CN243" i="1" a="1"/>
  <c r="CN243" i="1" s="1"/>
  <c r="DE242" i="1" a="1"/>
  <c r="DE242" i="1" s="1"/>
  <c r="CZ242" i="1" a="1"/>
  <c r="CZ242" i="1" s="1"/>
  <c r="CW242" i="1" a="1"/>
  <c r="CW242" i="1" s="1"/>
  <c r="CN242" i="1" a="1"/>
  <c r="CN242" i="1" s="1"/>
  <c r="DE241" i="1" a="1"/>
  <c r="DE241" i="1" s="1"/>
  <c r="CZ241" i="1" a="1"/>
  <c r="CZ241" i="1" s="1"/>
  <c r="CW241" i="1" a="1"/>
  <c r="CW241" i="1" s="1"/>
  <c r="CN241" i="1" a="1"/>
  <c r="CN241" i="1" s="1"/>
  <c r="DE240" i="1" a="1"/>
  <c r="DE240" i="1" s="1"/>
  <c r="CZ240" i="1" a="1"/>
  <c r="CZ240" i="1" s="1"/>
  <c r="CW240" i="1" a="1"/>
  <c r="CW240" i="1" s="1"/>
  <c r="CN240" i="1" a="1"/>
  <c r="CN240" i="1" s="1"/>
  <c r="DE239" i="1" a="1"/>
  <c r="DE239" i="1" s="1"/>
  <c r="CZ239" i="1" a="1"/>
  <c r="CZ239" i="1" s="1"/>
  <c r="CW239" i="1" a="1"/>
  <c r="CW239" i="1" s="1"/>
  <c r="CN239" i="1" a="1"/>
  <c r="CN239" i="1" s="1"/>
  <c r="DE238" i="1" a="1"/>
  <c r="DE238" i="1" s="1"/>
  <c r="CZ238" i="1" a="1"/>
  <c r="CZ238" i="1" s="1"/>
  <c r="CW238" i="1" a="1"/>
  <c r="CW238" i="1" s="1"/>
  <c r="CN238" i="1" a="1"/>
  <c r="CN238" i="1" s="1"/>
  <c r="DE237" i="1" a="1"/>
  <c r="DE237" i="1" s="1"/>
  <c r="CZ237" i="1" a="1"/>
  <c r="CZ237" i="1" s="1"/>
  <c r="CW237" i="1" a="1"/>
  <c r="CW237" i="1" s="1"/>
  <c r="CN237" i="1" a="1"/>
  <c r="CN237" i="1" s="1"/>
  <c r="DE236" i="1" a="1"/>
  <c r="DE236" i="1" s="1"/>
  <c r="CZ236" i="1" a="1"/>
  <c r="CZ236" i="1" s="1"/>
  <c r="CW236" i="1" a="1"/>
  <c r="CW236" i="1" s="1"/>
  <c r="CN236" i="1" a="1"/>
  <c r="CN236" i="1" s="1"/>
  <c r="DE235" i="1" a="1"/>
  <c r="DE235" i="1" s="1"/>
  <c r="CZ235" i="1" a="1"/>
  <c r="CZ235" i="1" s="1"/>
  <c r="CW235" i="1" a="1"/>
  <c r="CW235" i="1" s="1"/>
  <c r="CN235" i="1" a="1"/>
  <c r="CN235" i="1" s="1"/>
  <c r="DE234" i="1" a="1"/>
  <c r="DE234" i="1" s="1"/>
  <c r="CZ234" i="1" a="1"/>
  <c r="CZ234" i="1" s="1"/>
  <c r="CW234" i="1" a="1"/>
  <c r="CW234" i="1" s="1"/>
  <c r="CN234" i="1" a="1"/>
  <c r="CN234" i="1" s="1"/>
  <c r="DE233" i="1" a="1"/>
  <c r="DE233" i="1" s="1"/>
  <c r="CZ233" i="1" a="1"/>
  <c r="CZ233" i="1" s="1"/>
  <c r="CW233" i="1" a="1"/>
  <c r="CW233" i="1" s="1"/>
  <c r="CN233" i="1" a="1"/>
  <c r="CN233" i="1" s="1"/>
  <c r="DE232" i="1" a="1"/>
  <c r="DE232" i="1" s="1"/>
  <c r="CZ232" i="1" a="1"/>
  <c r="CZ232" i="1" s="1"/>
  <c r="CW232" i="1" a="1"/>
  <c r="CW232" i="1" s="1"/>
  <c r="CN232" i="1" a="1"/>
  <c r="CN232" i="1" s="1"/>
  <c r="DE231" i="1" a="1"/>
  <c r="DE231" i="1" s="1"/>
  <c r="CZ231" i="1" a="1"/>
  <c r="CZ231" i="1" s="1"/>
  <c r="CW231" i="1" a="1"/>
  <c r="CW231" i="1" s="1"/>
  <c r="CN231" i="1" a="1"/>
  <c r="CN231" i="1" s="1"/>
  <c r="DE230" i="1" a="1"/>
  <c r="DE230" i="1" s="1"/>
  <c r="CZ230" i="1" a="1"/>
  <c r="CZ230" i="1" s="1"/>
  <c r="CW230" i="1" a="1"/>
  <c r="CW230" i="1" s="1"/>
  <c r="CN230" i="1" a="1"/>
  <c r="CN230" i="1" s="1"/>
  <c r="DE229" i="1" a="1"/>
  <c r="DE229" i="1" s="1"/>
  <c r="CZ229" i="1" a="1"/>
  <c r="CZ229" i="1" s="1"/>
  <c r="CW229" i="1" a="1"/>
  <c r="CW229" i="1" s="1"/>
  <c r="CN229" i="1" a="1"/>
  <c r="CN229" i="1" s="1"/>
  <c r="DE228" i="1" a="1"/>
  <c r="DE228" i="1" s="1"/>
  <c r="CZ228" i="1" a="1"/>
  <c r="CZ228" i="1" s="1"/>
  <c r="CW228" i="1" a="1"/>
  <c r="CW228" i="1" s="1"/>
  <c r="CN228" i="1" a="1"/>
  <c r="CN228" i="1" s="1"/>
  <c r="DE227" i="1" a="1"/>
  <c r="DE227" i="1" s="1"/>
  <c r="CZ227" i="1" a="1"/>
  <c r="CZ227" i="1" s="1"/>
  <c r="CW227" i="1" a="1"/>
  <c r="CW227" i="1" s="1"/>
  <c r="CN227" i="1" a="1"/>
  <c r="CN227" i="1" s="1"/>
  <c r="DE226" i="1" a="1"/>
  <c r="DE226" i="1" s="1"/>
  <c r="CZ226" i="1" a="1"/>
  <c r="CZ226" i="1" s="1"/>
  <c r="CW226" i="1" a="1"/>
  <c r="CW226" i="1" s="1"/>
  <c r="CN226" i="1" a="1"/>
  <c r="CN226" i="1" s="1"/>
  <c r="DE225" i="1" a="1"/>
  <c r="DE225" i="1" s="1"/>
  <c r="CZ225" i="1" a="1"/>
  <c r="CZ225" i="1" s="1"/>
  <c r="CW225" i="1" a="1"/>
  <c r="CW225" i="1" s="1"/>
  <c r="CN225" i="1" a="1"/>
  <c r="CN225" i="1" s="1"/>
  <c r="DE224" i="1" a="1"/>
  <c r="DE224" i="1" s="1"/>
  <c r="CZ224" i="1" a="1"/>
  <c r="CZ224" i="1" s="1"/>
  <c r="CW224" i="1" a="1"/>
  <c r="CW224" i="1" s="1"/>
  <c r="CN224" i="1" a="1"/>
  <c r="CN224" i="1" s="1"/>
  <c r="DE223" i="1" a="1"/>
  <c r="DE223" i="1" s="1"/>
  <c r="CZ223" i="1" a="1"/>
  <c r="CZ223" i="1" s="1"/>
  <c r="CW223" i="1" a="1"/>
  <c r="CW223" i="1" s="1"/>
  <c r="CN223" i="1" a="1"/>
  <c r="CN223" i="1" s="1"/>
  <c r="DE222" i="1" a="1"/>
  <c r="DE222" i="1" s="1"/>
  <c r="CZ222" i="1" a="1"/>
  <c r="CZ222" i="1" s="1"/>
  <c r="CW222" i="1" a="1"/>
  <c r="CW222" i="1" s="1"/>
  <c r="CN222" i="1" a="1"/>
  <c r="CN222" i="1" s="1"/>
  <c r="DE221" i="1" a="1"/>
  <c r="DE221" i="1" s="1"/>
  <c r="CZ221" i="1" a="1"/>
  <c r="CZ221" i="1" s="1"/>
  <c r="CW221" i="1" a="1"/>
  <c r="CW221" i="1" s="1"/>
  <c r="CN221" i="1" a="1"/>
  <c r="CN221" i="1" s="1"/>
  <c r="DE220" i="1" a="1"/>
  <c r="DE220" i="1" s="1"/>
  <c r="CZ220" i="1" a="1"/>
  <c r="CZ220" i="1" s="1"/>
  <c r="CW220" i="1" a="1"/>
  <c r="CW220" i="1" s="1"/>
  <c r="CN220" i="1" a="1"/>
  <c r="CN220" i="1" s="1"/>
  <c r="DE219" i="1" a="1"/>
  <c r="DE219" i="1" s="1"/>
  <c r="CZ219" i="1" a="1"/>
  <c r="CZ219" i="1" s="1"/>
  <c r="CW219" i="1" a="1"/>
  <c r="CW219" i="1" s="1"/>
  <c r="CN219" i="1" a="1"/>
  <c r="CN219" i="1" s="1"/>
  <c r="DE218" i="1" a="1"/>
  <c r="DE218" i="1" s="1"/>
  <c r="CZ218" i="1" a="1"/>
  <c r="CZ218" i="1" s="1"/>
  <c r="CW218" i="1" a="1"/>
  <c r="CW218" i="1" s="1"/>
  <c r="CN218" i="1" a="1"/>
  <c r="CN218" i="1" s="1"/>
  <c r="DE217" i="1" a="1"/>
  <c r="DE217" i="1" s="1"/>
  <c r="CZ217" i="1" a="1"/>
  <c r="CZ217" i="1" s="1"/>
  <c r="CW217" i="1" a="1"/>
  <c r="CW217" i="1" s="1"/>
  <c r="CN217" i="1" a="1"/>
  <c r="CN217" i="1" s="1"/>
  <c r="DE216" i="1" a="1"/>
  <c r="DE216" i="1" s="1"/>
  <c r="CZ216" i="1" a="1"/>
  <c r="CZ216" i="1" s="1"/>
  <c r="CW216" i="1" a="1"/>
  <c r="CW216" i="1" s="1"/>
  <c r="CN216" i="1" a="1"/>
  <c r="CN216" i="1" s="1"/>
  <c r="DE215" i="1" a="1"/>
  <c r="DE215" i="1" s="1"/>
  <c r="CZ215" i="1" a="1"/>
  <c r="CZ215" i="1" s="1"/>
  <c r="CW215" i="1" a="1"/>
  <c r="CW215" i="1" s="1"/>
  <c r="CN215" i="1" a="1"/>
  <c r="CN215" i="1" s="1"/>
  <c r="DE214" i="1" a="1"/>
  <c r="DE214" i="1" s="1"/>
  <c r="CZ214" i="1" a="1"/>
  <c r="CZ214" i="1" s="1"/>
  <c r="CW214" i="1" a="1"/>
  <c r="CW214" i="1" s="1"/>
  <c r="CN214" i="1" a="1"/>
  <c r="CN214" i="1" s="1"/>
  <c r="DE213" i="1" a="1"/>
  <c r="DE213" i="1" s="1"/>
  <c r="CZ213" i="1" a="1"/>
  <c r="CZ213" i="1" s="1"/>
  <c r="CW213" i="1" a="1"/>
  <c r="CW213" i="1" s="1"/>
  <c r="CN213" i="1" a="1"/>
  <c r="CN213" i="1" s="1"/>
  <c r="DE212" i="1" a="1"/>
  <c r="DE212" i="1" s="1"/>
  <c r="CZ212" i="1" a="1"/>
  <c r="CZ212" i="1" s="1"/>
  <c r="CW212" i="1" a="1"/>
  <c r="CW212" i="1" s="1"/>
  <c r="CN212" i="1" a="1"/>
  <c r="CN212" i="1" s="1"/>
  <c r="DE211" i="1" a="1"/>
  <c r="DE211" i="1" s="1"/>
  <c r="CZ211" i="1" a="1"/>
  <c r="CZ211" i="1" s="1"/>
  <c r="CW211" i="1" a="1"/>
  <c r="CW211" i="1" s="1"/>
  <c r="CN211" i="1" a="1"/>
  <c r="CN211" i="1" s="1"/>
  <c r="DE210" i="1" a="1"/>
  <c r="DE210" i="1" s="1"/>
  <c r="CZ210" i="1" a="1"/>
  <c r="CZ210" i="1" s="1"/>
  <c r="CW210" i="1" a="1"/>
  <c r="CW210" i="1" s="1"/>
  <c r="CN210" i="1" a="1"/>
  <c r="CN210" i="1" s="1"/>
  <c r="DE209" i="1" a="1"/>
  <c r="DE209" i="1" s="1"/>
  <c r="CZ209" i="1" a="1"/>
  <c r="CZ209" i="1" s="1"/>
  <c r="CW209" i="1" a="1"/>
  <c r="CW209" i="1" s="1"/>
  <c r="CN209" i="1" a="1"/>
  <c r="CN209" i="1" s="1"/>
  <c r="DE208" i="1" a="1"/>
  <c r="DE208" i="1" s="1"/>
  <c r="CZ208" i="1" a="1"/>
  <c r="CZ208" i="1" s="1"/>
  <c r="CW208" i="1" a="1"/>
  <c r="CW208" i="1" s="1"/>
  <c r="CN208" i="1" a="1"/>
  <c r="CN208" i="1" s="1"/>
  <c r="DE207" i="1" a="1"/>
  <c r="DE207" i="1" s="1"/>
  <c r="CZ207" i="1" a="1"/>
  <c r="CZ207" i="1" s="1"/>
  <c r="CW207" i="1" a="1"/>
  <c r="CW207" i="1" s="1"/>
  <c r="CN207" i="1" a="1"/>
  <c r="CN207" i="1" s="1"/>
  <c r="DE206" i="1" a="1"/>
  <c r="DE206" i="1" s="1"/>
  <c r="CZ206" i="1" a="1"/>
  <c r="CZ206" i="1" s="1"/>
  <c r="CW206" i="1" a="1"/>
  <c r="CW206" i="1" s="1"/>
  <c r="CN206" i="1" a="1"/>
  <c r="CN206" i="1" s="1"/>
  <c r="DE205" i="1" a="1"/>
  <c r="DE205" i="1" s="1"/>
  <c r="CZ205" i="1" a="1"/>
  <c r="CZ205" i="1" s="1"/>
  <c r="CW205" i="1" a="1"/>
  <c r="CW205" i="1" s="1"/>
  <c r="CN205" i="1" a="1"/>
  <c r="CN205" i="1" s="1"/>
  <c r="DE204" i="1" a="1"/>
  <c r="DE204" i="1" s="1"/>
  <c r="CZ204" i="1" a="1"/>
  <c r="CZ204" i="1" s="1"/>
  <c r="CW204" i="1" a="1"/>
  <c r="CW204" i="1" s="1"/>
  <c r="CN204" i="1" a="1"/>
  <c r="CN204" i="1" s="1"/>
  <c r="DE203" i="1" a="1"/>
  <c r="DE203" i="1" s="1"/>
  <c r="CZ203" i="1" a="1"/>
  <c r="CZ203" i="1" s="1"/>
  <c r="CW203" i="1" a="1"/>
  <c r="CW203" i="1" s="1"/>
  <c r="CN203" i="1" a="1"/>
  <c r="CN203" i="1" s="1"/>
  <c r="DE202" i="1" a="1"/>
  <c r="DE202" i="1" s="1"/>
  <c r="CZ202" i="1" a="1"/>
  <c r="CZ202" i="1" s="1"/>
  <c r="CW202" i="1" a="1"/>
  <c r="CW202" i="1" s="1"/>
  <c r="DE258" i="1" a="1"/>
  <c r="DE258" i="1" s="1"/>
  <c r="BH258" i="1" s="1"/>
  <c r="CW258" i="1" a="1"/>
  <c r="CW258" i="1" s="1"/>
  <c r="CY257" i="1" a="1"/>
  <c r="CY257" i="1" s="1"/>
  <c r="CO257" i="1" a="1"/>
  <c r="CO257" i="1" s="1"/>
  <c r="DA256" i="1" a="1"/>
  <c r="DA256" i="1" s="1"/>
  <c r="BP256" i="1" s="1"/>
  <c r="CQ256" i="1"/>
  <c r="DC255" i="1" a="1"/>
  <c r="DC255" i="1" s="1"/>
  <c r="CO255" i="1" a="1"/>
  <c r="CO255" i="1" s="1"/>
  <c r="DE254" i="1" a="1"/>
  <c r="DE254" i="1" s="1"/>
  <c r="BH254" i="1" s="1"/>
  <c r="DA254" i="1" a="1"/>
  <c r="DA254" i="1" s="1"/>
  <c r="CW254" i="1" a="1"/>
  <c r="CW254" i="1" s="1"/>
  <c r="CP254" i="1" a="1"/>
  <c r="CP254" i="1" s="1"/>
  <c r="DF253" i="1" a="1"/>
  <c r="DF253" i="1" s="1"/>
  <c r="BQ253" i="1" s="1"/>
  <c r="DB253" i="1" a="1"/>
  <c r="DB253" i="1" s="1"/>
  <c r="CX253" i="1" a="1"/>
  <c r="CX253" i="1" s="1"/>
  <c r="CQ253" i="1"/>
  <c r="DC252" i="1" a="1"/>
  <c r="DC252" i="1" s="1"/>
  <c r="AJ252" i="1" s="1"/>
  <c r="CY252" i="1" a="1"/>
  <c r="CY252" i="1" s="1"/>
  <c r="CN252" i="1" a="1"/>
  <c r="CN252" i="1" s="1"/>
  <c r="DD251" i="1" a="1"/>
  <c r="DD251" i="1" s="1"/>
  <c r="CZ251" i="1" a="1"/>
  <c r="CZ251" i="1" s="1"/>
  <c r="BG251" i="1" s="1"/>
  <c r="CO251" i="1" a="1"/>
  <c r="CO251" i="1" s="1"/>
  <c r="DE250" i="1" a="1"/>
  <c r="DE250" i="1" s="1"/>
  <c r="DA250" i="1" a="1"/>
  <c r="DA250" i="1" s="1"/>
  <c r="CW250" i="1" a="1"/>
  <c r="CW250" i="1" s="1"/>
  <c r="W250" i="1" s="1"/>
  <c r="CP250" i="1" a="1"/>
  <c r="CP250" i="1" s="1"/>
  <c r="DF249" i="1" a="1"/>
  <c r="DF249" i="1" s="1"/>
  <c r="DB249" i="1" a="1"/>
  <c r="DB249" i="1" s="1"/>
  <c r="CX249" i="1" a="1"/>
  <c r="CX249" i="1" s="1"/>
  <c r="AI249" i="1" s="1"/>
  <c r="CQ249" i="1"/>
  <c r="DC248" i="1" a="1"/>
  <c r="DC248" i="1" s="1"/>
  <c r="CY248" i="1" a="1"/>
  <c r="CY248" i="1" s="1"/>
  <c r="CN248" i="1" a="1"/>
  <c r="CN248" i="1" s="1"/>
  <c r="DD247" i="1" a="1"/>
  <c r="DD247" i="1" s="1"/>
  <c r="CZ247" i="1" a="1"/>
  <c r="CZ247" i="1" s="1"/>
  <c r="CO247" i="1" a="1"/>
  <c r="CO247" i="1" s="1"/>
  <c r="DE246" i="1" a="1"/>
  <c r="DE246" i="1" s="1"/>
  <c r="BH246" i="1" s="1"/>
  <c r="DA246" i="1" a="1"/>
  <c r="DA246" i="1" s="1"/>
  <c r="CW246" i="1" a="1"/>
  <c r="CW246" i="1" s="1"/>
  <c r="CP246" i="1" a="1"/>
  <c r="CP246" i="1" s="1"/>
  <c r="DF245" i="1" a="1"/>
  <c r="DF245" i="1" s="1"/>
  <c r="BQ245" i="1" s="1"/>
  <c r="DB245" i="1" a="1"/>
  <c r="DB245" i="1" s="1"/>
  <c r="CX245" i="1" a="1"/>
  <c r="CX245" i="1" s="1"/>
  <c r="CQ245" i="1"/>
  <c r="DB244" i="1" a="1"/>
  <c r="DB244" i="1" s="1"/>
  <c r="CY244" i="1" a="1"/>
  <c r="CY244" i="1" s="1"/>
  <c r="CP244" i="1" a="1"/>
  <c r="CP244" i="1" s="1"/>
  <c r="DB243" i="1" a="1"/>
  <c r="DB243" i="1" s="1"/>
  <c r="CY243" i="1" a="1"/>
  <c r="CY243" i="1" s="1"/>
  <c r="AU243" i="1" s="1"/>
  <c r="CP243" i="1" a="1"/>
  <c r="CP243" i="1" s="1"/>
  <c r="DB242" i="1" a="1"/>
  <c r="DB242" i="1" s="1"/>
  <c r="CY242" i="1" a="1"/>
  <c r="CY242" i="1" s="1"/>
  <c r="CP242" i="1" a="1"/>
  <c r="CP242" i="1" s="1"/>
  <c r="DB241" i="1" a="1"/>
  <c r="DB241" i="1" s="1"/>
  <c r="CY241" i="1" a="1"/>
  <c r="CY241" i="1" s="1"/>
  <c r="CP241" i="1" a="1"/>
  <c r="CP241" i="1" s="1"/>
  <c r="DB240" i="1" a="1"/>
  <c r="DB240" i="1" s="1"/>
  <c r="CY240" i="1" a="1"/>
  <c r="CY240" i="1" s="1"/>
  <c r="CP240" i="1" a="1"/>
  <c r="CP240" i="1" s="1"/>
  <c r="DB239" i="1" a="1"/>
  <c r="DB239" i="1" s="1"/>
  <c r="CY239" i="1" a="1"/>
  <c r="CY239" i="1" s="1"/>
  <c r="AU239" i="1" s="1"/>
  <c r="CP239" i="1" a="1"/>
  <c r="CP239" i="1" s="1"/>
  <c r="DB238" i="1" a="1"/>
  <c r="DB238" i="1" s="1"/>
  <c r="CY238" i="1" a="1"/>
  <c r="CY238" i="1" s="1"/>
  <c r="CP238" i="1" a="1"/>
  <c r="CP238" i="1" s="1"/>
  <c r="DB237" i="1" a="1"/>
  <c r="DB237" i="1" s="1"/>
  <c r="CY237" i="1" a="1"/>
  <c r="CY237" i="1" s="1"/>
  <c r="CP237" i="1" a="1"/>
  <c r="CP237" i="1" s="1"/>
  <c r="DB236" i="1" a="1"/>
  <c r="DB236" i="1" s="1"/>
  <c r="CY236" i="1" a="1"/>
  <c r="CY236" i="1" s="1"/>
  <c r="CP236" i="1" a="1"/>
  <c r="CP236" i="1" s="1"/>
  <c r="DB235" i="1" a="1"/>
  <c r="DB235" i="1" s="1"/>
  <c r="CY235" i="1" a="1"/>
  <c r="CY235" i="1" s="1"/>
  <c r="AU235" i="1" s="1"/>
  <c r="CP235" i="1" a="1"/>
  <c r="CP235" i="1" s="1"/>
  <c r="DB234" i="1" a="1"/>
  <c r="DB234" i="1" s="1"/>
  <c r="CY234" i="1" a="1"/>
  <c r="CY234" i="1" s="1"/>
  <c r="CP234" i="1" a="1"/>
  <c r="CP234" i="1" s="1"/>
  <c r="DB233" i="1" a="1"/>
  <c r="DB233" i="1" s="1"/>
  <c r="CY233" i="1" a="1"/>
  <c r="CY233" i="1" s="1"/>
  <c r="CP233" i="1" a="1"/>
  <c r="CP233" i="1" s="1"/>
  <c r="DB232" i="1" a="1"/>
  <c r="DB232" i="1" s="1"/>
  <c r="CY232" i="1" a="1"/>
  <c r="CY232" i="1" s="1"/>
  <c r="CP232" i="1" a="1"/>
  <c r="CP232" i="1" s="1"/>
  <c r="DB231" i="1" a="1"/>
  <c r="DB231" i="1" s="1"/>
  <c r="CY231" i="1" a="1"/>
  <c r="CY231" i="1" s="1"/>
  <c r="AU231" i="1" s="1"/>
  <c r="CP231" i="1" a="1"/>
  <c r="CP231" i="1" s="1"/>
  <c r="DB230" i="1" a="1"/>
  <c r="DB230" i="1" s="1"/>
  <c r="CY230" i="1" a="1"/>
  <c r="CY230" i="1" s="1"/>
  <c r="CP230" i="1" a="1"/>
  <c r="CP230" i="1" s="1"/>
  <c r="DB229" i="1" a="1"/>
  <c r="DB229" i="1" s="1"/>
  <c r="CY229" i="1" a="1"/>
  <c r="CY229" i="1" s="1"/>
  <c r="CP229" i="1" a="1"/>
  <c r="CP229" i="1" s="1"/>
  <c r="DB228" i="1" a="1"/>
  <c r="DB228" i="1" s="1"/>
  <c r="CY228" i="1" a="1"/>
  <c r="CY228" i="1" s="1"/>
  <c r="CP228" i="1" a="1"/>
  <c r="CP228" i="1" s="1"/>
  <c r="DB227" i="1" a="1"/>
  <c r="DB227" i="1" s="1"/>
  <c r="CY227" i="1" a="1"/>
  <c r="CY227" i="1" s="1"/>
  <c r="AU227" i="1" s="1"/>
  <c r="CP227" i="1" a="1"/>
  <c r="CP227" i="1" s="1"/>
  <c r="DB226" i="1" a="1"/>
  <c r="DB226" i="1" s="1"/>
  <c r="CY226" i="1" a="1"/>
  <c r="CY226" i="1" s="1"/>
  <c r="CP226" i="1" a="1"/>
  <c r="CP226" i="1" s="1"/>
  <c r="DB225" i="1" a="1"/>
  <c r="DB225" i="1" s="1"/>
  <c r="CY225" i="1" a="1"/>
  <c r="CY225" i="1" s="1"/>
  <c r="CP225" i="1" a="1"/>
  <c r="CP225" i="1" s="1"/>
  <c r="DB224" i="1" a="1"/>
  <c r="DB224" i="1" s="1"/>
  <c r="CY224" i="1" a="1"/>
  <c r="CY224" i="1" s="1"/>
  <c r="CP224" i="1" a="1"/>
  <c r="CP224" i="1" s="1"/>
  <c r="DB223" i="1" a="1"/>
  <c r="DB223" i="1" s="1"/>
  <c r="CY223" i="1" a="1"/>
  <c r="CY223" i="1" s="1"/>
  <c r="AU223" i="1" s="1"/>
  <c r="CP223" i="1" a="1"/>
  <c r="CP223" i="1" s="1"/>
  <c r="DB222" i="1" a="1"/>
  <c r="DB222" i="1" s="1"/>
  <c r="CY222" i="1" a="1"/>
  <c r="CY222" i="1" s="1"/>
  <c r="CP222" i="1" a="1"/>
  <c r="CP222" i="1" s="1"/>
  <c r="DB221" i="1" a="1"/>
  <c r="DB221" i="1" s="1"/>
  <c r="CY221" i="1" a="1"/>
  <c r="CY221" i="1" s="1"/>
  <c r="CP221" i="1" a="1"/>
  <c r="CP221" i="1" s="1"/>
  <c r="DB220" i="1" a="1"/>
  <c r="DB220" i="1" s="1"/>
  <c r="CY220" i="1" a="1"/>
  <c r="CY220" i="1" s="1"/>
  <c r="CP220" i="1" a="1"/>
  <c r="CP220" i="1" s="1"/>
  <c r="DB219" i="1" a="1"/>
  <c r="DB219" i="1" s="1"/>
  <c r="CY219" i="1" a="1"/>
  <c r="CY219" i="1" s="1"/>
  <c r="AU219" i="1" s="1"/>
  <c r="CP219" i="1" a="1"/>
  <c r="CP219" i="1" s="1"/>
  <c r="DB218" i="1" a="1"/>
  <c r="DB218" i="1" s="1"/>
  <c r="CY218" i="1" a="1"/>
  <c r="CY218" i="1" s="1"/>
  <c r="CP218" i="1" a="1"/>
  <c r="CP218" i="1" s="1"/>
  <c r="DB217" i="1" a="1"/>
  <c r="DB217" i="1" s="1"/>
  <c r="CY217" i="1" a="1"/>
  <c r="CY217" i="1" s="1"/>
  <c r="CP217" i="1" a="1"/>
  <c r="CP217" i="1" s="1"/>
  <c r="DB216" i="1" a="1"/>
  <c r="DB216" i="1" s="1"/>
  <c r="CY216" i="1" a="1"/>
  <c r="CY216" i="1" s="1"/>
  <c r="CP216" i="1" a="1"/>
  <c r="CP216" i="1" s="1"/>
  <c r="DB215" i="1" a="1"/>
  <c r="DB215" i="1" s="1"/>
  <c r="CY215" i="1" a="1"/>
  <c r="CY215" i="1" s="1"/>
  <c r="AU215" i="1" s="1"/>
  <c r="CP215" i="1" a="1"/>
  <c r="CP215" i="1" s="1"/>
  <c r="DB214" i="1" a="1"/>
  <c r="DB214" i="1" s="1"/>
  <c r="CY214" i="1" a="1"/>
  <c r="CY214" i="1" s="1"/>
  <c r="CP214" i="1" a="1"/>
  <c r="CP214" i="1" s="1"/>
  <c r="DB213" i="1" a="1"/>
  <c r="DB213" i="1" s="1"/>
  <c r="CY213" i="1" a="1"/>
  <c r="CY213" i="1" s="1"/>
  <c r="CP213" i="1" a="1"/>
  <c r="CP213" i="1" s="1"/>
  <c r="DB212" i="1" a="1"/>
  <c r="DB212" i="1" s="1"/>
  <c r="CY212" i="1" a="1"/>
  <c r="CY212" i="1" s="1"/>
  <c r="CP212" i="1" a="1"/>
  <c r="CP212" i="1" s="1"/>
  <c r="DB211" i="1" a="1"/>
  <c r="DB211" i="1" s="1"/>
  <c r="CY211" i="1" a="1"/>
  <c r="CY211" i="1" s="1"/>
  <c r="AU211" i="1" s="1"/>
  <c r="CP211" i="1" a="1"/>
  <c r="CP211" i="1" s="1"/>
  <c r="DB210" i="1" a="1"/>
  <c r="DB210" i="1" s="1"/>
  <c r="CY210" i="1" a="1"/>
  <c r="CY210" i="1" s="1"/>
  <c r="CP210" i="1" a="1"/>
  <c r="CP210" i="1" s="1"/>
  <c r="DB209" i="1" a="1"/>
  <c r="DB209" i="1" s="1"/>
  <c r="CY209" i="1" a="1"/>
  <c r="CY209" i="1" s="1"/>
  <c r="CP209" i="1" a="1"/>
  <c r="CP209" i="1" s="1"/>
  <c r="DB208" i="1" a="1"/>
  <c r="DB208" i="1" s="1"/>
  <c r="CY208" i="1" a="1"/>
  <c r="CY208" i="1" s="1"/>
  <c r="CP208" i="1" a="1"/>
  <c r="CP208" i="1" s="1"/>
  <c r="DB207" i="1" a="1"/>
  <c r="DB207" i="1" s="1"/>
  <c r="CY207" i="1" a="1"/>
  <c r="CY207" i="1" s="1"/>
  <c r="AU207" i="1" s="1"/>
  <c r="CP207" i="1" a="1"/>
  <c r="CP207" i="1" s="1"/>
  <c r="DB206" i="1" a="1"/>
  <c r="DB206" i="1" s="1"/>
  <c r="CY206" i="1" a="1"/>
  <c r="CY206" i="1" s="1"/>
  <c r="CP206" i="1" a="1"/>
  <c r="CP206" i="1" s="1"/>
  <c r="DB205" i="1" a="1"/>
  <c r="DB205" i="1" s="1"/>
  <c r="CY205" i="1" a="1"/>
  <c r="CY205" i="1" s="1"/>
  <c r="CP205" i="1" a="1"/>
  <c r="CP205" i="1" s="1"/>
  <c r="DB204" i="1" a="1"/>
  <c r="DB204" i="1" s="1"/>
  <c r="CY204" i="1" a="1"/>
  <c r="CY204" i="1" s="1"/>
  <c r="CP204" i="1" a="1"/>
  <c r="CP204" i="1" s="1"/>
  <c r="DB203" i="1" a="1"/>
  <c r="DB203" i="1" s="1"/>
  <c r="CY203" i="1" a="1"/>
  <c r="CY203" i="1" s="1"/>
  <c r="AU203" i="1" s="1"/>
  <c r="CP203" i="1" a="1"/>
  <c r="CP203" i="1" s="1"/>
  <c r="DB202" i="1" a="1"/>
  <c r="DB202" i="1" s="1"/>
  <c r="CY202" i="1" a="1"/>
  <c r="CY202" i="1" s="1"/>
  <c r="CP202" i="1" a="1"/>
  <c r="CP202" i="1" s="1"/>
  <c r="DB201" i="1" a="1"/>
  <c r="DB201" i="1" s="1"/>
  <c r="CY201" i="1" a="1"/>
  <c r="CY201" i="1" s="1"/>
  <c r="CP201" i="1" a="1"/>
  <c r="CP201" i="1" s="1"/>
  <c r="DB200" i="1" a="1"/>
  <c r="DB200" i="1" s="1"/>
  <c r="X200" i="1" s="1"/>
  <c r="CY200" i="1" a="1"/>
  <c r="CY200" i="1" s="1"/>
  <c r="CW200" i="1" a="1"/>
  <c r="CW200" i="1" s="1"/>
  <c r="CQ200" i="1"/>
  <c r="CO200" i="1" a="1"/>
  <c r="CO200" i="1" s="1"/>
  <c r="DE199" i="1" a="1"/>
  <c r="DE199" i="1" s="1"/>
  <c r="DC199" i="1" a="1"/>
  <c r="DC199" i="1" s="1"/>
  <c r="DA199" i="1" a="1"/>
  <c r="DA199" i="1" s="1"/>
  <c r="CY199" i="1" a="1"/>
  <c r="CY199" i="1" s="1"/>
  <c r="AU199" i="1" s="1"/>
  <c r="CW199" i="1" a="1"/>
  <c r="CW199" i="1" s="1"/>
  <c r="CQ199" i="1"/>
  <c r="CO199" i="1" a="1"/>
  <c r="CO199" i="1" s="1"/>
  <c r="DE198" i="1" a="1"/>
  <c r="DE198" i="1" s="1"/>
  <c r="BH198" i="1" s="1"/>
  <c r="DC198" i="1" a="1"/>
  <c r="DC198" i="1" s="1"/>
  <c r="DA198" i="1" a="1"/>
  <c r="DA198" i="1" s="1"/>
  <c r="CY198" i="1" a="1"/>
  <c r="CY198" i="1" s="1"/>
  <c r="CW198" i="1" a="1"/>
  <c r="CW198" i="1" s="1"/>
  <c r="W198" i="1" s="1"/>
  <c r="CQ198" i="1"/>
  <c r="CO198" i="1" a="1"/>
  <c r="CO198" i="1" s="1"/>
  <c r="DE197" i="1" a="1"/>
  <c r="DE197" i="1" s="1"/>
  <c r="DC197" i="1" a="1"/>
  <c r="DC197" i="1" s="1"/>
  <c r="AJ197" i="1" s="1"/>
  <c r="DA197" i="1" a="1"/>
  <c r="DA197" i="1" s="1"/>
  <c r="CY197" i="1" a="1"/>
  <c r="CY197" i="1" s="1"/>
  <c r="CW197" i="1" a="1"/>
  <c r="CW197" i="1" s="1"/>
  <c r="CQ197" i="1"/>
  <c r="CO197" i="1" a="1"/>
  <c r="CO197" i="1" s="1"/>
  <c r="DE196" i="1" a="1"/>
  <c r="DE196" i="1" s="1"/>
  <c r="DC196" i="1" a="1"/>
  <c r="DC196" i="1" s="1"/>
  <c r="DA196" i="1" a="1"/>
  <c r="DA196" i="1" s="1"/>
  <c r="BP196" i="1" s="1"/>
  <c r="CY196" i="1" a="1"/>
  <c r="CY196" i="1" s="1"/>
  <c r="CW196" i="1" a="1"/>
  <c r="CW196" i="1" s="1"/>
  <c r="CQ196" i="1"/>
  <c r="CO196" i="1" a="1"/>
  <c r="CO196" i="1" s="1"/>
  <c r="DE195" i="1" a="1"/>
  <c r="DE195" i="1" s="1"/>
  <c r="DC195" i="1" a="1"/>
  <c r="DC195" i="1" s="1"/>
  <c r="DA195" i="1" a="1"/>
  <c r="DA195" i="1" s="1"/>
  <c r="CY195" i="1" a="1"/>
  <c r="CY195" i="1" s="1"/>
  <c r="AU195" i="1" s="1"/>
  <c r="CW195" i="1" a="1"/>
  <c r="CW195" i="1" s="1"/>
  <c r="CQ195" i="1"/>
  <c r="CO195" i="1" a="1"/>
  <c r="CO195" i="1" s="1"/>
  <c r="DE194" i="1" a="1"/>
  <c r="DE194" i="1" s="1"/>
  <c r="BH194" i="1" s="1"/>
  <c r="DC194" i="1" a="1"/>
  <c r="DC194" i="1" s="1"/>
  <c r="DA194" i="1" a="1"/>
  <c r="DA194" i="1" s="1"/>
  <c r="CY194" i="1" a="1"/>
  <c r="CY194" i="1" s="1"/>
  <c r="CW194" i="1" a="1"/>
  <c r="CW194" i="1" s="1"/>
  <c r="W194" i="1" s="1"/>
  <c r="CQ194" i="1"/>
  <c r="CO194" i="1" a="1"/>
  <c r="CO194" i="1" s="1"/>
  <c r="DE193" i="1" a="1"/>
  <c r="DE193" i="1" s="1"/>
  <c r="DC193" i="1" a="1"/>
  <c r="DC193" i="1" s="1"/>
  <c r="AJ193" i="1" s="1"/>
  <c r="DA193" i="1" a="1"/>
  <c r="DA193" i="1" s="1"/>
  <c r="CY193" i="1" a="1"/>
  <c r="CY193" i="1" s="1"/>
  <c r="CW193" i="1" a="1"/>
  <c r="CW193" i="1" s="1"/>
  <c r="CQ193" i="1"/>
  <c r="CO193" i="1" a="1"/>
  <c r="CO193" i="1" s="1"/>
  <c r="DE192" i="1" a="1"/>
  <c r="DE192" i="1" s="1"/>
  <c r="DC192" i="1" a="1"/>
  <c r="DC192" i="1" s="1"/>
  <c r="DA192" i="1" a="1"/>
  <c r="DA192" i="1" s="1"/>
  <c r="CY192" i="1" a="1"/>
  <c r="CY192" i="1" s="1"/>
  <c r="CW192" i="1" a="1"/>
  <c r="CW192" i="1" s="1"/>
  <c r="CQ192" i="1"/>
  <c r="CO192" i="1" a="1"/>
  <c r="CO192" i="1" s="1"/>
  <c r="DE191" i="1" a="1"/>
  <c r="DE191" i="1" s="1"/>
  <c r="DC191" i="1" a="1"/>
  <c r="DC191" i="1" s="1"/>
  <c r="DA191" i="1" a="1"/>
  <c r="DA191" i="1" s="1"/>
  <c r="CY191" i="1" a="1"/>
  <c r="CY191" i="1" s="1"/>
  <c r="AU191" i="1" s="1"/>
  <c r="CW191" i="1" a="1"/>
  <c r="CW191" i="1" s="1"/>
  <c r="CQ191" i="1"/>
  <c r="CO191" i="1" a="1"/>
  <c r="CO191" i="1" s="1"/>
  <c r="DE190" i="1" a="1"/>
  <c r="DE190" i="1" s="1"/>
  <c r="BH190" i="1" s="1"/>
  <c r="DC190" i="1" a="1"/>
  <c r="DC190" i="1" s="1"/>
  <c r="DA190" i="1" a="1"/>
  <c r="DA190" i="1" s="1"/>
  <c r="CY190" i="1" a="1"/>
  <c r="CY190" i="1" s="1"/>
  <c r="CW190" i="1" a="1"/>
  <c r="CW190" i="1" s="1"/>
  <c r="W190" i="1" s="1"/>
  <c r="CQ190" i="1"/>
  <c r="CO190" i="1" a="1"/>
  <c r="CO190" i="1" s="1"/>
  <c r="DE189" i="1" a="1"/>
  <c r="DE189" i="1" s="1"/>
  <c r="DC189" i="1" a="1"/>
  <c r="DC189" i="1" s="1"/>
  <c r="AJ189" i="1" s="1"/>
  <c r="DA189" i="1" a="1"/>
  <c r="DA189" i="1" s="1"/>
  <c r="CY189" i="1" a="1"/>
  <c r="CY189" i="1" s="1"/>
  <c r="CW189" i="1" a="1"/>
  <c r="CW189" i="1" s="1"/>
  <c r="CQ189" i="1"/>
  <c r="CO189" i="1" a="1"/>
  <c r="CO189" i="1" s="1"/>
  <c r="DE188" i="1" a="1"/>
  <c r="DE188" i="1" s="1"/>
  <c r="DC188" i="1" a="1"/>
  <c r="DC188" i="1" s="1"/>
  <c r="DA188" i="1" a="1"/>
  <c r="DA188" i="1" s="1"/>
  <c r="BP188" i="1" s="1"/>
  <c r="CY188" i="1" a="1"/>
  <c r="CY188" i="1" s="1"/>
  <c r="CW188" i="1" a="1"/>
  <c r="CW188" i="1" s="1"/>
  <c r="CQ188" i="1"/>
  <c r="CO188" i="1" a="1"/>
  <c r="CO188" i="1" s="1"/>
  <c r="DE187" i="1" a="1"/>
  <c r="DE187" i="1" s="1"/>
  <c r="DC187" i="1" a="1"/>
  <c r="DC187" i="1" s="1"/>
  <c r="DA187" i="1" a="1"/>
  <c r="DA187" i="1" s="1"/>
  <c r="CY187" i="1" a="1"/>
  <c r="CY187" i="1" s="1"/>
  <c r="AU187" i="1" s="1"/>
  <c r="CW187" i="1" a="1"/>
  <c r="CW187" i="1" s="1"/>
  <c r="CQ187" i="1"/>
  <c r="CO187" i="1" a="1"/>
  <c r="CO187" i="1" s="1"/>
  <c r="DE186" i="1" a="1"/>
  <c r="DE186" i="1" s="1"/>
  <c r="BH186" i="1" s="1"/>
  <c r="DC186" i="1" a="1"/>
  <c r="DC186" i="1" s="1"/>
  <c r="DA186" i="1" a="1"/>
  <c r="DA186" i="1" s="1"/>
  <c r="CY186" i="1" a="1"/>
  <c r="CY186" i="1" s="1"/>
  <c r="CW186" i="1" a="1"/>
  <c r="CW186" i="1" s="1"/>
  <c r="W186" i="1" s="1"/>
  <c r="CQ186" i="1"/>
  <c r="CO186" i="1" a="1"/>
  <c r="CO186" i="1" s="1"/>
  <c r="DE185" i="1" a="1"/>
  <c r="DE185" i="1" s="1"/>
  <c r="DC185" i="1" a="1"/>
  <c r="DC185" i="1" s="1"/>
  <c r="AJ185" i="1" s="1"/>
  <c r="DA185" i="1" a="1"/>
  <c r="DA185" i="1" s="1"/>
  <c r="CY185" i="1" a="1"/>
  <c r="CY185" i="1" s="1"/>
  <c r="CW185" i="1" a="1"/>
  <c r="CW185" i="1" s="1"/>
  <c r="CQ185" i="1"/>
  <c r="CO185" i="1" a="1"/>
  <c r="CO185" i="1" s="1"/>
  <c r="DE184" i="1" a="1"/>
  <c r="DE184" i="1" s="1"/>
  <c r="DC184" i="1" a="1"/>
  <c r="DC184" i="1" s="1"/>
  <c r="DA184" i="1" a="1"/>
  <c r="DA184" i="1" s="1"/>
  <c r="CY184" i="1" a="1"/>
  <c r="CY184" i="1" s="1"/>
  <c r="CW184" i="1" a="1"/>
  <c r="CW184" i="1" s="1"/>
  <c r="CQ184" i="1"/>
  <c r="CO184" i="1" a="1"/>
  <c r="CO184" i="1" s="1"/>
  <c r="DE183" i="1" a="1"/>
  <c r="DE183" i="1" s="1"/>
  <c r="DC183" i="1" a="1"/>
  <c r="DC183" i="1" s="1"/>
  <c r="DA183" i="1" a="1"/>
  <c r="DA183" i="1" s="1"/>
  <c r="CY183" i="1" a="1"/>
  <c r="CY183" i="1" s="1"/>
  <c r="AU183" i="1" s="1"/>
  <c r="CW183" i="1" a="1"/>
  <c r="CW183" i="1" s="1"/>
  <c r="CQ183" i="1"/>
  <c r="CO183" i="1" a="1"/>
  <c r="CO183" i="1" s="1"/>
  <c r="DE182" i="1" a="1"/>
  <c r="DE182" i="1" s="1"/>
  <c r="BH182" i="1" s="1"/>
  <c r="DC182" i="1" a="1"/>
  <c r="DC182" i="1" s="1"/>
  <c r="DA182" i="1" a="1"/>
  <c r="DA182" i="1" s="1"/>
  <c r="CY182" i="1" a="1"/>
  <c r="CY182" i="1" s="1"/>
  <c r="CW182" i="1" a="1"/>
  <c r="CW182" i="1" s="1"/>
  <c r="W182" i="1" s="1"/>
  <c r="CQ182" i="1"/>
  <c r="CO182" i="1" a="1"/>
  <c r="CO182" i="1" s="1"/>
  <c r="DE181" i="1" a="1"/>
  <c r="DE181" i="1" s="1"/>
  <c r="DC181" i="1" a="1"/>
  <c r="DC181" i="1" s="1"/>
  <c r="AJ181" i="1" s="1"/>
  <c r="DA181" i="1" a="1"/>
  <c r="DA181" i="1" s="1"/>
  <c r="CY181" i="1" a="1"/>
  <c r="CY181" i="1" s="1"/>
  <c r="CW181" i="1" a="1"/>
  <c r="CW181" i="1" s="1"/>
  <c r="CQ181" i="1"/>
  <c r="CO181" i="1" a="1"/>
  <c r="CO181" i="1" s="1"/>
  <c r="DE180" i="1" a="1"/>
  <c r="DE180" i="1" s="1"/>
  <c r="DC180" i="1" a="1"/>
  <c r="DC180" i="1" s="1"/>
  <c r="DA180" i="1" a="1"/>
  <c r="DA180" i="1" s="1"/>
  <c r="BP180" i="1" s="1"/>
  <c r="CY180" i="1" a="1"/>
  <c r="CY180" i="1" s="1"/>
  <c r="CW180" i="1" a="1"/>
  <c r="CW180" i="1" s="1"/>
  <c r="CQ180" i="1"/>
  <c r="CO180" i="1" a="1"/>
  <c r="CO180" i="1" s="1"/>
  <c r="DE179" i="1" a="1"/>
  <c r="DE179" i="1" s="1"/>
  <c r="DC179" i="1" a="1"/>
  <c r="DC179" i="1" s="1"/>
  <c r="DA179" i="1" a="1"/>
  <c r="DA179" i="1" s="1"/>
  <c r="CY179" i="1" a="1"/>
  <c r="CY179" i="1" s="1"/>
  <c r="AU179" i="1" s="1"/>
  <c r="CW179" i="1" a="1"/>
  <c r="CW179" i="1" s="1"/>
  <c r="CQ179" i="1"/>
  <c r="CO179" i="1" a="1"/>
  <c r="CO179" i="1" s="1"/>
  <c r="DE178" i="1" a="1"/>
  <c r="DE178" i="1" s="1"/>
  <c r="BH178" i="1" s="1"/>
  <c r="DC178" i="1" a="1"/>
  <c r="DC178" i="1" s="1"/>
  <c r="DA178" i="1" a="1"/>
  <c r="DA178" i="1" s="1"/>
  <c r="CY178" i="1" a="1"/>
  <c r="CY178" i="1" s="1"/>
  <c r="CW178" i="1" a="1"/>
  <c r="CW178" i="1" s="1"/>
  <c r="W178" i="1" s="1"/>
  <c r="CQ178" i="1"/>
  <c r="CO178" i="1" a="1"/>
  <c r="CO178" i="1" s="1"/>
  <c r="DE177" i="1" a="1"/>
  <c r="DE177" i="1" s="1"/>
  <c r="DC177" i="1" a="1"/>
  <c r="DC177" i="1" s="1"/>
  <c r="AJ177" i="1" s="1"/>
  <c r="DA177" i="1" a="1"/>
  <c r="DA177" i="1" s="1"/>
  <c r="CY177" i="1" a="1"/>
  <c r="CY177" i="1" s="1"/>
  <c r="CW177" i="1" a="1"/>
  <c r="CW177" i="1" s="1"/>
  <c r="CQ259" i="1"/>
  <c r="DC258" i="1" a="1"/>
  <c r="DC258" i="1" s="1"/>
  <c r="DE257" i="1" a="1"/>
  <c r="DE257" i="1" s="1"/>
  <c r="CW257" i="1" a="1"/>
  <c r="CW257" i="1" s="1"/>
  <c r="CY256" i="1" a="1"/>
  <c r="CY256" i="1" s="1"/>
  <c r="AU256" i="1" s="1"/>
  <c r="CO256" i="1" a="1"/>
  <c r="CO256" i="1" s="1"/>
  <c r="DA255" i="1" a="1"/>
  <c r="DA255" i="1" s="1"/>
  <c r="CN255" i="1" a="1"/>
  <c r="CN255" i="1" s="1"/>
  <c r="DD254" i="1" a="1"/>
  <c r="DD254" i="1" s="1"/>
  <c r="AV254" i="1" s="1"/>
  <c r="CZ254" i="1" a="1"/>
  <c r="CZ254" i="1" s="1"/>
  <c r="CO254" i="1" a="1"/>
  <c r="CO254" i="1" s="1"/>
  <c r="DE253" i="1" a="1"/>
  <c r="DE253" i="1" s="1"/>
  <c r="DA253" i="1" a="1"/>
  <c r="DA253" i="1" s="1"/>
  <c r="BP253" i="1" s="1"/>
  <c r="CW253" i="1" a="1"/>
  <c r="CW253" i="1" s="1"/>
  <c r="CP253" i="1" a="1"/>
  <c r="CP253" i="1" s="1"/>
  <c r="DF252" i="1" a="1"/>
  <c r="DF252" i="1" s="1"/>
  <c r="DB252" i="1" a="1"/>
  <c r="DB252" i="1" s="1"/>
  <c r="X252" i="1" s="1"/>
  <c r="CX252" i="1" a="1"/>
  <c r="CX252" i="1" s="1"/>
  <c r="CQ252" i="1"/>
  <c r="DC251" i="1" a="1"/>
  <c r="DC251" i="1" s="1"/>
  <c r="CY251" i="1" a="1"/>
  <c r="CY251" i="1" s="1"/>
  <c r="CN251" i="1" a="1"/>
  <c r="CN251" i="1" s="1"/>
  <c r="CS251" i="1" s="1"/>
  <c r="DD250" i="1" a="1"/>
  <c r="DD250" i="1" s="1"/>
  <c r="CZ250" i="1" a="1"/>
  <c r="CZ250" i="1" s="1"/>
  <c r="CO250" i="1" a="1"/>
  <c r="CO250" i="1" s="1"/>
  <c r="DE249" i="1" a="1"/>
  <c r="DE249" i="1" s="1"/>
  <c r="DA249" i="1" a="1"/>
  <c r="DA249" i="1" s="1"/>
  <c r="CW249" i="1" a="1"/>
  <c r="CW249" i="1" s="1"/>
  <c r="CP249" i="1" a="1"/>
  <c r="CP249" i="1" s="1"/>
  <c r="DF248" i="1" a="1"/>
  <c r="DF248" i="1" s="1"/>
  <c r="DB248" i="1" a="1"/>
  <c r="DB248" i="1" s="1"/>
  <c r="CX248" i="1" a="1"/>
  <c r="CX248" i="1" s="1"/>
  <c r="CQ248" i="1"/>
  <c r="DC247" i="1" a="1"/>
  <c r="DC247" i="1" s="1"/>
  <c r="CY247" i="1" a="1"/>
  <c r="CY247" i="1" s="1"/>
  <c r="CN247" i="1" a="1"/>
  <c r="CN247" i="1" s="1"/>
  <c r="DD246" i="1" a="1"/>
  <c r="DD246" i="1" s="1"/>
  <c r="AV246" i="1" s="1"/>
  <c r="CZ246" i="1" a="1"/>
  <c r="CZ246" i="1" s="1"/>
  <c r="CO246" i="1" a="1"/>
  <c r="CO246" i="1" s="1"/>
  <c r="DE245" i="1" a="1"/>
  <c r="DE245" i="1" s="1"/>
  <c r="DA245" i="1" a="1"/>
  <c r="DA245" i="1" s="1"/>
  <c r="CW245" i="1" a="1"/>
  <c r="CW245" i="1" s="1"/>
  <c r="CP245" i="1" a="1"/>
  <c r="CP245" i="1" s="1"/>
  <c r="DD244" i="1" a="1"/>
  <c r="DD244" i="1" s="1"/>
  <c r="DA244" i="1" a="1"/>
  <c r="DA244" i="1" s="1"/>
  <c r="CO244" i="1" a="1"/>
  <c r="CO244" i="1" s="1"/>
  <c r="DD243" i="1" a="1"/>
  <c r="DD243" i="1" s="1"/>
  <c r="DA243" i="1" a="1"/>
  <c r="DA243" i="1" s="1"/>
  <c r="CO243" i="1" a="1"/>
  <c r="CO243" i="1" s="1"/>
  <c r="DD242" i="1" a="1"/>
  <c r="DD242" i="1" s="1"/>
  <c r="DA242" i="1" a="1"/>
  <c r="DA242" i="1" s="1"/>
  <c r="CO242" i="1" a="1"/>
  <c r="CO242" i="1" s="1"/>
  <c r="DD241" i="1" a="1"/>
  <c r="DD241" i="1" s="1"/>
  <c r="AV241" i="1" s="1"/>
  <c r="DA241" i="1" a="1"/>
  <c r="DA241" i="1" s="1"/>
  <c r="CO241" i="1" a="1"/>
  <c r="CO241" i="1" s="1"/>
  <c r="DD240" i="1" a="1"/>
  <c r="DD240" i="1" s="1"/>
  <c r="DA240" i="1" a="1"/>
  <c r="DA240" i="1" s="1"/>
  <c r="CO240" i="1" a="1"/>
  <c r="CO240" i="1" s="1"/>
  <c r="DD239" i="1" a="1"/>
  <c r="DD239" i="1" s="1"/>
  <c r="DA239" i="1" a="1"/>
  <c r="DA239" i="1" s="1"/>
  <c r="CO239" i="1" a="1"/>
  <c r="CO239" i="1" s="1"/>
  <c r="DD238" i="1" a="1"/>
  <c r="DD238" i="1" s="1"/>
  <c r="DA238" i="1" a="1"/>
  <c r="DA238" i="1" s="1"/>
  <c r="CO238" i="1" a="1"/>
  <c r="CO238" i="1" s="1"/>
  <c r="DD237" i="1" a="1"/>
  <c r="DD237" i="1" s="1"/>
  <c r="AV237" i="1" s="1"/>
  <c r="DA237" i="1" a="1"/>
  <c r="DA237" i="1" s="1"/>
  <c r="CO237" i="1" a="1"/>
  <c r="CO237" i="1" s="1"/>
  <c r="DD236" i="1" a="1"/>
  <c r="DD236" i="1" s="1"/>
  <c r="DA236" i="1" a="1"/>
  <c r="DA236" i="1" s="1"/>
  <c r="CO236" i="1" a="1"/>
  <c r="CO236" i="1" s="1"/>
  <c r="DD235" i="1" a="1"/>
  <c r="DD235" i="1" s="1"/>
  <c r="DA235" i="1" a="1"/>
  <c r="DA235" i="1" s="1"/>
  <c r="CO235" i="1" a="1"/>
  <c r="CO235" i="1" s="1"/>
  <c r="DD234" i="1" a="1"/>
  <c r="DD234" i="1" s="1"/>
  <c r="DA234" i="1" a="1"/>
  <c r="DA234" i="1" s="1"/>
  <c r="CO234" i="1" a="1"/>
  <c r="CO234" i="1" s="1"/>
  <c r="DD233" i="1" a="1"/>
  <c r="DD233" i="1" s="1"/>
  <c r="AV233" i="1" s="1"/>
  <c r="DA233" i="1" a="1"/>
  <c r="DA233" i="1" s="1"/>
  <c r="CO233" i="1" a="1"/>
  <c r="CO233" i="1" s="1"/>
  <c r="DD232" i="1" a="1"/>
  <c r="DD232" i="1" s="1"/>
  <c r="DA232" i="1" a="1"/>
  <c r="DA232" i="1" s="1"/>
  <c r="CO232" i="1" a="1"/>
  <c r="CO232" i="1" s="1"/>
  <c r="DD231" i="1" a="1"/>
  <c r="DD231" i="1" s="1"/>
  <c r="DA231" i="1" a="1"/>
  <c r="DA231" i="1" s="1"/>
  <c r="CO231" i="1" a="1"/>
  <c r="CO231" i="1" s="1"/>
  <c r="DD230" i="1" a="1"/>
  <c r="DD230" i="1" s="1"/>
  <c r="DA230" i="1" a="1"/>
  <c r="DA230" i="1" s="1"/>
  <c r="CO230" i="1" a="1"/>
  <c r="CO230" i="1" s="1"/>
  <c r="DD229" i="1" a="1"/>
  <c r="DD229" i="1" s="1"/>
  <c r="AV229" i="1" s="1"/>
  <c r="DA229" i="1" a="1"/>
  <c r="DA229" i="1" s="1"/>
  <c r="CO229" i="1" a="1"/>
  <c r="CO229" i="1" s="1"/>
  <c r="DD228" i="1" a="1"/>
  <c r="DD228" i="1" s="1"/>
  <c r="DA228" i="1" a="1"/>
  <c r="DA228" i="1" s="1"/>
  <c r="CO228" i="1" a="1"/>
  <c r="CO228" i="1" s="1"/>
  <c r="DD227" i="1" a="1"/>
  <c r="DD227" i="1" s="1"/>
  <c r="DA227" i="1" a="1"/>
  <c r="DA227" i="1" s="1"/>
  <c r="CO227" i="1" a="1"/>
  <c r="CO227" i="1" s="1"/>
  <c r="DD226" i="1" a="1"/>
  <c r="DD226" i="1" s="1"/>
  <c r="DA226" i="1" a="1"/>
  <c r="DA226" i="1" s="1"/>
  <c r="CO226" i="1" a="1"/>
  <c r="CO226" i="1" s="1"/>
  <c r="DD225" i="1" a="1"/>
  <c r="DD225" i="1" s="1"/>
  <c r="AV225" i="1" s="1"/>
  <c r="DA225" i="1" a="1"/>
  <c r="DA225" i="1" s="1"/>
  <c r="CO225" i="1" a="1"/>
  <c r="CO225" i="1" s="1"/>
  <c r="DD224" i="1" a="1"/>
  <c r="DD224" i="1" s="1"/>
  <c r="DA224" i="1" a="1"/>
  <c r="DA224" i="1" s="1"/>
  <c r="CO224" i="1" a="1"/>
  <c r="CO224" i="1" s="1"/>
  <c r="DD223" i="1" a="1"/>
  <c r="DD223" i="1" s="1"/>
  <c r="DA223" i="1" a="1"/>
  <c r="DA223" i="1" s="1"/>
  <c r="CO223" i="1" a="1"/>
  <c r="CO223" i="1" s="1"/>
  <c r="DD222" i="1" a="1"/>
  <c r="DD222" i="1" s="1"/>
  <c r="DA222" i="1" a="1"/>
  <c r="DA222" i="1" s="1"/>
  <c r="CO222" i="1" a="1"/>
  <c r="CO222" i="1" s="1"/>
  <c r="DD221" i="1" a="1"/>
  <c r="DD221" i="1" s="1"/>
  <c r="AV221" i="1" s="1"/>
  <c r="DA221" i="1" a="1"/>
  <c r="DA221" i="1" s="1"/>
  <c r="CO221" i="1" a="1"/>
  <c r="CO221" i="1" s="1"/>
  <c r="DD220" i="1" a="1"/>
  <c r="DD220" i="1" s="1"/>
  <c r="DA220" i="1" a="1"/>
  <c r="DA220" i="1" s="1"/>
  <c r="CO220" i="1" a="1"/>
  <c r="CO220" i="1" s="1"/>
  <c r="DD219" i="1" a="1"/>
  <c r="DD219" i="1" s="1"/>
  <c r="DA219" i="1" a="1"/>
  <c r="DA219" i="1" s="1"/>
  <c r="CO219" i="1" a="1"/>
  <c r="CO219" i="1" s="1"/>
  <c r="DD218" i="1" a="1"/>
  <c r="DD218" i="1" s="1"/>
  <c r="DA218" i="1" a="1"/>
  <c r="DA218" i="1" s="1"/>
  <c r="CO218" i="1" a="1"/>
  <c r="CO218" i="1" s="1"/>
  <c r="DD217" i="1" a="1"/>
  <c r="DD217" i="1" s="1"/>
  <c r="DA217" i="1" a="1"/>
  <c r="DA217" i="1" s="1"/>
  <c r="CO217" i="1" a="1"/>
  <c r="CO217" i="1" s="1"/>
  <c r="DD216" i="1" a="1"/>
  <c r="DD216" i="1" s="1"/>
  <c r="DA216" i="1" a="1"/>
  <c r="DA216" i="1" s="1"/>
  <c r="CO216" i="1" a="1"/>
  <c r="CO216" i="1" s="1"/>
  <c r="DD215" i="1" a="1"/>
  <c r="DD215" i="1" s="1"/>
  <c r="DA215" i="1" a="1"/>
  <c r="DA215" i="1" s="1"/>
  <c r="CO215" i="1" a="1"/>
  <c r="CO215" i="1" s="1"/>
  <c r="DD214" i="1" a="1"/>
  <c r="DD214" i="1" s="1"/>
  <c r="DA214" i="1" a="1"/>
  <c r="DA214" i="1" s="1"/>
  <c r="CO214" i="1" a="1"/>
  <c r="CO214" i="1" s="1"/>
  <c r="DD213" i="1" a="1"/>
  <c r="DD213" i="1" s="1"/>
  <c r="AV213" i="1" s="1"/>
  <c r="DA213" i="1" a="1"/>
  <c r="DA213" i="1" s="1"/>
  <c r="CO213" i="1" a="1"/>
  <c r="CO213" i="1" s="1"/>
  <c r="DD212" i="1" a="1"/>
  <c r="DD212" i="1" s="1"/>
  <c r="DA212" i="1" a="1"/>
  <c r="DA212" i="1" s="1"/>
  <c r="CO212" i="1" a="1"/>
  <c r="CO212" i="1" s="1"/>
  <c r="DD211" i="1" a="1"/>
  <c r="DD211" i="1" s="1"/>
  <c r="DA211" i="1" a="1"/>
  <c r="DA211" i="1" s="1"/>
  <c r="CO211" i="1" a="1"/>
  <c r="CO211" i="1" s="1"/>
  <c r="DD210" i="1" a="1"/>
  <c r="DD210" i="1" s="1"/>
  <c r="DA210" i="1" a="1"/>
  <c r="DA210" i="1" s="1"/>
  <c r="CO210" i="1" a="1"/>
  <c r="CO210" i="1" s="1"/>
  <c r="DD209" i="1" a="1"/>
  <c r="DD209" i="1" s="1"/>
  <c r="AV209" i="1" s="1"/>
  <c r="DA209" i="1" a="1"/>
  <c r="DA209" i="1" s="1"/>
  <c r="CO209" i="1" a="1"/>
  <c r="CO209" i="1" s="1"/>
  <c r="DD208" i="1" a="1"/>
  <c r="DD208" i="1" s="1"/>
  <c r="DA208" i="1" a="1"/>
  <c r="DA208" i="1" s="1"/>
  <c r="CO208" i="1" a="1"/>
  <c r="CO208" i="1" s="1"/>
  <c r="DD207" i="1" a="1"/>
  <c r="DD207" i="1" s="1"/>
  <c r="DA207" i="1" a="1"/>
  <c r="DA207" i="1" s="1"/>
  <c r="CO207" i="1" a="1"/>
  <c r="CO207" i="1" s="1"/>
  <c r="DD206" i="1" a="1"/>
  <c r="DD206" i="1" s="1"/>
  <c r="DA206" i="1" a="1"/>
  <c r="DA206" i="1" s="1"/>
  <c r="CO206" i="1" a="1"/>
  <c r="CO206" i="1" s="1"/>
  <c r="DD205" i="1" a="1"/>
  <c r="DD205" i="1" s="1"/>
  <c r="AV205" i="1" s="1"/>
  <c r="DA205" i="1" a="1"/>
  <c r="DA205" i="1" s="1"/>
  <c r="CO205" i="1" a="1"/>
  <c r="CO205" i="1" s="1"/>
  <c r="DD204" i="1" a="1"/>
  <c r="DD204" i="1" s="1"/>
  <c r="DA204" i="1" a="1"/>
  <c r="DA204" i="1" s="1"/>
  <c r="CO204" i="1" a="1"/>
  <c r="CO204" i="1" s="1"/>
  <c r="DD203" i="1" a="1"/>
  <c r="DD203" i="1" s="1"/>
  <c r="DA203" i="1" a="1"/>
  <c r="DA203" i="1" s="1"/>
  <c r="CO203" i="1" a="1"/>
  <c r="CO203" i="1" s="1"/>
  <c r="DD202" i="1" a="1"/>
  <c r="DD202" i="1" s="1"/>
  <c r="DA202" i="1" a="1"/>
  <c r="DA202" i="1" s="1"/>
  <c r="CO202" i="1" a="1"/>
  <c r="CO202" i="1" s="1"/>
  <c r="DD201" i="1" a="1"/>
  <c r="DD201" i="1" s="1"/>
  <c r="AV201" i="1" s="1"/>
  <c r="DA201" i="1" a="1"/>
  <c r="DA201" i="1" s="1"/>
  <c r="CO201" i="1" a="1"/>
  <c r="CO201" i="1" s="1"/>
  <c r="DD200" i="1" a="1"/>
  <c r="DD200" i="1" s="1"/>
  <c r="DA200" i="1" a="1"/>
  <c r="DA200" i="1" s="1"/>
  <c r="BP200" i="1" s="1"/>
  <c r="CZ201" i="1" a="1"/>
  <c r="CZ201" i="1" s="1"/>
  <c r="CN201" i="1" a="1"/>
  <c r="CN201" i="1" s="1"/>
  <c r="CR198" i="1"/>
  <c r="CP196" i="1" a="1"/>
  <c r="CP196" i="1" s="1"/>
  <c r="DF195" i="1" a="1"/>
  <c r="DF195" i="1" s="1"/>
  <c r="DB195" i="1" a="1"/>
  <c r="DB195" i="1" s="1"/>
  <c r="CX195" i="1" a="1"/>
  <c r="CX195" i="1" s="1"/>
  <c r="CR195" i="1"/>
  <c r="CN194" i="1" a="1"/>
  <c r="CN194" i="1" s="1"/>
  <c r="DD193" i="1" a="1"/>
  <c r="DD193" i="1" s="1"/>
  <c r="CZ193" i="1" a="1"/>
  <c r="CZ193" i="1" s="1"/>
  <c r="CP192" i="1" a="1"/>
  <c r="CP192" i="1" s="1"/>
  <c r="DF191" i="1" a="1"/>
  <c r="DF191" i="1" s="1"/>
  <c r="DB191" i="1" a="1"/>
  <c r="DB191" i="1" s="1"/>
  <c r="CX191" i="1" a="1"/>
  <c r="CX191" i="1" s="1"/>
  <c r="CR191" i="1"/>
  <c r="CN190" i="1" a="1"/>
  <c r="CN190" i="1" s="1"/>
  <c r="DD189" i="1" a="1"/>
  <c r="DD189" i="1" s="1"/>
  <c r="CZ189" i="1" a="1"/>
  <c r="CZ189" i="1" s="1"/>
  <c r="CP188" i="1" a="1"/>
  <c r="CP188" i="1" s="1"/>
  <c r="DF187" i="1" a="1"/>
  <c r="DF187" i="1" s="1"/>
  <c r="DB187" i="1" a="1"/>
  <c r="DB187" i="1" s="1"/>
  <c r="CX187" i="1" a="1"/>
  <c r="CX187" i="1" s="1"/>
  <c r="CR187" i="1"/>
  <c r="CN186" i="1" a="1"/>
  <c r="CN186" i="1" s="1"/>
  <c r="DD185" i="1" a="1"/>
  <c r="DD185" i="1" s="1"/>
  <c r="CZ185" i="1" a="1"/>
  <c r="CZ185" i="1" s="1"/>
  <c r="CP184" i="1" a="1"/>
  <c r="CP184" i="1" s="1"/>
  <c r="DF183" i="1" a="1"/>
  <c r="DF183" i="1" s="1"/>
  <c r="DB183" i="1" a="1"/>
  <c r="DB183" i="1" s="1"/>
  <c r="CX183" i="1" a="1"/>
  <c r="CX183" i="1" s="1"/>
  <c r="CR183" i="1"/>
  <c r="CN182" i="1" a="1"/>
  <c r="CN182" i="1" s="1"/>
  <c r="DD181" i="1" a="1"/>
  <c r="DD181" i="1" s="1"/>
  <c r="CZ181" i="1" a="1"/>
  <c r="CZ181" i="1" s="1"/>
  <c r="CP180" i="1" a="1"/>
  <c r="CP180" i="1" s="1"/>
  <c r="DF179" i="1" a="1"/>
  <c r="DF179" i="1" s="1"/>
  <c r="DB179" i="1" a="1"/>
  <c r="DB179" i="1" s="1"/>
  <c r="CX179" i="1" a="1"/>
  <c r="CX179" i="1" s="1"/>
  <c r="CR179" i="1"/>
  <c r="CN178" i="1" a="1"/>
  <c r="CN178" i="1" s="1"/>
  <c r="DD177" i="1" a="1"/>
  <c r="DD177" i="1" s="1"/>
  <c r="CZ177" i="1" a="1"/>
  <c r="CZ177" i="1" s="1"/>
  <c r="CP177" i="1" a="1"/>
  <c r="CP177" i="1" s="1"/>
  <c r="DE176" i="1" a="1"/>
  <c r="DE176" i="1" s="1"/>
  <c r="DB176" i="1" a="1"/>
  <c r="DB176" i="1" s="1"/>
  <c r="CW176" i="1" a="1"/>
  <c r="CW176" i="1" s="1"/>
  <c r="CQ176" i="1"/>
  <c r="CN176" i="1" a="1"/>
  <c r="CN176" i="1" s="1"/>
  <c r="DC175" i="1" a="1"/>
  <c r="DC175" i="1" s="1"/>
  <c r="CZ175" i="1" a="1"/>
  <c r="CZ175" i="1" s="1"/>
  <c r="CR175" i="1"/>
  <c r="CO175" i="1" a="1"/>
  <c r="CO175" i="1" s="1"/>
  <c r="DF174" i="1" a="1"/>
  <c r="DF174" i="1" s="1"/>
  <c r="DA174" i="1" a="1"/>
  <c r="DA174" i="1" s="1"/>
  <c r="CX174" i="1" a="1"/>
  <c r="CX174" i="1" s="1"/>
  <c r="AI174" i="1" s="1"/>
  <c r="DD173" i="1" a="1"/>
  <c r="DD173" i="1" s="1"/>
  <c r="CY173" i="1" a="1"/>
  <c r="CY173" i="1" s="1"/>
  <c r="CP173" i="1" a="1"/>
  <c r="CP173" i="1" s="1"/>
  <c r="DE172" i="1" a="1"/>
  <c r="DE172" i="1" s="1"/>
  <c r="BH172" i="1" s="1"/>
  <c r="DB172" i="1" a="1"/>
  <c r="DB172" i="1" s="1"/>
  <c r="CW172" i="1" a="1"/>
  <c r="CW172" i="1" s="1"/>
  <c r="CQ172" i="1"/>
  <c r="CN172" i="1" a="1"/>
  <c r="CN172" i="1" s="1"/>
  <c r="DC171" i="1" a="1"/>
  <c r="DC171" i="1" s="1"/>
  <c r="CZ171" i="1" a="1"/>
  <c r="CZ171" i="1" s="1"/>
  <c r="CR171" i="1"/>
  <c r="CO171" i="1" a="1"/>
  <c r="CO171" i="1" s="1"/>
  <c r="DF170" i="1" a="1"/>
  <c r="DF170" i="1" s="1"/>
  <c r="DA170" i="1" a="1"/>
  <c r="DA170" i="1" s="1"/>
  <c r="CX170" i="1" a="1"/>
  <c r="CX170" i="1" s="1"/>
  <c r="DD169" i="1" a="1"/>
  <c r="DD169" i="1" s="1"/>
  <c r="AV169" i="1" s="1"/>
  <c r="CY169" i="1" a="1"/>
  <c r="CY169" i="1" s="1"/>
  <c r="CP169" i="1" a="1"/>
  <c r="CP169" i="1" s="1"/>
  <c r="DE168" i="1" a="1"/>
  <c r="DE168" i="1" s="1"/>
  <c r="DB168" i="1" a="1"/>
  <c r="DB168" i="1" s="1"/>
  <c r="CW168" i="1" a="1"/>
  <c r="CW168" i="1" s="1"/>
  <c r="CQ168" i="1"/>
  <c r="CN168" i="1" a="1"/>
  <c r="CN168" i="1" s="1"/>
  <c r="DC167" i="1" a="1"/>
  <c r="DC167" i="1" s="1"/>
  <c r="CZ167" i="1" a="1"/>
  <c r="CZ167" i="1" s="1"/>
  <c r="CR167" i="1"/>
  <c r="CO167" i="1" a="1"/>
  <c r="CO167" i="1" s="1"/>
  <c r="DF166" i="1" a="1"/>
  <c r="DF166" i="1" s="1"/>
  <c r="BQ166" i="1" s="1"/>
  <c r="DA166" i="1" a="1"/>
  <c r="DA166" i="1" s="1"/>
  <c r="CX166" i="1" a="1"/>
  <c r="CX166" i="1" s="1"/>
  <c r="DD165" i="1" a="1"/>
  <c r="DD165" i="1" s="1"/>
  <c r="CY165" i="1" a="1"/>
  <c r="CY165" i="1" s="1"/>
  <c r="AU165" i="1" s="1"/>
  <c r="CP165" i="1" a="1"/>
  <c r="CP165" i="1" s="1"/>
  <c r="DE164" i="1" a="1"/>
  <c r="DE164" i="1" s="1"/>
  <c r="DB164" i="1" a="1"/>
  <c r="DB164" i="1" s="1"/>
  <c r="CW164" i="1" a="1"/>
  <c r="CW164" i="1" s="1"/>
  <c r="W164" i="1" s="1"/>
  <c r="CQ164" i="1"/>
  <c r="CN164" i="1" a="1"/>
  <c r="CN164" i="1" s="1"/>
  <c r="DC163" i="1" a="1"/>
  <c r="DC163" i="1" s="1"/>
  <c r="CZ163" i="1" a="1"/>
  <c r="CZ163" i="1" s="1"/>
  <c r="BG163" i="1" s="1"/>
  <c r="CR163" i="1"/>
  <c r="CO163" i="1" a="1"/>
  <c r="CO163" i="1" s="1"/>
  <c r="DF162" i="1" a="1"/>
  <c r="DF162" i="1" s="1"/>
  <c r="DA162" i="1" a="1"/>
  <c r="DA162" i="1" s="1"/>
  <c r="BP162" i="1" s="1"/>
  <c r="CX162" i="1" a="1"/>
  <c r="CX162" i="1" s="1"/>
  <c r="DD161" i="1" a="1"/>
  <c r="DD161" i="1" s="1"/>
  <c r="CY161" i="1" a="1"/>
  <c r="CY161" i="1" s="1"/>
  <c r="CP161" i="1" a="1"/>
  <c r="CP161" i="1" s="1"/>
  <c r="DE160" i="1" a="1"/>
  <c r="DE160" i="1" s="1"/>
  <c r="DB160" i="1" a="1"/>
  <c r="DB160" i="1" s="1"/>
  <c r="CW160" i="1" a="1"/>
  <c r="CW160" i="1" s="1"/>
  <c r="CQ160" i="1"/>
  <c r="CN160" i="1" a="1"/>
  <c r="CN160" i="1" s="1"/>
  <c r="DC159" i="1" a="1"/>
  <c r="DC159" i="1" s="1"/>
  <c r="CZ159" i="1" a="1"/>
  <c r="CZ159" i="1" s="1"/>
  <c r="CR159" i="1"/>
  <c r="CO159" i="1" a="1"/>
  <c r="CO159" i="1" s="1"/>
  <c r="DF158" i="1" a="1"/>
  <c r="DF158" i="1" s="1"/>
  <c r="DA158" i="1" a="1"/>
  <c r="DA158" i="1" s="1"/>
  <c r="CX158" i="1" a="1"/>
  <c r="CX158" i="1" s="1"/>
  <c r="AI158" i="1" s="1"/>
  <c r="DE157" i="1" a="1"/>
  <c r="DE157" i="1" s="1"/>
  <c r="DC157" i="1" a="1"/>
  <c r="DC157" i="1" s="1"/>
  <c r="DA157" i="1" a="1"/>
  <c r="DA157" i="1" s="1"/>
  <c r="CY157" i="1" a="1"/>
  <c r="CY157" i="1" s="1"/>
  <c r="AU157" i="1" s="1"/>
  <c r="CW157" i="1" a="1"/>
  <c r="CW157" i="1" s="1"/>
  <c r="CQ157" i="1"/>
  <c r="CO157" i="1" a="1"/>
  <c r="CO157" i="1" s="1"/>
  <c r="DE156" i="1" a="1"/>
  <c r="DE156" i="1" s="1"/>
  <c r="BH156" i="1" s="1"/>
  <c r="DC156" i="1" a="1"/>
  <c r="DC156" i="1" s="1"/>
  <c r="DA156" i="1" a="1"/>
  <c r="DA156" i="1" s="1"/>
  <c r="CY156" i="1" a="1"/>
  <c r="CY156" i="1" s="1"/>
  <c r="CW156" i="1" a="1"/>
  <c r="CW156" i="1" s="1"/>
  <c r="W156" i="1" s="1"/>
  <c r="CQ156" i="1"/>
  <c r="CO156" i="1" a="1"/>
  <c r="CO156" i="1" s="1"/>
  <c r="DE155" i="1" a="1"/>
  <c r="DE155" i="1" s="1"/>
  <c r="DC155" i="1" a="1"/>
  <c r="DC155" i="1" s="1"/>
  <c r="AJ155" i="1" s="1"/>
  <c r="DA155" i="1" a="1"/>
  <c r="DA155" i="1" s="1"/>
  <c r="CY155" i="1" a="1"/>
  <c r="CY155" i="1" s="1"/>
  <c r="CW155" i="1" a="1"/>
  <c r="CW155" i="1" s="1"/>
  <c r="CQ155" i="1"/>
  <c r="CO155" i="1" a="1"/>
  <c r="CO155" i="1" s="1"/>
  <c r="DE154" i="1" a="1"/>
  <c r="DE154" i="1" s="1"/>
  <c r="DC154" i="1" a="1"/>
  <c r="DC154" i="1" s="1"/>
  <c r="DA154" i="1" a="1"/>
  <c r="DA154" i="1" s="1"/>
  <c r="CY154" i="1" a="1"/>
  <c r="CY154" i="1" s="1"/>
  <c r="CW154" i="1" a="1"/>
  <c r="CW154" i="1" s="1"/>
  <c r="CQ154" i="1"/>
  <c r="CO154" i="1" a="1"/>
  <c r="CO154" i="1" s="1"/>
  <c r="DE153" i="1" a="1"/>
  <c r="DE153" i="1" s="1"/>
  <c r="DC153" i="1" a="1"/>
  <c r="DC153" i="1" s="1"/>
  <c r="DA153" i="1" a="1"/>
  <c r="DA153" i="1" s="1"/>
  <c r="CY153" i="1" a="1"/>
  <c r="CY153" i="1" s="1"/>
  <c r="AU153" i="1" s="1"/>
  <c r="CW153" i="1" a="1"/>
  <c r="CW153" i="1" s="1"/>
  <c r="CQ153" i="1"/>
  <c r="CO153" i="1" a="1"/>
  <c r="CO153" i="1" s="1"/>
  <c r="DE152" i="1" a="1"/>
  <c r="DE152" i="1" s="1"/>
  <c r="BH152" i="1" s="1"/>
  <c r="DC152" i="1" a="1"/>
  <c r="DC152" i="1" s="1"/>
  <c r="DA152" i="1" a="1"/>
  <c r="DA152" i="1" s="1"/>
  <c r="CY152" i="1" a="1"/>
  <c r="CY152" i="1" s="1"/>
  <c r="CW152" i="1" a="1"/>
  <c r="CW152" i="1" s="1"/>
  <c r="W152" i="1" s="1"/>
  <c r="CQ152" i="1"/>
  <c r="CO152" i="1" a="1"/>
  <c r="CO152" i="1" s="1"/>
  <c r="DE151" i="1" a="1"/>
  <c r="DE151" i="1" s="1"/>
  <c r="DC151" i="1" a="1"/>
  <c r="DC151" i="1" s="1"/>
  <c r="AJ151" i="1" s="1"/>
  <c r="DA151" i="1" a="1"/>
  <c r="DA151" i="1" s="1"/>
  <c r="CY151" i="1" a="1"/>
  <c r="CY151" i="1" s="1"/>
  <c r="CW151" i="1" a="1"/>
  <c r="CW151" i="1" s="1"/>
  <c r="CQ151" i="1"/>
  <c r="CO151" i="1" a="1"/>
  <c r="CO151" i="1" s="1"/>
  <c r="DE150" i="1" a="1"/>
  <c r="DE150" i="1" s="1"/>
  <c r="DC150" i="1" a="1"/>
  <c r="DC150" i="1" s="1"/>
  <c r="DA150" i="1" a="1"/>
  <c r="DA150" i="1" s="1"/>
  <c r="BP150" i="1" s="1"/>
  <c r="CY150" i="1" a="1"/>
  <c r="CY150" i="1" s="1"/>
  <c r="CW150" i="1" a="1"/>
  <c r="CW150" i="1" s="1"/>
  <c r="CQ150" i="1"/>
  <c r="CO150" i="1" a="1"/>
  <c r="CO150" i="1" s="1"/>
  <c r="DE149" i="1" a="1"/>
  <c r="DE149" i="1" s="1"/>
  <c r="DC149" i="1" a="1"/>
  <c r="DC149" i="1" s="1"/>
  <c r="DA149" i="1" a="1"/>
  <c r="DA149" i="1" s="1"/>
  <c r="CY149" i="1" a="1"/>
  <c r="CY149" i="1" s="1"/>
  <c r="AU149" i="1" s="1"/>
  <c r="CW149" i="1" a="1"/>
  <c r="CW149" i="1" s="1"/>
  <c r="CQ149" i="1"/>
  <c r="CO149" i="1" a="1"/>
  <c r="CO149" i="1" s="1"/>
  <c r="DE148" i="1" a="1"/>
  <c r="DE148" i="1" s="1"/>
  <c r="BH148" i="1" s="1"/>
  <c r="DC148" i="1" a="1"/>
  <c r="DC148" i="1" s="1"/>
  <c r="DA148" i="1" a="1"/>
  <c r="DA148" i="1" s="1"/>
  <c r="CY148" i="1" a="1"/>
  <c r="CY148" i="1" s="1"/>
  <c r="CW148" i="1" a="1"/>
  <c r="CW148" i="1" s="1"/>
  <c r="W148" i="1" s="1"/>
  <c r="CQ148" i="1"/>
  <c r="CO148" i="1" a="1"/>
  <c r="CO148" i="1" s="1"/>
  <c r="DE147" i="1" a="1"/>
  <c r="DE147" i="1" s="1"/>
  <c r="DC147" i="1" a="1"/>
  <c r="DC147" i="1" s="1"/>
  <c r="AJ147" i="1" s="1"/>
  <c r="DA147" i="1" a="1"/>
  <c r="DA147" i="1" s="1"/>
  <c r="CY147" i="1" a="1"/>
  <c r="CY147" i="1" s="1"/>
  <c r="CW147" i="1" a="1"/>
  <c r="CW147" i="1" s="1"/>
  <c r="CQ147" i="1"/>
  <c r="CO147" i="1" a="1"/>
  <c r="CO147" i="1" s="1"/>
  <c r="DE146" i="1" a="1"/>
  <c r="DE146" i="1" s="1"/>
  <c r="DC146" i="1" a="1"/>
  <c r="DC146" i="1" s="1"/>
  <c r="DA146" i="1" a="1"/>
  <c r="DA146" i="1" s="1"/>
  <c r="BP146" i="1" s="1"/>
  <c r="CY146" i="1" a="1"/>
  <c r="CY146" i="1" s="1"/>
  <c r="CW146" i="1" a="1"/>
  <c r="CW146" i="1" s="1"/>
  <c r="CQ146" i="1"/>
  <c r="CO146" i="1" a="1"/>
  <c r="CO146" i="1" s="1"/>
  <c r="DE145" i="1" a="1"/>
  <c r="DE145" i="1" s="1"/>
  <c r="DC145" i="1" a="1"/>
  <c r="DC145" i="1" s="1"/>
  <c r="DA145" i="1" a="1"/>
  <c r="DA145" i="1" s="1"/>
  <c r="CY145" i="1" a="1"/>
  <c r="CY145" i="1" s="1"/>
  <c r="AU145" i="1" s="1"/>
  <c r="CW145" i="1" a="1"/>
  <c r="CW145" i="1" s="1"/>
  <c r="CQ145" i="1"/>
  <c r="CO145" i="1" a="1"/>
  <c r="CO145" i="1" s="1"/>
  <c r="DE144" i="1" a="1"/>
  <c r="DE144" i="1" s="1"/>
  <c r="BH144" i="1" s="1"/>
  <c r="DC144" i="1" a="1"/>
  <c r="DC144" i="1" s="1"/>
  <c r="DA144" i="1" a="1"/>
  <c r="DA144" i="1" s="1"/>
  <c r="CY144" i="1" a="1"/>
  <c r="CY144" i="1" s="1"/>
  <c r="CW144" i="1" a="1"/>
  <c r="CW144" i="1" s="1"/>
  <c r="W144" i="1" s="1"/>
  <c r="CQ144" i="1"/>
  <c r="CO144" i="1" a="1"/>
  <c r="CO144" i="1" s="1"/>
  <c r="DE143" i="1" a="1"/>
  <c r="DE143" i="1" s="1"/>
  <c r="DC143" i="1" a="1"/>
  <c r="DC143" i="1" s="1"/>
  <c r="DA143" i="1" a="1"/>
  <c r="DA143" i="1" s="1"/>
  <c r="CY143" i="1" a="1"/>
  <c r="CY143" i="1" s="1"/>
  <c r="CW143" i="1" a="1"/>
  <c r="CW143" i="1" s="1"/>
  <c r="CQ143" i="1"/>
  <c r="CO143" i="1" a="1"/>
  <c r="CO143" i="1" s="1"/>
  <c r="DE142" i="1" a="1"/>
  <c r="DE142" i="1" s="1"/>
  <c r="DC142" i="1" a="1"/>
  <c r="DC142" i="1" s="1"/>
  <c r="DA142" i="1" a="1"/>
  <c r="DA142" i="1" s="1"/>
  <c r="BP142" i="1" s="1"/>
  <c r="CY142" i="1" a="1"/>
  <c r="CY142" i="1" s="1"/>
  <c r="CW142" i="1" a="1"/>
  <c r="CW142" i="1" s="1"/>
  <c r="CQ142" i="1"/>
  <c r="CO142" i="1" a="1"/>
  <c r="CO142" i="1" s="1"/>
  <c r="DE141" i="1" a="1"/>
  <c r="DE141" i="1" s="1"/>
  <c r="DC141" i="1" a="1"/>
  <c r="DC141" i="1" s="1"/>
  <c r="DA141" i="1" a="1"/>
  <c r="DA141" i="1" s="1"/>
  <c r="CY141" i="1" a="1"/>
  <c r="CY141" i="1" s="1"/>
  <c r="AU141" i="1" s="1"/>
  <c r="CW141" i="1" a="1"/>
  <c r="CW141" i="1" s="1"/>
  <c r="CQ141" i="1"/>
  <c r="CO141" i="1" a="1"/>
  <c r="CO141" i="1" s="1"/>
  <c r="DE140" i="1" a="1"/>
  <c r="DE140" i="1" s="1"/>
  <c r="BH140" i="1" s="1"/>
  <c r="DC140" i="1" a="1"/>
  <c r="DC140" i="1" s="1"/>
  <c r="DA140" i="1" a="1"/>
  <c r="DA140" i="1" s="1"/>
  <c r="CY140" i="1" a="1"/>
  <c r="CY140" i="1" s="1"/>
  <c r="CW140" i="1" a="1"/>
  <c r="CW140" i="1" s="1"/>
  <c r="W140" i="1" s="1"/>
  <c r="CQ140" i="1"/>
  <c r="CO140" i="1" a="1"/>
  <c r="CO140" i="1" s="1"/>
  <c r="DE139" i="1" a="1"/>
  <c r="DE139" i="1" s="1"/>
  <c r="DC139" i="1" a="1"/>
  <c r="DC139" i="1" s="1"/>
  <c r="AJ139" i="1" s="1"/>
  <c r="DA139" i="1" a="1"/>
  <c r="DA139" i="1" s="1"/>
  <c r="CY139" i="1" a="1"/>
  <c r="CY139" i="1" s="1"/>
  <c r="CW139" i="1" a="1"/>
  <c r="CW139" i="1" s="1"/>
  <c r="CQ139" i="1"/>
  <c r="CO139" i="1" a="1"/>
  <c r="CO139" i="1" s="1"/>
  <c r="DE138" i="1" a="1"/>
  <c r="DE138" i="1" s="1"/>
  <c r="DC138" i="1" a="1"/>
  <c r="DC138" i="1" s="1"/>
  <c r="DA138" i="1" a="1"/>
  <c r="DA138" i="1" s="1"/>
  <c r="BP138" i="1" s="1"/>
  <c r="CY138" i="1" a="1"/>
  <c r="CY138" i="1" s="1"/>
  <c r="CW138" i="1" a="1"/>
  <c r="CW138" i="1" s="1"/>
  <c r="CQ138" i="1"/>
  <c r="CO138" i="1" a="1"/>
  <c r="CO138" i="1" s="1"/>
  <c r="DE137" i="1" a="1"/>
  <c r="DE137" i="1" s="1"/>
  <c r="DC137" i="1" a="1"/>
  <c r="DC137" i="1" s="1"/>
  <c r="DA137" i="1" a="1"/>
  <c r="DA137" i="1" s="1"/>
  <c r="CY137" i="1" a="1"/>
  <c r="CY137" i="1" s="1"/>
  <c r="AU137" i="1" s="1"/>
  <c r="CW137" i="1" a="1"/>
  <c r="CW137" i="1" s="1"/>
  <c r="CQ137" i="1"/>
  <c r="CO137" i="1" a="1"/>
  <c r="CO137" i="1" s="1"/>
  <c r="DE136" i="1" a="1"/>
  <c r="DE136" i="1" s="1"/>
  <c r="BH136" i="1" s="1"/>
  <c r="DC136" i="1" a="1"/>
  <c r="DC136" i="1" s="1"/>
  <c r="DA136" i="1" a="1"/>
  <c r="DA136" i="1" s="1"/>
  <c r="CY136" i="1" a="1"/>
  <c r="CY136" i="1" s="1"/>
  <c r="CW136" i="1" a="1"/>
  <c r="CW136" i="1" s="1"/>
  <c r="W136" i="1" s="1"/>
  <c r="CQ136" i="1"/>
  <c r="CO136" i="1" a="1"/>
  <c r="CO136" i="1" s="1"/>
  <c r="DE135" i="1" a="1"/>
  <c r="DE135" i="1" s="1"/>
  <c r="DC135" i="1" a="1"/>
  <c r="DC135" i="1" s="1"/>
  <c r="AJ135" i="1" s="1"/>
  <c r="DA135" i="1" a="1"/>
  <c r="DA135" i="1" s="1"/>
  <c r="CY135" i="1" a="1"/>
  <c r="CY135" i="1" s="1"/>
  <c r="CW135" i="1" a="1"/>
  <c r="CW135" i="1" s="1"/>
  <c r="CQ135" i="1"/>
  <c r="CO135" i="1" a="1"/>
  <c r="CO135" i="1" s="1"/>
  <c r="DE134" i="1" a="1"/>
  <c r="DE134" i="1" s="1"/>
  <c r="DC134" i="1" a="1"/>
  <c r="DC134" i="1" s="1"/>
  <c r="DA134" i="1" a="1"/>
  <c r="DA134" i="1" s="1"/>
  <c r="BP134" i="1" s="1"/>
  <c r="CY134" i="1" a="1"/>
  <c r="CY134" i="1" s="1"/>
  <c r="CW134" i="1" a="1"/>
  <c r="CW134" i="1" s="1"/>
  <c r="CQ134" i="1"/>
  <c r="CO134" i="1" a="1"/>
  <c r="CO134" i="1" s="1"/>
  <c r="DE133" i="1" a="1"/>
  <c r="DE133" i="1" s="1"/>
  <c r="DC133" i="1" a="1"/>
  <c r="DC133" i="1" s="1"/>
  <c r="DA133" i="1" a="1"/>
  <c r="DA133" i="1" s="1"/>
  <c r="CY133" i="1" a="1"/>
  <c r="CY133" i="1" s="1"/>
  <c r="AU133" i="1" s="1"/>
  <c r="CW133" i="1" a="1"/>
  <c r="CW133" i="1" s="1"/>
  <c r="CQ133" i="1"/>
  <c r="CO133" i="1" a="1"/>
  <c r="CO133" i="1" s="1"/>
  <c r="DE132" i="1" a="1"/>
  <c r="DE132" i="1" s="1"/>
  <c r="BH132" i="1" s="1"/>
  <c r="DC132" i="1" a="1"/>
  <c r="DC132" i="1" s="1"/>
  <c r="DA132" i="1" a="1"/>
  <c r="DA132" i="1" s="1"/>
  <c r="CY132" i="1" a="1"/>
  <c r="CY132" i="1" s="1"/>
  <c r="CW132" i="1" a="1"/>
  <c r="CW132" i="1" s="1"/>
  <c r="W132" i="1" s="1"/>
  <c r="CQ132" i="1"/>
  <c r="CO132" i="1" a="1"/>
  <c r="CO132" i="1" s="1"/>
  <c r="DE131" i="1" a="1"/>
  <c r="DE131" i="1" s="1"/>
  <c r="DC131" i="1" a="1"/>
  <c r="DC131" i="1" s="1"/>
  <c r="DA131" i="1" a="1"/>
  <c r="DA131" i="1" s="1"/>
  <c r="CY131" i="1" a="1"/>
  <c r="CY131" i="1" s="1"/>
  <c r="CW131" i="1" a="1"/>
  <c r="CW131" i="1" s="1"/>
  <c r="CQ131" i="1"/>
  <c r="CO131" i="1" a="1"/>
  <c r="CO131" i="1" s="1"/>
  <c r="DE130" i="1" a="1"/>
  <c r="DE130" i="1" s="1"/>
  <c r="DC130" i="1" a="1"/>
  <c r="DC130" i="1" s="1"/>
  <c r="DA130" i="1" a="1"/>
  <c r="DA130" i="1" s="1"/>
  <c r="BP130" i="1" s="1"/>
  <c r="CY130" i="1" a="1"/>
  <c r="CY130" i="1" s="1"/>
  <c r="CW130" i="1" a="1"/>
  <c r="CW130" i="1" s="1"/>
  <c r="CQ130" i="1"/>
  <c r="CO130" i="1" a="1"/>
  <c r="CO130" i="1" s="1"/>
  <c r="DE129" i="1" a="1"/>
  <c r="DE129" i="1" s="1"/>
  <c r="DC129" i="1" a="1"/>
  <c r="DC129" i="1" s="1"/>
  <c r="DA129" i="1" a="1"/>
  <c r="DA129" i="1" s="1"/>
  <c r="CY129" i="1" a="1"/>
  <c r="CY129" i="1" s="1"/>
  <c r="AU129" i="1" s="1"/>
  <c r="CW129" i="1" a="1"/>
  <c r="CW129" i="1" s="1"/>
  <c r="CQ129" i="1"/>
  <c r="CO129" i="1" a="1"/>
  <c r="CO129" i="1" s="1"/>
  <c r="DE128" i="1" a="1"/>
  <c r="DE128" i="1" s="1"/>
  <c r="BH128" i="1" s="1"/>
  <c r="DC128" i="1" a="1"/>
  <c r="DC128" i="1" s="1"/>
  <c r="DA128" i="1" a="1"/>
  <c r="DA128" i="1" s="1"/>
  <c r="CY128" i="1" a="1"/>
  <c r="CY128" i="1" s="1"/>
  <c r="CW128" i="1" a="1"/>
  <c r="CW128" i="1" s="1"/>
  <c r="W128" i="1" s="1"/>
  <c r="CQ128" i="1"/>
  <c r="CO128" i="1" a="1"/>
  <c r="CO128" i="1" s="1"/>
  <c r="DE127" i="1" a="1"/>
  <c r="DE127" i="1" s="1"/>
  <c r="DC127" i="1" a="1"/>
  <c r="DC127" i="1" s="1"/>
  <c r="AJ127" i="1" s="1"/>
  <c r="DA127" i="1" a="1"/>
  <c r="DA127" i="1" s="1"/>
  <c r="CY127" i="1" a="1"/>
  <c r="CY127" i="1" s="1"/>
  <c r="CW127" i="1" a="1"/>
  <c r="CW127" i="1" s="1"/>
  <c r="CQ127" i="1"/>
  <c r="CO127" i="1" a="1"/>
  <c r="CO127" i="1" s="1"/>
  <c r="DE126" i="1" a="1"/>
  <c r="DE126" i="1" s="1"/>
  <c r="DC126" i="1" a="1"/>
  <c r="DC126" i="1" s="1"/>
  <c r="DA126" i="1" a="1"/>
  <c r="DA126" i="1" s="1"/>
  <c r="CY126" i="1" a="1"/>
  <c r="CY126" i="1" s="1"/>
  <c r="CW126" i="1" a="1"/>
  <c r="CW126" i="1" s="1"/>
  <c r="CQ126" i="1"/>
  <c r="CO126" i="1" a="1"/>
  <c r="CO126" i="1" s="1"/>
  <c r="DE125" i="1" a="1"/>
  <c r="DE125" i="1" s="1"/>
  <c r="DC125" i="1" a="1"/>
  <c r="DC125" i="1" s="1"/>
  <c r="DA125" i="1" a="1"/>
  <c r="DA125" i="1" s="1"/>
  <c r="CY125" i="1" a="1"/>
  <c r="CY125" i="1" s="1"/>
  <c r="AU125" i="1" s="1"/>
  <c r="CW125" i="1" a="1"/>
  <c r="CW125" i="1" s="1"/>
  <c r="CQ125" i="1"/>
  <c r="CO125" i="1" a="1"/>
  <c r="CO125" i="1" s="1"/>
  <c r="DE124" i="1" a="1"/>
  <c r="DE124" i="1" s="1"/>
  <c r="BH124" i="1" s="1"/>
  <c r="DC124" i="1" a="1"/>
  <c r="DC124" i="1" s="1"/>
  <c r="DA124" i="1" a="1"/>
  <c r="DA124" i="1" s="1"/>
  <c r="CY124" i="1" a="1"/>
  <c r="CY124" i="1" s="1"/>
  <c r="CW124" i="1" a="1"/>
  <c r="CW124" i="1" s="1"/>
  <c r="W124" i="1" s="1"/>
  <c r="CQ124" i="1"/>
  <c r="CO124" i="1" a="1"/>
  <c r="CO124" i="1" s="1"/>
  <c r="DE123" i="1" a="1"/>
  <c r="DE123" i="1" s="1"/>
  <c r="DC123" i="1" a="1"/>
  <c r="DC123" i="1" s="1"/>
  <c r="AJ123" i="1" s="1"/>
  <c r="DA123" i="1" a="1"/>
  <c r="DA123" i="1" s="1"/>
  <c r="CY123" i="1" a="1"/>
  <c r="CY123" i="1" s="1"/>
  <c r="CW123" i="1" a="1"/>
  <c r="CW123" i="1" s="1"/>
  <c r="CQ123" i="1"/>
  <c r="CO123" i="1" a="1"/>
  <c r="CO123" i="1" s="1"/>
  <c r="DE122" i="1" a="1"/>
  <c r="DE122" i="1" s="1"/>
  <c r="DC122" i="1" a="1"/>
  <c r="DC122" i="1" s="1"/>
  <c r="DA122" i="1" a="1"/>
  <c r="DA122" i="1" s="1"/>
  <c r="CY122" i="1" a="1"/>
  <c r="CY122" i="1" s="1"/>
  <c r="CW122" i="1" a="1"/>
  <c r="CW122" i="1" s="1"/>
  <c r="CQ122" i="1"/>
  <c r="CO122" i="1" a="1"/>
  <c r="CO122" i="1" s="1"/>
  <c r="DE121" i="1" a="1"/>
  <c r="DE121" i="1" s="1"/>
  <c r="DC121" i="1" a="1"/>
  <c r="DC121" i="1" s="1"/>
  <c r="DA121" i="1" a="1"/>
  <c r="DA121" i="1" s="1"/>
  <c r="CY121" i="1" a="1"/>
  <c r="CY121" i="1" s="1"/>
  <c r="AU121" i="1" s="1"/>
  <c r="CW121" i="1" a="1"/>
  <c r="CW121" i="1" s="1"/>
  <c r="CQ121" i="1"/>
  <c r="CO121" i="1" a="1"/>
  <c r="CO121" i="1" s="1"/>
  <c r="DE120" i="1" a="1"/>
  <c r="DE120" i="1" s="1"/>
  <c r="BH120" i="1" s="1"/>
  <c r="DC120" i="1" a="1"/>
  <c r="DC120" i="1" s="1"/>
  <c r="DA120" i="1" a="1"/>
  <c r="DA120" i="1" s="1"/>
  <c r="CY120" i="1" a="1"/>
  <c r="CY120" i="1" s="1"/>
  <c r="CW120" i="1" a="1"/>
  <c r="CW120" i="1" s="1"/>
  <c r="W120" i="1" s="1"/>
  <c r="CQ120" i="1"/>
  <c r="CO120" i="1" a="1"/>
  <c r="CO120" i="1" s="1"/>
  <c r="DE119" i="1" a="1"/>
  <c r="DE119" i="1" s="1"/>
  <c r="DC119" i="1" a="1"/>
  <c r="DC119" i="1" s="1"/>
  <c r="AJ119" i="1" s="1"/>
  <c r="DA119" i="1" a="1"/>
  <c r="DA119" i="1" s="1"/>
  <c r="CN202" i="1" a="1"/>
  <c r="CN202" i="1" s="1"/>
  <c r="CW201" i="1" a="1"/>
  <c r="CW201" i="1" s="1"/>
  <c r="DE200" i="1" a="1"/>
  <c r="DE200" i="1" s="1"/>
  <c r="BH200" i="1" s="1"/>
  <c r="CN197" i="1" a="1"/>
  <c r="CN197" i="1" s="1"/>
  <c r="DD196" i="1" a="1"/>
  <c r="DD196" i="1" s="1"/>
  <c r="CZ196" i="1" a="1"/>
  <c r="CZ196" i="1" s="1"/>
  <c r="CP195" i="1" a="1"/>
  <c r="CP195" i="1" s="1"/>
  <c r="DF194" i="1" a="1"/>
  <c r="DF194" i="1" s="1"/>
  <c r="DB194" i="1" a="1"/>
  <c r="DB194" i="1" s="1"/>
  <c r="CX194" i="1" a="1"/>
  <c r="CX194" i="1" s="1"/>
  <c r="CR194" i="1"/>
  <c r="CN193" i="1" a="1"/>
  <c r="CN193" i="1" s="1"/>
  <c r="DD192" i="1" a="1"/>
  <c r="DD192" i="1" s="1"/>
  <c r="CZ192" i="1" a="1"/>
  <c r="CZ192" i="1" s="1"/>
  <c r="CP191" i="1" a="1"/>
  <c r="CP191" i="1" s="1"/>
  <c r="DF190" i="1" a="1"/>
  <c r="DF190" i="1" s="1"/>
  <c r="DB190" i="1" a="1"/>
  <c r="DB190" i="1" s="1"/>
  <c r="CX190" i="1" a="1"/>
  <c r="CX190" i="1" s="1"/>
  <c r="CR190" i="1"/>
  <c r="CN189" i="1" a="1"/>
  <c r="CN189" i="1" s="1"/>
  <c r="DD188" i="1" a="1"/>
  <c r="DD188" i="1" s="1"/>
  <c r="CZ188" i="1" a="1"/>
  <c r="CZ188" i="1" s="1"/>
  <c r="CP187" i="1" a="1"/>
  <c r="CP187" i="1" s="1"/>
  <c r="DF186" i="1" a="1"/>
  <c r="DF186" i="1" s="1"/>
  <c r="DB186" i="1" a="1"/>
  <c r="DB186" i="1" s="1"/>
  <c r="CX186" i="1" a="1"/>
  <c r="CX186" i="1" s="1"/>
  <c r="CR186" i="1"/>
  <c r="CN185" i="1" a="1"/>
  <c r="CN185" i="1" s="1"/>
  <c r="DD184" i="1" a="1"/>
  <c r="DD184" i="1" s="1"/>
  <c r="CZ184" i="1" a="1"/>
  <c r="CZ184" i="1" s="1"/>
  <c r="CP183" i="1" a="1"/>
  <c r="CP183" i="1" s="1"/>
  <c r="DF182" i="1" a="1"/>
  <c r="DF182" i="1" s="1"/>
  <c r="DB182" i="1" a="1"/>
  <c r="DB182" i="1" s="1"/>
  <c r="CX182" i="1" a="1"/>
  <c r="CX182" i="1" s="1"/>
  <c r="CR182" i="1"/>
  <c r="CN181" i="1" a="1"/>
  <c r="CN181" i="1" s="1"/>
  <c r="DD180" i="1" a="1"/>
  <c r="DD180" i="1" s="1"/>
  <c r="CZ180" i="1" a="1"/>
  <c r="CZ180" i="1" s="1"/>
  <c r="CP179" i="1" a="1"/>
  <c r="CP179" i="1" s="1"/>
  <c r="DF178" i="1" a="1"/>
  <c r="DF178" i="1" s="1"/>
  <c r="DB178" i="1" a="1"/>
  <c r="DB178" i="1" s="1"/>
  <c r="CX178" i="1" a="1"/>
  <c r="CX178" i="1" s="1"/>
  <c r="CR178" i="1"/>
  <c r="DD176" i="1" a="1"/>
  <c r="DD176" i="1" s="1"/>
  <c r="CY176" i="1" a="1"/>
  <c r="CY176" i="1" s="1"/>
  <c r="CP176" i="1" a="1"/>
  <c r="CP176" i="1" s="1"/>
  <c r="DE175" i="1" a="1"/>
  <c r="DE175" i="1" s="1"/>
  <c r="DB175" i="1" a="1"/>
  <c r="DB175" i="1" s="1"/>
  <c r="CW175" i="1" a="1"/>
  <c r="CW175" i="1" s="1"/>
  <c r="CQ175" i="1"/>
  <c r="CN175" i="1" a="1"/>
  <c r="CN175" i="1" s="1"/>
  <c r="DC174" i="1" a="1"/>
  <c r="DC174" i="1" s="1"/>
  <c r="CZ174" i="1" a="1"/>
  <c r="CZ174" i="1" s="1"/>
  <c r="CR174" i="1"/>
  <c r="CO174" i="1" a="1"/>
  <c r="CO174" i="1" s="1"/>
  <c r="DF173" i="1" a="1"/>
  <c r="DF173" i="1" s="1"/>
  <c r="DA173" i="1" a="1"/>
  <c r="DA173" i="1" s="1"/>
  <c r="CX173" i="1" a="1"/>
  <c r="CX173" i="1" s="1"/>
  <c r="DD172" i="1" a="1"/>
  <c r="DD172" i="1" s="1"/>
  <c r="AV172" i="1" s="1"/>
  <c r="CY172" i="1" a="1"/>
  <c r="CY172" i="1" s="1"/>
  <c r="CP172" i="1" a="1"/>
  <c r="CP172" i="1" s="1"/>
  <c r="DE171" i="1" a="1"/>
  <c r="DE171" i="1" s="1"/>
  <c r="DB171" i="1" a="1"/>
  <c r="DB171" i="1" s="1"/>
  <c r="X171" i="1" s="1"/>
  <c r="CW171" i="1" a="1"/>
  <c r="CW171" i="1" s="1"/>
  <c r="CQ171" i="1"/>
  <c r="CN171" i="1" a="1"/>
  <c r="CN171" i="1" s="1"/>
  <c r="DC170" i="1" a="1"/>
  <c r="DC170" i="1" s="1"/>
  <c r="AJ170" i="1" s="1"/>
  <c r="CZ170" i="1" a="1"/>
  <c r="CZ170" i="1" s="1"/>
  <c r="CR170" i="1"/>
  <c r="CO170" i="1" a="1"/>
  <c r="CO170" i="1" s="1"/>
  <c r="DF169" i="1" a="1"/>
  <c r="DF169" i="1" s="1"/>
  <c r="BQ169" i="1" s="1"/>
  <c r="DA169" i="1" a="1"/>
  <c r="DA169" i="1" s="1"/>
  <c r="CX169" i="1" a="1"/>
  <c r="CX169" i="1" s="1"/>
  <c r="DD168" i="1" a="1"/>
  <c r="DD168" i="1" s="1"/>
  <c r="CY168" i="1" a="1"/>
  <c r="CY168" i="1" s="1"/>
  <c r="CP168" i="1" a="1"/>
  <c r="CP168" i="1" s="1"/>
  <c r="DE167" i="1" a="1"/>
  <c r="DE167" i="1" s="1"/>
  <c r="DB167" i="1" a="1"/>
  <c r="DB167" i="1" s="1"/>
  <c r="CW167" i="1" a="1"/>
  <c r="CW167" i="1" s="1"/>
  <c r="W167" i="1" s="1"/>
  <c r="CQ167" i="1"/>
  <c r="CN167" i="1" a="1"/>
  <c r="CN167" i="1" s="1"/>
  <c r="DC166" i="1" a="1"/>
  <c r="DC166" i="1" s="1"/>
  <c r="CZ166" i="1" a="1"/>
  <c r="CZ166" i="1" s="1"/>
  <c r="BG166" i="1" s="1"/>
  <c r="CR166" i="1"/>
  <c r="CO166" i="1" a="1"/>
  <c r="CO166" i="1" s="1"/>
  <c r="DF165" i="1" a="1"/>
  <c r="DF165" i="1" s="1"/>
  <c r="DA165" i="1" a="1"/>
  <c r="DA165" i="1" s="1"/>
  <c r="BP165" i="1" s="1"/>
  <c r="CX165" i="1" a="1"/>
  <c r="CX165" i="1" s="1"/>
  <c r="DD164" i="1" a="1"/>
  <c r="DD164" i="1" s="1"/>
  <c r="CY164" i="1" a="1"/>
  <c r="CY164" i="1" s="1"/>
  <c r="CP164" i="1" a="1"/>
  <c r="CP164" i="1" s="1"/>
  <c r="DE163" i="1" a="1"/>
  <c r="DE163" i="1" s="1"/>
  <c r="DB163" i="1" a="1"/>
  <c r="DB163" i="1" s="1"/>
  <c r="CW163" i="1" a="1"/>
  <c r="CW163" i="1" s="1"/>
  <c r="CQ163" i="1"/>
  <c r="CN163" i="1" a="1"/>
  <c r="CN163" i="1" s="1"/>
  <c r="DC162" i="1" a="1"/>
  <c r="DC162" i="1" s="1"/>
  <c r="CZ162" i="1" a="1"/>
  <c r="CZ162" i="1" s="1"/>
  <c r="CR162" i="1"/>
  <c r="CO162" i="1" a="1"/>
  <c r="CO162" i="1" s="1"/>
  <c r="DF161" i="1" a="1"/>
  <c r="DF161" i="1" s="1"/>
  <c r="DA161" i="1" a="1"/>
  <c r="DA161" i="1" s="1"/>
  <c r="CX161" i="1" a="1"/>
  <c r="CX161" i="1" s="1"/>
  <c r="DD160" i="1" a="1"/>
  <c r="DD160" i="1" s="1"/>
  <c r="CY160" i="1" a="1"/>
  <c r="CY160" i="1" s="1"/>
  <c r="CP160" i="1" a="1"/>
  <c r="CP160" i="1" s="1"/>
  <c r="DE159" i="1" a="1"/>
  <c r="DE159" i="1" s="1"/>
  <c r="BH159" i="1" s="1"/>
  <c r="DB159" i="1" a="1"/>
  <c r="DB159" i="1" s="1"/>
  <c r="CW159" i="1" a="1"/>
  <c r="CW159" i="1" s="1"/>
  <c r="CQ159" i="1"/>
  <c r="CN159" i="1" a="1"/>
  <c r="CN159" i="1" s="1"/>
  <c r="DC158" i="1" a="1"/>
  <c r="DC158" i="1" s="1"/>
  <c r="CZ158" i="1" a="1"/>
  <c r="CZ158" i="1" s="1"/>
  <c r="CR158" i="1"/>
  <c r="CO158" i="1" a="1"/>
  <c r="CO158" i="1" s="1"/>
  <c r="DE201" i="1" a="1"/>
  <c r="DE201" i="1" s="1"/>
  <c r="CR200" i="1"/>
  <c r="CR197" i="1"/>
  <c r="CN196" i="1" a="1"/>
  <c r="CN196" i="1" s="1"/>
  <c r="DD195" i="1" a="1"/>
  <c r="DD195" i="1" s="1"/>
  <c r="CZ195" i="1" a="1"/>
  <c r="CZ195" i="1" s="1"/>
  <c r="CP194" i="1" a="1"/>
  <c r="CP194" i="1" s="1"/>
  <c r="DF193" i="1" a="1"/>
  <c r="DF193" i="1" s="1"/>
  <c r="BQ193" i="1" s="1"/>
  <c r="DB193" i="1" a="1"/>
  <c r="DB193" i="1" s="1"/>
  <c r="CX193" i="1" a="1"/>
  <c r="CX193" i="1" s="1"/>
  <c r="CR193" i="1"/>
  <c r="CN192" i="1" a="1"/>
  <c r="CN192" i="1" s="1"/>
  <c r="DD191" i="1" a="1"/>
  <c r="DD191" i="1" s="1"/>
  <c r="CZ191" i="1" a="1"/>
  <c r="CZ191" i="1" s="1"/>
  <c r="CP190" i="1" a="1"/>
  <c r="CP190" i="1" s="1"/>
  <c r="DF189" i="1" a="1"/>
  <c r="DF189" i="1" s="1"/>
  <c r="BQ189" i="1" s="1"/>
  <c r="DB189" i="1" a="1"/>
  <c r="DB189" i="1" s="1"/>
  <c r="CX189" i="1" a="1"/>
  <c r="CX189" i="1" s="1"/>
  <c r="CR189" i="1"/>
  <c r="CN188" i="1" a="1"/>
  <c r="CN188" i="1" s="1"/>
  <c r="DD187" i="1" a="1"/>
  <c r="DD187" i="1" s="1"/>
  <c r="CZ187" i="1" a="1"/>
  <c r="CZ187" i="1" s="1"/>
  <c r="CP186" i="1" a="1"/>
  <c r="CP186" i="1" s="1"/>
  <c r="DF185" i="1" a="1"/>
  <c r="DF185" i="1" s="1"/>
  <c r="BQ185" i="1" s="1"/>
  <c r="DB185" i="1" a="1"/>
  <c r="DB185" i="1" s="1"/>
  <c r="CX185" i="1" a="1"/>
  <c r="CX185" i="1" s="1"/>
  <c r="CR185" i="1"/>
  <c r="CN184" i="1" a="1"/>
  <c r="CN184" i="1" s="1"/>
  <c r="DD183" i="1" a="1"/>
  <c r="DD183" i="1" s="1"/>
  <c r="CZ183" i="1" a="1"/>
  <c r="CZ183" i="1" s="1"/>
  <c r="CP182" i="1" a="1"/>
  <c r="CP182" i="1" s="1"/>
  <c r="DF181" i="1" a="1"/>
  <c r="DF181" i="1" s="1"/>
  <c r="BQ181" i="1" s="1"/>
  <c r="DB181" i="1" a="1"/>
  <c r="DB181" i="1" s="1"/>
  <c r="CX181" i="1" a="1"/>
  <c r="CX181" i="1" s="1"/>
  <c r="CR181" i="1"/>
  <c r="CN180" i="1" a="1"/>
  <c r="CN180" i="1" s="1"/>
  <c r="DD179" i="1" a="1"/>
  <c r="DD179" i="1" s="1"/>
  <c r="CZ179" i="1" a="1"/>
  <c r="CZ179" i="1" s="1"/>
  <c r="CP178" i="1" a="1"/>
  <c r="CP178" i="1" s="1"/>
  <c r="DF177" i="1" a="1"/>
  <c r="DF177" i="1" s="1"/>
  <c r="BQ177" i="1" s="1"/>
  <c r="DB177" i="1" a="1"/>
  <c r="DB177" i="1" s="1"/>
  <c r="CX177" i="1" a="1"/>
  <c r="CX177" i="1" s="1"/>
  <c r="CR177" i="1"/>
  <c r="CO177" i="1" a="1"/>
  <c r="CO177" i="1" s="1"/>
  <c r="DF176" i="1" a="1"/>
  <c r="DF176" i="1" s="1"/>
  <c r="DA176" i="1" a="1"/>
  <c r="DA176" i="1" s="1"/>
  <c r="CX176" i="1" a="1"/>
  <c r="CX176" i="1" s="1"/>
  <c r="DD175" i="1" a="1"/>
  <c r="DD175" i="1" s="1"/>
  <c r="AV175" i="1" s="1"/>
  <c r="CY175" i="1" a="1"/>
  <c r="CY175" i="1" s="1"/>
  <c r="CP175" i="1" a="1"/>
  <c r="CP175" i="1" s="1"/>
  <c r="DE174" i="1" a="1"/>
  <c r="DE174" i="1" s="1"/>
  <c r="DB174" i="1" a="1"/>
  <c r="DB174" i="1" s="1"/>
  <c r="CW174" i="1" a="1"/>
  <c r="CW174" i="1" s="1"/>
  <c r="CQ174" i="1"/>
  <c r="CN174" i="1" a="1"/>
  <c r="CN174" i="1" s="1"/>
  <c r="DC173" i="1" a="1"/>
  <c r="DC173" i="1" s="1"/>
  <c r="AJ173" i="1" s="1"/>
  <c r="CZ173" i="1" a="1"/>
  <c r="CZ173" i="1" s="1"/>
  <c r="CR173" i="1"/>
  <c r="CO173" i="1" a="1"/>
  <c r="CO173" i="1" s="1"/>
  <c r="DF172" i="1" a="1"/>
  <c r="DF172" i="1" s="1"/>
  <c r="BQ172" i="1" s="1"/>
  <c r="DA172" i="1" a="1"/>
  <c r="DA172" i="1" s="1"/>
  <c r="CX172" i="1" a="1"/>
  <c r="CX172" i="1" s="1"/>
  <c r="DD171" i="1" a="1"/>
  <c r="DD171" i="1" s="1"/>
  <c r="CY171" i="1" a="1"/>
  <c r="CY171" i="1" s="1"/>
  <c r="AU171" i="1" s="1"/>
  <c r="CP171" i="1" a="1"/>
  <c r="CP171" i="1" s="1"/>
  <c r="DE170" i="1" a="1"/>
  <c r="DE170" i="1" s="1"/>
  <c r="DB170" i="1" a="1"/>
  <c r="DB170" i="1" s="1"/>
  <c r="CW170" i="1" a="1"/>
  <c r="CW170" i="1" s="1"/>
  <c r="W170" i="1" s="1"/>
  <c r="CQ170" i="1"/>
  <c r="CN170" i="1" a="1"/>
  <c r="CN170" i="1" s="1"/>
  <c r="DC169" i="1" a="1"/>
  <c r="DC169" i="1" s="1"/>
  <c r="CZ169" i="1" a="1"/>
  <c r="CZ169" i="1" s="1"/>
  <c r="CR169" i="1"/>
  <c r="CO169" i="1" a="1"/>
  <c r="CO169" i="1" s="1"/>
  <c r="DF168" i="1" a="1"/>
  <c r="DF168" i="1" s="1"/>
  <c r="DA168" i="1" a="1"/>
  <c r="DA168" i="1" s="1"/>
  <c r="CX168" i="1" a="1"/>
  <c r="CX168" i="1" s="1"/>
  <c r="DD167" i="1" a="1"/>
  <c r="DD167" i="1" s="1"/>
  <c r="CY167" i="1" a="1"/>
  <c r="CY167" i="1" s="1"/>
  <c r="CP167" i="1" a="1"/>
  <c r="CP167" i="1" s="1"/>
  <c r="DE166" i="1" a="1"/>
  <c r="DE166" i="1" s="1"/>
  <c r="DB166" i="1" a="1"/>
  <c r="DB166" i="1" s="1"/>
  <c r="CW166" i="1" a="1"/>
  <c r="CW166" i="1" s="1"/>
  <c r="CQ166" i="1"/>
  <c r="CN166" i="1" a="1"/>
  <c r="CN166" i="1" s="1"/>
  <c r="DC165" i="1" a="1"/>
  <c r="DC165" i="1" s="1"/>
  <c r="CZ165" i="1" a="1"/>
  <c r="CZ165" i="1" s="1"/>
  <c r="CR165" i="1"/>
  <c r="CO165" i="1" a="1"/>
  <c r="CO165" i="1" s="1"/>
  <c r="DF164" i="1" a="1"/>
  <c r="DF164" i="1" s="1"/>
  <c r="DA164" i="1" a="1"/>
  <c r="DA164" i="1" s="1"/>
  <c r="CX164" i="1" a="1"/>
  <c r="CX164" i="1" s="1"/>
  <c r="AI164" i="1" s="1"/>
  <c r="DD163" i="1" a="1"/>
  <c r="DD163" i="1" s="1"/>
  <c r="CY163" i="1" a="1"/>
  <c r="CY163" i="1" s="1"/>
  <c r="CP163" i="1" a="1"/>
  <c r="CP163" i="1" s="1"/>
  <c r="DE162" i="1" a="1"/>
  <c r="DE162" i="1" s="1"/>
  <c r="BH162" i="1" s="1"/>
  <c r="DB162" i="1" a="1"/>
  <c r="DB162" i="1" s="1"/>
  <c r="CW162" i="1" a="1"/>
  <c r="CW162" i="1" s="1"/>
  <c r="CQ162" i="1"/>
  <c r="CN162" i="1" a="1"/>
  <c r="CN162" i="1" s="1"/>
  <c r="DC161" i="1" a="1"/>
  <c r="DC161" i="1" s="1"/>
  <c r="CZ161" i="1" a="1"/>
  <c r="CZ161" i="1" s="1"/>
  <c r="CR161" i="1"/>
  <c r="CO161" i="1" a="1"/>
  <c r="CO161" i="1" s="1"/>
  <c r="DF160" i="1" a="1"/>
  <c r="DF160" i="1" s="1"/>
  <c r="DA160" i="1" a="1"/>
  <c r="DA160" i="1" s="1"/>
  <c r="CX160" i="1" a="1"/>
  <c r="CX160" i="1" s="1"/>
  <c r="DD159" i="1" a="1"/>
  <c r="DD159" i="1" s="1"/>
  <c r="AV159" i="1" s="1"/>
  <c r="CY159" i="1" a="1"/>
  <c r="CY159" i="1" s="1"/>
  <c r="CP159" i="1" a="1"/>
  <c r="CP159" i="1" s="1"/>
  <c r="DE158" i="1" a="1"/>
  <c r="DE158" i="1" s="1"/>
  <c r="DB158" i="1" a="1"/>
  <c r="DB158" i="1" s="1"/>
  <c r="X158" i="1" s="1"/>
  <c r="CW158" i="1" a="1"/>
  <c r="CW158" i="1" s="1"/>
  <c r="CQ158" i="1"/>
  <c r="CN158" i="1" a="1"/>
  <c r="CN158" i="1" s="1"/>
  <c r="DF157" i="1" a="1"/>
  <c r="DF157" i="1" s="1"/>
  <c r="BQ157" i="1" s="1"/>
  <c r="DD157" i="1" a="1"/>
  <c r="DD157" i="1" s="1"/>
  <c r="DB157" i="1" a="1"/>
  <c r="DB157" i="1" s="1"/>
  <c r="CZ157" i="1" a="1"/>
  <c r="CZ157" i="1" s="1"/>
  <c r="CX157" i="1" a="1"/>
  <c r="CX157" i="1" s="1"/>
  <c r="AI157" i="1" s="1"/>
  <c r="CP157" i="1" a="1"/>
  <c r="CP157" i="1" s="1"/>
  <c r="CN157" i="1" a="1"/>
  <c r="CN157" i="1" s="1"/>
  <c r="DF156" i="1" a="1"/>
  <c r="DF156" i="1" s="1"/>
  <c r="DD156" i="1" a="1"/>
  <c r="DD156" i="1" s="1"/>
  <c r="AV156" i="1" s="1"/>
  <c r="DB156" i="1" a="1"/>
  <c r="DB156" i="1" s="1"/>
  <c r="CZ156" i="1" a="1"/>
  <c r="CZ156" i="1" s="1"/>
  <c r="CX156" i="1" a="1"/>
  <c r="CX156" i="1" s="1"/>
  <c r="CP156" i="1" a="1"/>
  <c r="CP156" i="1" s="1"/>
  <c r="CN156" i="1" a="1"/>
  <c r="CN156" i="1" s="1"/>
  <c r="DF155" i="1" a="1"/>
  <c r="DF155" i="1" s="1"/>
  <c r="DD155" i="1" a="1"/>
  <c r="DD155" i="1" s="1"/>
  <c r="DB155" i="1" a="1"/>
  <c r="DB155" i="1" s="1"/>
  <c r="X155" i="1" s="1"/>
  <c r="CZ155" i="1" a="1"/>
  <c r="CZ155" i="1" s="1"/>
  <c r="CX155" i="1" a="1"/>
  <c r="CX155" i="1" s="1"/>
  <c r="CP155" i="1" a="1"/>
  <c r="CP155" i="1" s="1"/>
  <c r="CN155" i="1" a="1"/>
  <c r="CN155" i="1" s="1"/>
  <c r="DF154" i="1" a="1"/>
  <c r="DF154" i="1" s="1"/>
  <c r="DD154" i="1" a="1"/>
  <c r="DD154" i="1" s="1"/>
  <c r="DB154" i="1" a="1"/>
  <c r="DB154" i="1" s="1"/>
  <c r="CZ154" i="1" a="1"/>
  <c r="CZ154" i="1" s="1"/>
  <c r="BG154" i="1" s="1"/>
  <c r="CX154" i="1" a="1"/>
  <c r="CX154" i="1" s="1"/>
  <c r="CP154" i="1" a="1"/>
  <c r="CP154" i="1" s="1"/>
  <c r="CN154" i="1" a="1"/>
  <c r="CN154" i="1" s="1"/>
  <c r="DF153" i="1" a="1"/>
  <c r="DF153" i="1" s="1"/>
  <c r="DD153" i="1" a="1"/>
  <c r="DD153" i="1" s="1"/>
  <c r="DB153" i="1" a="1"/>
  <c r="DB153" i="1" s="1"/>
  <c r="CZ153" i="1" a="1"/>
  <c r="CZ153" i="1" s="1"/>
  <c r="CX153" i="1" a="1"/>
  <c r="CX153" i="1" s="1"/>
  <c r="CP153" i="1" a="1"/>
  <c r="CP153" i="1" s="1"/>
  <c r="CN153" i="1" a="1"/>
  <c r="CN153" i="1" s="1"/>
  <c r="DF152" i="1" a="1"/>
  <c r="DF152" i="1" s="1"/>
  <c r="DD152" i="1" a="1"/>
  <c r="DD152" i="1" s="1"/>
  <c r="DB152" i="1" a="1"/>
  <c r="DB152" i="1" s="1"/>
  <c r="CZ152" i="1" a="1"/>
  <c r="CZ152" i="1" s="1"/>
  <c r="CX152" i="1" a="1"/>
  <c r="CX152" i="1" s="1"/>
  <c r="CP152" i="1" a="1"/>
  <c r="CP152" i="1" s="1"/>
  <c r="CN152" i="1" a="1"/>
  <c r="CN152" i="1" s="1"/>
  <c r="DF151" i="1" a="1"/>
  <c r="DF151" i="1" s="1"/>
  <c r="DD151" i="1" a="1"/>
  <c r="DD151" i="1" s="1"/>
  <c r="DB151" i="1" a="1"/>
  <c r="DB151" i="1" s="1"/>
  <c r="X151" i="1" s="1"/>
  <c r="CZ151" i="1" a="1"/>
  <c r="CZ151" i="1" s="1"/>
  <c r="CX151" i="1" a="1"/>
  <c r="CX151" i="1" s="1"/>
  <c r="CP151" i="1" a="1"/>
  <c r="CP151" i="1" s="1"/>
  <c r="CN151" i="1" a="1"/>
  <c r="CN151" i="1" s="1"/>
  <c r="DF150" i="1" a="1"/>
  <c r="DF150" i="1" s="1"/>
  <c r="DD150" i="1" a="1"/>
  <c r="DD150" i="1" s="1"/>
  <c r="DB150" i="1" a="1"/>
  <c r="DB150" i="1" s="1"/>
  <c r="CZ150" i="1" a="1"/>
  <c r="CZ150" i="1" s="1"/>
  <c r="BG150" i="1" s="1"/>
  <c r="CX150" i="1" a="1"/>
  <c r="CX150" i="1" s="1"/>
  <c r="CP150" i="1" a="1"/>
  <c r="CP150" i="1" s="1"/>
  <c r="CN150" i="1" a="1"/>
  <c r="CN150" i="1" s="1"/>
  <c r="DF149" i="1" a="1"/>
  <c r="DF149" i="1" s="1"/>
  <c r="BQ149" i="1" s="1"/>
  <c r="DD149" i="1" a="1"/>
  <c r="DD149" i="1" s="1"/>
  <c r="DB149" i="1" a="1"/>
  <c r="DB149" i="1" s="1"/>
  <c r="CZ149" i="1" a="1"/>
  <c r="CZ149" i="1" s="1"/>
  <c r="CX149" i="1" a="1"/>
  <c r="CX149" i="1" s="1"/>
  <c r="AI149" i="1" s="1"/>
  <c r="CP149" i="1" a="1"/>
  <c r="CP149" i="1" s="1"/>
  <c r="CN149" i="1" a="1"/>
  <c r="CN149" i="1" s="1"/>
  <c r="DF148" i="1" a="1"/>
  <c r="DF148" i="1" s="1"/>
  <c r="DD148" i="1" a="1"/>
  <c r="DD148" i="1" s="1"/>
  <c r="DB148" i="1" a="1"/>
  <c r="DB148" i="1" s="1"/>
  <c r="CZ148" i="1" a="1"/>
  <c r="CZ148" i="1" s="1"/>
  <c r="CX148" i="1" a="1"/>
  <c r="CX148" i="1" s="1"/>
  <c r="CP148" i="1" a="1"/>
  <c r="CP148" i="1" s="1"/>
  <c r="CN148" i="1" a="1"/>
  <c r="CN148" i="1" s="1"/>
  <c r="DF147" i="1" a="1"/>
  <c r="DF147" i="1" s="1"/>
  <c r="DD147" i="1" a="1"/>
  <c r="DD147" i="1" s="1"/>
  <c r="DB147" i="1" a="1"/>
  <c r="DB147" i="1" s="1"/>
  <c r="X147" i="1" s="1"/>
  <c r="CZ147" i="1" a="1"/>
  <c r="CZ147" i="1" s="1"/>
  <c r="CX147" i="1" a="1"/>
  <c r="CX147" i="1" s="1"/>
  <c r="CP147" i="1" a="1"/>
  <c r="CP147" i="1" s="1"/>
  <c r="CN147" i="1" a="1"/>
  <c r="CN147" i="1" s="1"/>
  <c r="DF146" i="1" a="1"/>
  <c r="DF146" i="1" s="1"/>
  <c r="DD146" i="1" a="1"/>
  <c r="DD146" i="1" s="1"/>
  <c r="DB146" i="1" a="1"/>
  <c r="DB146" i="1" s="1"/>
  <c r="CZ146" i="1" a="1"/>
  <c r="CZ146" i="1" s="1"/>
  <c r="BG146" i="1" s="1"/>
  <c r="CX146" i="1" a="1"/>
  <c r="CX146" i="1" s="1"/>
  <c r="CP146" i="1" a="1"/>
  <c r="CP146" i="1" s="1"/>
  <c r="CN146" i="1" a="1"/>
  <c r="CN146" i="1" s="1"/>
  <c r="DF145" i="1" a="1"/>
  <c r="DF145" i="1" s="1"/>
  <c r="BQ145" i="1" s="1"/>
  <c r="DD145" i="1" a="1"/>
  <c r="DD145" i="1" s="1"/>
  <c r="DB145" i="1" a="1"/>
  <c r="DB145" i="1" s="1"/>
  <c r="CZ145" i="1" a="1"/>
  <c r="CZ145" i="1" s="1"/>
  <c r="CX145" i="1" a="1"/>
  <c r="CX145" i="1" s="1"/>
  <c r="AI145" i="1" s="1"/>
  <c r="CP145" i="1" a="1"/>
  <c r="CP145" i="1" s="1"/>
  <c r="CN145" i="1" a="1"/>
  <c r="CN145" i="1" s="1"/>
  <c r="DF144" i="1" a="1"/>
  <c r="DF144" i="1" s="1"/>
  <c r="DD144" i="1" a="1"/>
  <c r="DD144" i="1" s="1"/>
  <c r="AV144" i="1" s="1"/>
  <c r="DB144" i="1" a="1"/>
  <c r="DB144" i="1" s="1"/>
  <c r="CZ144" i="1" a="1"/>
  <c r="CZ144" i="1" s="1"/>
  <c r="CX144" i="1" a="1"/>
  <c r="CX144" i="1" s="1"/>
  <c r="CP144" i="1" a="1"/>
  <c r="CP144" i="1" s="1"/>
  <c r="CN144" i="1" a="1"/>
  <c r="CN144" i="1" s="1"/>
  <c r="DF143" i="1" a="1"/>
  <c r="DF143" i="1" s="1"/>
  <c r="DD143" i="1" a="1"/>
  <c r="DD143" i="1" s="1"/>
  <c r="DB143" i="1" a="1"/>
  <c r="DB143" i="1" s="1"/>
  <c r="X143" i="1" s="1"/>
  <c r="CZ143" i="1" a="1"/>
  <c r="CZ143" i="1" s="1"/>
  <c r="CX143" i="1" a="1"/>
  <c r="CX143" i="1" s="1"/>
  <c r="CP143" i="1" a="1"/>
  <c r="CP143" i="1" s="1"/>
  <c r="CN143" i="1" a="1"/>
  <c r="CN143" i="1" s="1"/>
  <c r="DF142" i="1" a="1"/>
  <c r="DF142" i="1" s="1"/>
  <c r="DD142" i="1" a="1"/>
  <c r="DD142" i="1" s="1"/>
  <c r="DB142" i="1" a="1"/>
  <c r="DB142" i="1" s="1"/>
  <c r="CZ142" i="1" a="1"/>
  <c r="CZ142" i="1" s="1"/>
  <c r="BG142" i="1" s="1"/>
  <c r="CX142" i="1" a="1"/>
  <c r="CX142" i="1" s="1"/>
  <c r="CP142" i="1" a="1"/>
  <c r="CP142" i="1" s="1"/>
  <c r="CN142" i="1" a="1"/>
  <c r="CN142" i="1" s="1"/>
  <c r="DF141" i="1" a="1"/>
  <c r="DF141" i="1" s="1"/>
  <c r="DD141" i="1" a="1"/>
  <c r="DD141" i="1" s="1"/>
  <c r="DB141" i="1" a="1"/>
  <c r="DB141" i="1" s="1"/>
  <c r="CZ141" i="1" a="1"/>
  <c r="CZ141" i="1" s="1"/>
  <c r="CX141" i="1" a="1"/>
  <c r="CX141" i="1" s="1"/>
  <c r="CP141" i="1" a="1"/>
  <c r="CP141" i="1" s="1"/>
  <c r="CN141" i="1" a="1"/>
  <c r="CN141" i="1" s="1"/>
  <c r="DF140" i="1" a="1"/>
  <c r="DF140" i="1" s="1"/>
  <c r="DD140" i="1" a="1"/>
  <c r="DD140" i="1" s="1"/>
  <c r="AV140" i="1" s="1"/>
  <c r="DB140" i="1" a="1"/>
  <c r="DB140" i="1" s="1"/>
  <c r="CZ140" i="1" a="1"/>
  <c r="CZ140" i="1" s="1"/>
  <c r="CX140" i="1" a="1"/>
  <c r="CX140" i="1" s="1"/>
  <c r="CP140" i="1" a="1"/>
  <c r="CP140" i="1" s="1"/>
  <c r="CN140" i="1" a="1"/>
  <c r="CN140" i="1" s="1"/>
  <c r="DF139" i="1" a="1"/>
  <c r="DF139" i="1" s="1"/>
  <c r="DD139" i="1" a="1"/>
  <c r="DD139" i="1" s="1"/>
  <c r="DB139" i="1" a="1"/>
  <c r="DB139" i="1" s="1"/>
  <c r="X139" i="1" s="1"/>
  <c r="CZ139" i="1" a="1"/>
  <c r="CZ139" i="1" s="1"/>
  <c r="CX139" i="1" a="1"/>
  <c r="CX139" i="1" s="1"/>
  <c r="CP139" i="1" a="1"/>
  <c r="CP139" i="1" s="1"/>
  <c r="CN139" i="1" a="1"/>
  <c r="CN139" i="1" s="1"/>
  <c r="DF138" i="1" a="1"/>
  <c r="DF138" i="1" s="1"/>
  <c r="DD138" i="1" a="1"/>
  <c r="DD138" i="1" s="1"/>
  <c r="DB138" i="1" a="1"/>
  <c r="DB138" i="1" s="1"/>
  <c r="CZ138" i="1" a="1"/>
  <c r="CZ138" i="1" s="1"/>
  <c r="BG138" i="1" s="1"/>
  <c r="CX138" i="1" a="1"/>
  <c r="CX138" i="1" s="1"/>
  <c r="CP138" i="1" a="1"/>
  <c r="CP138" i="1" s="1"/>
  <c r="CN138" i="1" a="1"/>
  <c r="CN138" i="1" s="1"/>
  <c r="DF137" i="1" a="1"/>
  <c r="DF137" i="1" s="1"/>
  <c r="BQ137" i="1" s="1"/>
  <c r="DD137" i="1" a="1"/>
  <c r="DD137" i="1" s="1"/>
  <c r="AV137" i="1" s="1"/>
  <c r="DB137" i="1" a="1"/>
  <c r="DB137" i="1" s="1"/>
  <c r="CZ137" i="1" a="1"/>
  <c r="CZ137" i="1" s="1"/>
  <c r="CX137" i="1" a="1"/>
  <c r="CX137" i="1" s="1"/>
  <c r="AI137" i="1" s="1"/>
  <c r="CP137" i="1" a="1"/>
  <c r="CP137" i="1" s="1"/>
  <c r="CN137" i="1" a="1"/>
  <c r="CN137" i="1" s="1"/>
  <c r="DF136" i="1" a="1"/>
  <c r="DF136" i="1" s="1"/>
  <c r="DD136" i="1" a="1"/>
  <c r="DD136" i="1" s="1"/>
  <c r="DB136" i="1" a="1"/>
  <c r="DB136" i="1" s="1"/>
  <c r="CZ136" i="1" a="1"/>
  <c r="CZ136" i="1" s="1"/>
  <c r="CX136" i="1" a="1"/>
  <c r="CX136" i="1" s="1"/>
  <c r="CP136" i="1" a="1"/>
  <c r="CP136" i="1" s="1"/>
  <c r="CN136" i="1" a="1"/>
  <c r="CN136" i="1" s="1"/>
  <c r="DF135" i="1" a="1"/>
  <c r="DF135" i="1" s="1"/>
  <c r="DD135" i="1" a="1"/>
  <c r="DD135" i="1" s="1"/>
  <c r="DB135" i="1" a="1"/>
  <c r="DB135" i="1" s="1"/>
  <c r="X135" i="1" s="1"/>
  <c r="CZ135" i="1" a="1"/>
  <c r="CZ135" i="1" s="1"/>
  <c r="CX135" i="1" a="1"/>
  <c r="CX135" i="1" s="1"/>
  <c r="CP135" i="1" a="1"/>
  <c r="CP135" i="1" s="1"/>
  <c r="CN135" i="1" a="1"/>
  <c r="CN135" i="1" s="1"/>
  <c r="CZ200" i="1" a="1"/>
  <c r="CZ200" i="1" s="1"/>
  <c r="BG200" i="1" s="1"/>
  <c r="CR199" i="1"/>
  <c r="CP197" i="1" a="1"/>
  <c r="CP197" i="1" s="1"/>
  <c r="DF196" i="1" a="1"/>
  <c r="DF196" i="1" s="1"/>
  <c r="BQ196" i="1" s="1"/>
  <c r="DB196" i="1" a="1"/>
  <c r="DB196" i="1" s="1"/>
  <c r="CX196" i="1" a="1"/>
  <c r="CX196" i="1" s="1"/>
  <c r="CR196" i="1"/>
  <c r="CN195" i="1" a="1"/>
  <c r="CN195" i="1" s="1"/>
  <c r="CS195" i="1" s="1"/>
  <c r="DD194" i="1" a="1"/>
  <c r="DD194" i="1" s="1"/>
  <c r="CZ194" i="1" a="1"/>
  <c r="CZ194" i="1" s="1"/>
  <c r="CP193" i="1" a="1"/>
  <c r="CP193" i="1" s="1"/>
  <c r="DF192" i="1" a="1"/>
  <c r="DF192" i="1" s="1"/>
  <c r="BQ192" i="1" s="1"/>
  <c r="DB192" i="1" a="1"/>
  <c r="DB192" i="1" s="1"/>
  <c r="CX192" i="1" a="1"/>
  <c r="CX192" i="1" s="1"/>
  <c r="CR192" i="1"/>
  <c r="CN191" i="1" a="1"/>
  <c r="CN191" i="1" s="1"/>
  <c r="CS191" i="1" s="1"/>
  <c r="DD190" i="1" a="1"/>
  <c r="DD190" i="1" s="1"/>
  <c r="CZ190" i="1" a="1"/>
  <c r="CZ190" i="1" s="1"/>
  <c r="CP189" i="1" a="1"/>
  <c r="CP189" i="1" s="1"/>
  <c r="DF188" i="1" a="1"/>
  <c r="DF188" i="1" s="1"/>
  <c r="BQ188" i="1" s="1"/>
  <c r="DB188" i="1" a="1"/>
  <c r="DB188" i="1" s="1"/>
  <c r="CX188" i="1" a="1"/>
  <c r="CX188" i="1" s="1"/>
  <c r="CR188" i="1"/>
  <c r="CN187" i="1" a="1"/>
  <c r="CN187" i="1" s="1"/>
  <c r="CS187" i="1" s="1"/>
  <c r="DD186" i="1" a="1"/>
  <c r="DD186" i="1" s="1"/>
  <c r="CZ186" i="1" a="1"/>
  <c r="CZ186" i="1" s="1"/>
  <c r="CP185" i="1" a="1"/>
  <c r="CP185" i="1" s="1"/>
  <c r="DF184" i="1" a="1"/>
  <c r="DF184" i="1" s="1"/>
  <c r="BQ184" i="1" s="1"/>
  <c r="DB184" i="1" a="1"/>
  <c r="DB184" i="1" s="1"/>
  <c r="CX184" i="1" a="1"/>
  <c r="CX184" i="1" s="1"/>
  <c r="CR184" i="1"/>
  <c r="CN183" i="1" a="1"/>
  <c r="CN183" i="1" s="1"/>
  <c r="CS183" i="1" s="1"/>
  <c r="DD182" i="1" a="1"/>
  <c r="DD182" i="1" s="1"/>
  <c r="CZ182" i="1" a="1"/>
  <c r="CZ182" i="1" s="1"/>
  <c r="CP181" i="1" a="1"/>
  <c r="CP181" i="1" s="1"/>
  <c r="DF180" i="1" a="1"/>
  <c r="DF180" i="1" s="1"/>
  <c r="BQ180" i="1" s="1"/>
  <c r="DB180" i="1" a="1"/>
  <c r="DB180" i="1" s="1"/>
  <c r="CX180" i="1" a="1"/>
  <c r="CX180" i="1" s="1"/>
  <c r="CR180" i="1"/>
  <c r="CN179" i="1" a="1"/>
  <c r="CN179" i="1" s="1"/>
  <c r="CS179" i="1" s="1"/>
  <c r="DD178" i="1" a="1"/>
  <c r="DD178" i="1" s="1"/>
  <c r="CZ178" i="1" a="1"/>
  <c r="CZ178" i="1" s="1"/>
  <c r="CQ177" i="1"/>
  <c r="CN177" i="1" a="1"/>
  <c r="CN177" i="1" s="1"/>
  <c r="DC176" i="1" a="1"/>
  <c r="DC176" i="1" s="1"/>
  <c r="CZ176" i="1" a="1"/>
  <c r="CZ176" i="1" s="1"/>
  <c r="CR176" i="1"/>
  <c r="CO176" i="1" a="1"/>
  <c r="CO176" i="1" s="1"/>
  <c r="DF175" i="1" a="1"/>
  <c r="DF175" i="1" s="1"/>
  <c r="DA175" i="1" a="1"/>
  <c r="DA175" i="1" s="1"/>
  <c r="CX175" i="1" a="1"/>
  <c r="CX175" i="1" s="1"/>
  <c r="DD174" i="1" a="1"/>
  <c r="DD174" i="1" s="1"/>
  <c r="AV174" i="1" s="1"/>
  <c r="CY174" i="1" a="1"/>
  <c r="CY174" i="1" s="1"/>
  <c r="CP174" i="1" a="1"/>
  <c r="CP174" i="1" s="1"/>
  <c r="DE173" i="1" a="1"/>
  <c r="DE173" i="1" s="1"/>
  <c r="DB173" i="1" a="1"/>
  <c r="DB173" i="1" s="1"/>
  <c r="X173" i="1" s="1"/>
  <c r="CW173" i="1" a="1"/>
  <c r="CW173" i="1" s="1"/>
  <c r="DG173" i="1" s="1"/>
  <c r="CQ173" i="1"/>
  <c r="CN173" i="1" a="1"/>
  <c r="CN173" i="1" s="1"/>
  <c r="DC172" i="1" a="1"/>
  <c r="DC172" i="1" s="1"/>
  <c r="AJ172" i="1" s="1"/>
  <c r="CZ172" i="1" a="1"/>
  <c r="CZ172" i="1" s="1"/>
  <c r="BG172" i="1" s="1"/>
  <c r="CR172" i="1"/>
  <c r="CO172" i="1" a="1"/>
  <c r="CO172" i="1" s="1"/>
  <c r="DF171" i="1" a="1"/>
  <c r="DF171" i="1" s="1"/>
  <c r="BQ171" i="1" s="1"/>
  <c r="DA171" i="1" a="1"/>
  <c r="DA171" i="1" s="1"/>
  <c r="BP171" i="1" s="1"/>
  <c r="CX171" i="1" a="1"/>
  <c r="CX171" i="1" s="1"/>
  <c r="DD170" i="1" a="1"/>
  <c r="DD170" i="1" s="1"/>
  <c r="CY170" i="1" a="1"/>
  <c r="CY170" i="1" s="1"/>
  <c r="AU170" i="1" s="1"/>
  <c r="CP170" i="1" a="1"/>
  <c r="CP170" i="1" s="1"/>
  <c r="DE169" i="1" a="1"/>
  <c r="DE169" i="1" s="1"/>
  <c r="DB169" i="1" a="1"/>
  <c r="DB169" i="1" s="1"/>
  <c r="CW169" i="1" a="1"/>
  <c r="CW169" i="1" s="1"/>
  <c r="DG169" i="1" s="1"/>
  <c r="CQ169" i="1"/>
  <c r="CN169" i="1" a="1"/>
  <c r="CN169" i="1" s="1"/>
  <c r="DC168" i="1" a="1"/>
  <c r="DC168" i="1" s="1"/>
  <c r="CZ168" i="1" a="1"/>
  <c r="CZ168" i="1" s="1"/>
  <c r="BG168" i="1" s="1"/>
  <c r="CR168" i="1"/>
  <c r="CO168" i="1" a="1"/>
  <c r="CO168" i="1" s="1"/>
  <c r="DF167" i="1" a="1"/>
  <c r="DF167" i="1" s="1"/>
  <c r="DA167" i="1" a="1"/>
  <c r="DA167" i="1" s="1"/>
  <c r="BP167" i="1" s="1"/>
  <c r="CX167" i="1" a="1"/>
  <c r="CX167" i="1" s="1"/>
  <c r="DD166" i="1" a="1"/>
  <c r="DD166" i="1" s="1"/>
  <c r="CY166" i="1" a="1"/>
  <c r="CY166" i="1" s="1"/>
  <c r="CP166" i="1" a="1"/>
  <c r="CP166" i="1" s="1"/>
  <c r="DE165" i="1" a="1"/>
  <c r="DE165" i="1" s="1"/>
  <c r="DB165" i="1" a="1"/>
  <c r="DB165" i="1" s="1"/>
  <c r="CW165" i="1" a="1"/>
  <c r="CW165" i="1" s="1"/>
  <c r="CQ165" i="1"/>
  <c r="CN165" i="1" a="1"/>
  <c r="CN165" i="1" s="1"/>
  <c r="DC164" i="1" a="1"/>
  <c r="DC164" i="1" s="1"/>
  <c r="CZ164" i="1" a="1"/>
  <c r="CZ164" i="1" s="1"/>
  <c r="CR164" i="1"/>
  <c r="CO164" i="1" a="1"/>
  <c r="CO164" i="1" s="1"/>
  <c r="DF163" i="1" a="1"/>
  <c r="DF163" i="1" s="1"/>
  <c r="DA163" i="1" a="1"/>
  <c r="DA163" i="1" s="1"/>
  <c r="CX163" i="1" a="1"/>
  <c r="CX163" i="1" s="1"/>
  <c r="DD162" i="1" a="1"/>
  <c r="DD162" i="1" s="1"/>
  <c r="CY162" i="1" a="1"/>
  <c r="CY162" i="1" s="1"/>
  <c r="CP162" i="1" a="1"/>
  <c r="CP162" i="1" s="1"/>
  <c r="DE161" i="1" a="1"/>
  <c r="DE161" i="1" s="1"/>
  <c r="BH161" i="1" s="1"/>
  <c r="DB161" i="1" a="1"/>
  <c r="DB161" i="1" s="1"/>
  <c r="CW161" i="1" a="1"/>
  <c r="CW161" i="1" s="1"/>
  <c r="CQ161" i="1"/>
  <c r="CN161" i="1" a="1"/>
  <c r="CN161" i="1" s="1"/>
  <c r="DC160" i="1" a="1"/>
  <c r="DC160" i="1" s="1"/>
  <c r="CZ160" i="1" a="1"/>
  <c r="CZ160" i="1" s="1"/>
  <c r="CR160" i="1"/>
  <c r="CO160" i="1" a="1"/>
  <c r="CO160" i="1" s="1"/>
  <c r="DF159" i="1" a="1"/>
  <c r="DF159" i="1" s="1"/>
  <c r="DA159" i="1" a="1"/>
  <c r="DA159" i="1" s="1"/>
  <c r="CX159" i="1" a="1"/>
  <c r="CX159" i="1" s="1"/>
  <c r="DD158" i="1" a="1"/>
  <c r="DD158" i="1" s="1"/>
  <c r="AV158" i="1" s="1"/>
  <c r="CY158" i="1" a="1"/>
  <c r="CY158" i="1" s="1"/>
  <c r="CP158" i="1" a="1"/>
  <c r="CP158" i="1" s="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DD134" i="1" a="1"/>
  <c r="DD134" i="1" s="1"/>
  <c r="AV134" i="1" s="1"/>
  <c r="DF133" i="1" a="1"/>
  <c r="DF133" i="1" s="1"/>
  <c r="CX133" i="1" a="1"/>
  <c r="CX133" i="1" s="1"/>
  <c r="CN133" i="1" a="1"/>
  <c r="CN133" i="1" s="1"/>
  <c r="CZ132" i="1" a="1"/>
  <c r="CZ132" i="1" s="1"/>
  <c r="BG132" i="1" s="1"/>
  <c r="CP132" i="1" a="1"/>
  <c r="CP132" i="1" s="1"/>
  <c r="DB131" i="1" a="1"/>
  <c r="DB131" i="1" s="1"/>
  <c r="DD130" i="1" a="1"/>
  <c r="DD130" i="1" s="1"/>
  <c r="DF129" i="1" a="1"/>
  <c r="DF129" i="1" s="1"/>
  <c r="BQ129" i="1" s="1"/>
  <c r="CX129" i="1" a="1"/>
  <c r="CX129" i="1" s="1"/>
  <c r="CN129" i="1" a="1"/>
  <c r="CN129" i="1" s="1"/>
  <c r="CZ128" i="1" a="1"/>
  <c r="CZ128" i="1" s="1"/>
  <c r="CP128" i="1" a="1"/>
  <c r="CP128" i="1" s="1"/>
  <c r="DB127" i="1" a="1"/>
  <c r="DB127" i="1" s="1"/>
  <c r="DD126" i="1" a="1"/>
  <c r="DD126" i="1" s="1"/>
  <c r="DF125" i="1" a="1"/>
  <c r="DF125" i="1" s="1"/>
  <c r="CX125" i="1" a="1"/>
  <c r="CX125" i="1" s="1"/>
  <c r="CN125" i="1" a="1"/>
  <c r="CN125" i="1" s="1"/>
  <c r="CZ124" i="1" a="1"/>
  <c r="CZ124" i="1" s="1"/>
  <c r="CP124" i="1" a="1"/>
  <c r="CP124" i="1" s="1"/>
  <c r="DB123" i="1" a="1"/>
  <c r="DB123" i="1" s="1"/>
  <c r="DD122" i="1" a="1"/>
  <c r="DD122" i="1" s="1"/>
  <c r="DF121" i="1" a="1"/>
  <c r="DF121" i="1" s="1"/>
  <c r="CX121" i="1" a="1"/>
  <c r="CX121" i="1" s="1"/>
  <c r="CN121" i="1" a="1"/>
  <c r="CN121" i="1" s="1"/>
  <c r="CZ120" i="1" a="1"/>
  <c r="CZ120" i="1" s="1"/>
  <c r="CP120" i="1" a="1"/>
  <c r="CP120" i="1" s="1"/>
  <c r="DB119" i="1" a="1"/>
  <c r="DB119" i="1" s="1"/>
  <c r="CW119" i="1" a="1"/>
  <c r="CW119" i="1" s="1"/>
  <c r="W119" i="1" s="1"/>
  <c r="CP119" i="1" a="1"/>
  <c r="CP119" i="1" s="1"/>
  <c r="DF118" i="1" a="1"/>
  <c r="DF118" i="1" s="1"/>
  <c r="DB118" i="1" a="1"/>
  <c r="DB118" i="1" s="1"/>
  <c r="CX118" i="1" a="1"/>
  <c r="CX118" i="1" s="1"/>
  <c r="AI118" i="1" s="1"/>
  <c r="CQ118" i="1"/>
  <c r="DC117" i="1" a="1"/>
  <c r="DC117" i="1" s="1"/>
  <c r="CY117" i="1" a="1"/>
  <c r="CY117" i="1" s="1"/>
  <c r="CN117" i="1" a="1"/>
  <c r="CN117" i="1" s="1"/>
  <c r="DD116" i="1" a="1"/>
  <c r="DD116" i="1" s="1"/>
  <c r="CZ116" i="1" a="1"/>
  <c r="CZ116" i="1" s="1"/>
  <c r="CO116" i="1" a="1"/>
  <c r="CO116" i="1" s="1"/>
  <c r="DE115" i="1" a="1"/>
  <c r="DE115" i="1" s="1"/>
  <c r="BH115" i="1" s="1"/>
  <c r="DA115" i="1" a="1"/>
  <c r="DA115" i="1" s="1"/>
  <c r="CW115" i="1" a="1"/>
  <c r="CW115" i="1" s="1"/>
  <c r="CP115" i="1" a="1"/>
  <c r="CP115" i="1" s="1"/>
  <c r="DF114" i="1" a="1"/>
  <c r="DF114" i="1" s="1"/>
  <c r="BQ114" i="1" s="1"/>
  <c r="DB114" i="1" a="1"/>
  <c r="DB114" i="1" s="1"/>
  <c r="CX114" i="1" a="1"/>
  <c r="CX114" i="1" s="1"/>
  <c r="CQ114" i="1"/>
  <c r="DC113" i="1" a="1"/>
  <c r="DC113" i="1" s="1"/>
  <c r="CY113" i="1" a="1"/>
  <c r="CY113" i="1" s="1"/>
  <c r="CN113" i="1" a="1"/>
  <c r="CN113" i="1" s="1"/>
  <c r="DD112" i="1" a="1"/>
  <c r="DD112" i="1" s="1"/>
  <c r="CZ112" i="1" a="1"/>
  <c r="CZ112" i="1" s="1"/>
  <c r="BG112" i="1" s="1"/>
  <c r="CO112" i="1" a="1"/>
  <c r="CO112" i="1" s="1"/>
  <c r="DE111" i="1" a="1"/>
  <c r="DE111" i="1" s="1"/>
  <c r="DA111" i="1" a="1"/>
  <c r="DA111" i="1" s="1"/>
  <c r="CW111" i="1" a="1"/>
  <c r="CW111" i="1" s="1"/>
  <c r="W111" i="1" s="1"/>
  <c r="CP111" i="1" a="1"/>
  <c r="CP111" i="1" s="1"/>
  <c r="DF110" i="1" a="1"/>
  <c r="DF110" i="1" s="1"/>
  <c r="DB110" i="1" a="1"/>
  <c r="DB110" i="1" s="1"/>
  <c r="CX110" i="1" a="1"/>
  <c r="CX110" i="1" s="1"/>
  <c r="CQ110" i="1"/>
  <c r="DC109" i="1" a="1"/>
  <c r="DC109" i="1" s="1"/>
  <c r="CY109" i="1" a="1"/>
  <c r="CY109" i="1" s="1"/>
  <c r="CN109" i="1" a="1"/>
  <c r="CN109" i="1" s="1"/>
  <c r="DD108" i="1" a="1"/>
  <c r="DD108" i="1" s="1"/>
  <c r="CZ108" i="1" a="1"/>
  <c r="CZ108" i="1" s="1"/>
  <c r="CO108" i="1" a="1"/>
  <c r="CO108" i="1" s="1"/>
  <c r="DE107" i="1" a="1"/>
  <c r="DE107" i="1" s="1"/>
  <c r="BH107" i="1" s="1"/>
  <c r="DA107" i="1" a="1"/>
  <c r="DA107" i="1" s="1"/>
  <c r="CW107" i="1" a="1"/>
  <c r="CW107" i="1" s="1"/>
  <c r="CP107" i="1" a="1"/>
  <c r="CP107" i="1" s="1"/>
  <c r="DF106" i="1" a="1"/>
  <c r="DF106" i="1" s="1"/>
  <c r="BQ106" i="1" s="1"/>
  <c r="DB106" i="1" a="1"/>
  <c r="DB106" i="1" s="1"/>
  <c r="CX106" i="1" a="1"/>
  <c r="CX106" i="1" s="1"/>
  <c r="CQ106" i="1"/>
  <c r="DC105" i="1" a="1"/>
  <c r="DC105" i="1" s="1"/>
  <c r="CY105" i="1" a="1"/>
  <c r="CY105" i="1" s="1"/>
  <c r="CN105" i="1" a="1"/>
  <c r="CN105" i="1" s="1"/>
  <c r="DD104" i="1" a="1"/>
  <c r="DD104" i="1" s="1"/>
  <c r="CZ104" i="1" a="1"/>
  <c r="CZ104" i="1" s="1"/>
  <c r="BG104" i="1" s="1"/>
  <c r="CO104" i="1" a="1"/>
  <c r="CO104" i="1" s="1"/>
  <c r="DE103" i="1" a="1"/>
  <c r="DE103" i="1" s="1"/>
  <c r="DA103" i="1" a="1"/>
  <c r="DA103" i="1" s="1"/>
  <c r="CW103" i="1" a="1"/>
  <c r="CW103" i="1" s="1"/>
  <c r="CP103" i="1" a="1"/>
  <c r="CP103" i="1" s="1"/>
  <c r="DF102" i="1" a="1"/>
  <c r="DF102" i="1" s="1"/>
  <c r="DB102" i="1" a="1"/>
  <c r="DB102" i="1" s="1"/>
  <c r="CX102" i="1" a="1"/>
  <c r="CX102" i="1" s="1"/>
  <c r="CQ102" i="1"/>
  <c r="DC101" i="1" a="1"/>
  <c r="DC101" i="1" s="1"/>
  <c r="CY101" i="1" a="1"/>
  <c r="CY101" i="1" s="1"/>
  <c r="CN101" i="1" a="1"/>
  <c r="CN101" i="1" s="1"/>
  <c r="DD100" i="1" a="1"/>
  <c r="DD100" i="1" s="1"/>
  <c r="CZ100" i="1" a="1"/>
  <c r="CZ100" i="1" s="1"/>
  <c r="CO100" i="1" a="1"/>
  <c r="CO100" i="1" s="1"/>
  <c r="DE99" i="1" a="1"/>
  <c r="DE99" i="1" s="1"/>
  <c r="BH99" i="1" s="1"/>
  <c r="DA99" i="1" a="1"/>
  <c r="DA99" i="1" s="1"/>
  <c r="CW99" i="1" a="1"/>
  <c r="CW99" i="1" s="1"/>
  <c r="CP99" i="1" a="1"/>
  <c r="CP99" i="1" s="1"/>
  <c r="DF98" i="1" a="1"/>
  <c r="DF98" i="1" s="1"/>
  <c r="BQ98" i="1" s="1"/>
  <c r="DB98" i="1" a="1"/>
  <c r="DB98" i="1" s="1"/>
  <c r="CX98" i="1" a="1"/>
  <c r="CX98" i="1" s="1"/>
  <c r="CQ98" i="1"/>
  <c r="DC97" i="1" a="1"/>
  <c r="DC97" i="1" s="1"/>
  <c r="AJ97" i="1" s="1"/>
  <c r="CY97" i="1" a="1"/>
  <c r="CY97" i="1" s="1"/>
  <c r="CN97" i="1" a="1"/>
  <c r="CN97" i="1" s="1"/>
  <c r="DD96" i="1" a="1"/>
  <c r="DD96" i="1" s="1"/>
  <c r="CZ96" i="1" a="1"/>
  <c r="CZ96" i="1" s="1"/>
  <c r="BG96" i="1" s="1"/>
  <c r="CO96" i="1" a="1"/>
  <c r="CO96" i="1" s="1"/>
  <c r="DE95" i="1" a="1"/>
  <c r="DE95" i="1" s="1"/>
  <c r="DA95" i="1" a="1"/>
  <c r="DA95" i="1" s="1"/>
  <c r="CW95" i="1" a="1"/>
  <c r="CW95" i="1" s="1"/>
  <c r="W95" i="1" s="1"/>
  <c r="CP95" i="1" a="1"/>
  <c r="CP95" i="1" s="1"/>
  <c r="DF94" i="1" a="1"/>
  <c r="DF94" i="1" s="1"/>
  <c r="DB94" i="1" a="1"/>
  <c r="DB94" i="1" s="1"/>
  <c r="CX94" i="1" a="1"/>
  <c r="CX94" i="1" s="1"/>
  <c r="CQ94" i="1"/>
  <c r="DC93" i="1" a="1"/>
  <c r="DC93" i="1" s="1"/>
  <c r="CY93" i="1" a="1"/>
  <c r="CY93" i="1" s="1"/>
  <c r="CN93" i="1" a="1"/>
  <c r="CN93" i="1" s="1"/>
  <c r="DD92" i="1" a="1"/>
  <c r="DD92" i="1" s="1"/>
  <c r="CZ92" i="1" a="1"/>
  <c r="CZ92" i="1" s="1"/>
  <c r="CO92" i="1" a="1"/>
  <c r="CO92" i="1" s="1"/>
  <c r="DE91" i="1" a="1"/>
  <c r="DE91" i="1" s="1"/>
  <c r="BH91" i="1" s="1"/>
  <c r="DA91" i="1" a="1"/>
  <c r="DA91" i="1" s="1"/>
  <c r="CW91" i="1" a="1"/>
  <c r="CW91" i="1" s="1"/>
  <c r="CP91" i="1" a="1"/>
  <c r="CP91" i="1" s="1"/>
  <c r="DF90" i="1" a="1"/>
  <c r="DF90" i="1" s="1"/>
  <c r="DB90" i="1" a="1"/>
  <c r="DB90" i="1" s="1"/>
  <c r="CX90" i="1" a="1"/>
  <c r="CX90" i="1" s="1"/>
  <c r="CQ90" i="1"/>
  <c r="DC89" i="1" a="1"/>
  <c r="DC89" i="1" s="1"/>
  <c r="AJ89" i="1" s="1"/>
  <c r="CY89" i="1" a="1"/>
  <c r="CY89" i="1" s="1"/>
  <c r="CN89" i="1" a="1"/>
  <c r="CN89" i="1" s="1"/>
  <c r="DD88" i="1" a="1"/>
  <c r="DD88" i="1" s="1"/>
  <c r="CZ88" i="1" a="1"/>
  <c r="CZ88" i="1" s="1"/>
  <c r="BG88" i="1" s="1"/>
  <c r="CO88" i="1" a="1"/>
  <c r="CO88" i="1" s="1"/>
  <c r="DE87" i="1" a="1"/>
  <c r="DE87" i="1" s="1"/>
  <c r="DA87" i="1" a="1"/>
  <c r="DA87" i="1" s="1"/>
  <c r="CW87" i="1" a="1"/>
  <c r="CW87" i="1" s="1"/>
  <c r="W87" i="1" s="1"/>
  <c r="CP87" i="1" a="1"/>
  <c r="CP87" i="1" s="1"/>
  <c r="DF86" i="1" a="1"/>
  <c r="DF86" i="1" s="1"/>
  <c r="DB86" i="1" a="1"/>
  <c r="DB86" i="1" s="1"/>
  <c r="CX86" i="1" a="1"/>
  <c r="CX86" i="1" s="1"/>
  <c r="AI86" i="1" s="1"/>
  <c r="CQ86" i="1"/>
  <c r="DC85" i="1" a="1"/>
  <c r="DC85" i="1" s="1"/>
  <c r="CY85" i="1" a="1"/>
  <c r="CY85" i="1" s="1"/>
  <c r="CN85" i="1" a="1"/>
  <c r="CN85" i="1" s="1"/>
  <c r="DD84" i="1" a="1"/>
  <c r="DD84" i="1" s="1"/>
  <c r="CZ84" i="1" a="1"/>
  <c r="CZ84" i="1" s="1"/>
  <c r="CO84" i="1" a="1"/>
  <c r="CO84" i="1" s="1"/>
  <c r="DE83" i="1" a="1"/>
  <c r="DE83" i="1" s="1"/>
  <c r="BH83" i="1" s="1"/>
  <c r="DA83" i="1" a="1"/>
  <c r="DA83" i="1" s="1"/>
  <c r="CW83" i="1" a="1"/>
  <c r="CW83" i="1" s="1"/>
  <c r="CP83" i="1" a="1"/>
  <c r="CP83" i="1" s="1"/>
  <c r="DF82" i="1" a="1"/>
  <c r="DF82" i="1" s="1"/>
  <c r="DB82" i="1" a="1"/>
  <c r="DB82" i="1" s="1"/>
  <c r="CX82" i="1" a="1"/>
  <c r="CX82" i="1" s="1"/>
  <c r="CQ82" i="1"/>
  <c r="DC81" i="1" a="1"/>
  <c r="DC81" i="1" s="1"/>
  <c r="AJ81" i="1" s="1"/>
  <c r="CY81" i="1" a="1"/>
  <c r="CY81" i="1" s="1"/>
  <c r="CN81" i="1" a="1"/>
  <c r="CN81" i="1" s="1"/>
  <c r="DD80" i="1" a="1"/>
  <c r="DD80" i="1" s="1"/>
  <c r="CZ80" i="1" a="1"/>
  <c r="CZ80" i="1" s="1"/>
  <c r="BG80" i="1" s="1"/>
  <c r="CO80" i="1" a="1"/>
  <c r="CO80" i="1" s="1"/>
  <c r="DE79" i="1" a="1"/>
  <c r="DE79" i="1" s="1"/>
  <c r="DA79" i="1" a="1"/>
  <c r="DA79" i="1" s="1"/>
  <c r="CW79" i="1" a="1"/>
  <c r="CW79" i="1" s="1"/>
  <c r="CP79" i="1" a="1"/>
  <c r="CP79" i="1" s="1"/>
  <c r="DF78" i="1" a="1"/>
  <c r="DF78" i="1" s="1"/>
  <c r="DB78" i="1" a="1"/>
  <c r="DB78" i="1" s="1"/>
  <c r="CX78" i="1" a="1"/>
  <c r="CX78" i="1" s="1"/>
  <c r="CQ78" i="1"/>
  <c r="DC77" i="1" a="1"/>
  <c r="DC77" i="1" s="1"/>
  <c r="CY77" i="1" a="1"/>
  <c r="CY77" i="1" s="1"/>
  <c r="CN77" i="1" a="1"/>
  <c r="CN77" i="1" s="1"/>
  <c r="DD76" i="1" a="1"/>
  <c r="DD76" i="1" s="1"/>
  <c r="CZ76" i="1" a="1"/>
  <c r="CZ76" i="1" s="1"/>
  <c r="CO76" i="1" a="1"/>
  <c r="CO76" i="1" s="1"/>
  <c r="DE75" i="1" a="1"/>
  <c r="DE75" i="1" s="1"/>
  <c r="DA75" i="1" a="1"/>
  <c r="DA75" i="1" s="1"/>
  <c r="CW75" i="1" a="1"/>
  <c r="CW75" i="1" s="1"/>
  <c r="CP75" i="1" a="1"/>
  <c r="CP75" i="1" s="1"/>
  <c r="DF74" i="1" a="1"/>
  <c r="DF74" i="1" s="1"/>
  <c r="BQ74" i="1" s="1"/>
  <c r="DB74" i="1" a="1"/>
  <c r="DB74" i="1" s="1"/>
  <c r="CX74" i="1" a="1"/>
  <c r="CX74" i="1" s="1"/>
  <c r="CQ74" i="1"/>
  <c r="DC73" i="1" a="1"/>
  <c r="DC73" i="1" s="1"/>
  <c r="CY73" i="1" a="1"/>
  <c r="CY73" i="1" s="1"/>
  <c r="CN73" i="1" a="1"/>
  <c r="CN73" i="1" s="1"/>
  <c r="DE72" i="1" a="1"/>
  <c r="DE72" i="1" s="1"/>
  <c r="CZ72" i="1" a="1"/>
  <c r="CZ72" i="1" s="1"/>
  <c r="BG72" i="1" s="1"/>
  <c r="CW72" i="1" a="1"/>
  <c r="CW72" i="1" s="1"/>
  <c r="CN72" i="1" a="1"/>
  <c r="CN72" i="1" s="1"/>
  <c r="DE71" i="1" a="1"/>
  <c r="DE71" i="1" s="1"/>
  <c r="CZ71" i="1" a="1"/>
  <c r="CZ71" i="1" s="1"/>
  <c r="BG71" i="1" s="1"/>
  <c r="CW71" i="1" a="1"/>
  <c r="CW71" i="1" s="1"/>
  <c r="CN71" i="1" a="1"/>
  <c r="CN71" i="1" s="1"/>
  <c r="DE70" i="1" a="1"/>
  <c r="DE70" i="1" s="1"/>
  <c r="CZ70" i="1" a="1"/>
  <c r="CZ70" i="1" s="1"/>
  <c r="BG70" i="1" s="1"/>
  <c r="CW70" i="1" a="1"/>
  <c r="CW70" i="1" s="1"/>
  <c r="CN70" i="1" a="1"/>
  <c r="CN70" i="1" s="1"/>
  <c r="DE69" i="1" a="1"/>
  <c r="DE69" i="1" s="1"/>
  <c r="CZ69" i="1" a="1"/>
  <c r="CZ69" i="1" s="1"/>
  <c r="CW69" i="1" a="1"/>
  <c r="CW69" i="1" s="1"/>
  <c r="CN69" i="1" a="1"/>
  <c r="CN69" i="1" s="1"/>
  <c r="DE68" i="1" a="1"/>
  <c r="DE68" i="1" s="1"/>
  <c r="CZ68" i="1" a="1"/>
  <c r="CZ68" i="1" s="1"/>
  <c r="BG68" i="1" s="1"/>
  <c r="CW68" i="1" a="1"/>
  <c r="CW68" i="1" s="1"/>
  <c r="CN68" i="1" a="1"/>
  <c r="CN68" i="1" s="1"/>
  <c r="DE67" i="1" a="1"/>
  <c r="DE67" i="1" s="1"/>
  <c r="CZ67" i="1" a="1"/>
  <c r="CZ67" i="1" s="1"/>
  <c r="BG67" i="1" s="1"/>
  <c r="CW67" i="1" a="1"/>
  <c r="CW67" i="1" s="1"/>
  <c r="CN67" i="1" a="1"/>
  <c r="CN67" i="1" s="1"/>
  <c r="DE66" i="1" a="1"/>
  <c r="DE66" i="1" s="1"/>
  <c r="CZ66" i="1" a="1"/>
  <c r="CZ66" i="1" s="1"/>
  <c r="BG66" i="1" s="1"/>
  <c r="CW66" i="1" a="1"/>
  <c r="CW66" i="1" s="1"/>
  <c r="CN66" i="1" a="1"/>
  <c r="CN66" i="1" s="1"/>
  <c r="DE65" i="1" a="1"/>
  <c r="DE65" i="1" s="1"/>
  <c r="CZ65" i="1" a="1"/>
  <c r="CZ65" i="1" s="1"/>
  <c r="CW65" i="1" a="1"/>
  <c r="CW65" i="1" s="1"/>
  <c r="CN65" i="1" a="1"/>
  <c r="CN65" i="1" s="1"/>
  <c r="DE64" i="1" a="1"/>
  <c r="DE64" i="1" s="1"/>
  <c r="CZ64" i="1" a="1"/>
  <c r="CZ64" i="1" s="1"/>
  <c r="BG64" i="1" s="1"/>
  <c r="CW64" i="1" a="1"/>
  <c r="CW64" i="1" s="1"/>
  <c r="CN64" i="1" a="1"/>
  <c r="CN64" i="1" s="1"/>
  <c r="DE63" i="1" a="1"/>
  <c r="DE63" i="1" s="1"/>
  <c r="CZ63" i="1" a="1"/>
  <c r="CZ63" i="1" s="1"/>
  <c r="BG63" i="1" s="1"/>
  <c r="CW63" i="1" a="1"/>
  <c r="CW63" i="1" s="1"/>
  <c r="CN63" i="1" a="1"/>
  <c r="CN63" i="1" s="1"/>
  <c r="DE62" i="1" a="1"/>
  <c r="DE62" i="1" s="1"/>
  <c r="CZ62" i="1" a="1"/>
  <c r="CZ62" i="1" s="1"/>
  <c r="BG62" i="1" s="1"/>
  <c r="CW62" i="1" a="1"/>
  <c r="CW62" i="1" s="1"/>
  <c r="CN62" i="1" a="1"/>
  <c r="CN62" i="1" s="1"/>
  <c r="DE61" i="1" a="1"/>
  <c r="DE61" i="1" s="1"/>
  <c r="CZ61" i="1" a="1"/>
  <c r="CZ61" i="1" s="1"/>
  <c r="CW61" i="1" a="1"/>
  <c r="CW61" i="1" s="1"/>
  <c r="CN61" i="1" a="1"/>
  <c r="CN61" i="1" s="1"/>
  <c r="DE60" i="1" a="1"/>
  <c r="DE60" i="1" s="1"/>
  <c r="CZ60" i="1" a="1"/>
  <c r="CZ60" i="1" s="1"/>
  <c r="BG60" i="1" s="1"/>
  <c r="CW60" i="1" a="1"/>
  <c r="CW60" i="1" s="1"/>
  <c r="CN60" i="1" a="1"/>
  <c r="CN60" i="1" s="1"/>
  <c r="DE59" i="1" a="1"/>
  <c r="DE59" i="1" s="1"/>
  <c r="CZ59" i="1" a="1"/>
  <c r="CZ59" i="1" s="1"/>
  <c r="BG59" i="1" s="1"/>
  <c r="CW59" i="1" a="1"/>
  <c r="CW59" i="1" s="1"/>
  <c r="CN59" i="1" a="1"/>
  <c r="CN59" i="1" s="1"/>
  <c r="DE58" i="1" a="1"/>
  <c r="DE58" i="1" s="1"/>
  <c r="CZ58" i="1" a="1"/>
  <c r="CZ58" i="1" s="1"/>
  <c r="BG58" i="1" s="1"/>
  <c r="CW58" i="1" a="1"/>
  <c r="CW58" i="1" s="1"/>
  <c r="CN58" i="1" a="1"/>
  <c r="CN58" i="1" s="1"/>
  <c r="DE57" i="1" a="1"/>
  <c r="DE57" i="1" s="1"/>
  <c r="CZ57" i="1" a="1"/>
  <c r="CZ57" i="1" s="1"/>
  <c r="CW57" i="1" a="1"/>
  <c r="CW57" i="1" s="1"/>
  <c r="CN57" i="1" a="1"/>
  <c r="CN57" i="1" s="1"/>
  <c r="DE56" i="1" a="1"/>
  <c r="DE56" i="1" s="1"/>
  <c r="CZ56" i="1" a="1"/>
  <c r="CZ56" i="1" s="1"/>
  <c r="BG56" i="1" s="1"/>
  <c r="CW56" i="1" a="1"/>
  <c r="CW56" i="1" s="1"/>
  <c r="CN56" i="1" a="1"/>
  <c r="CN56" i="1" s="1"/>
  <c r="DE55" i="1" a="1"/>
  <c r="DE55" i="1" s="1"/>
  <c r="CZ55" i="1" a="1"/>
  <c r="CZ55" i="1" s="1"/>
  <c r="BG55" i="1" s="1"/>
  <c r="CW55" i="1" a="1"/>
  <c r="CW55" i="1" s="1"/>
  <c r="CN55" i="1" a="1"/>
  <c r="CN55" i="1" s="1"/>
  <c r="DE54" i="1" a="1"/>
  <c r="DE54" i="1" s="1"/>
  <c r="CZ54" i="1" a="1"/>
  <c r="CZ54" i="1" s="1"/>
  <c r="BG54" i="1" s="1"/>
  <c r="CW54" i="1" a="1"/>
  <c r="CW54" i="1" s="1"/>
  <c r="CN54" i="1" a="1"/>
  <c r="CN54" i="1" s="1"/>
  <c r="DE53" i="1" a="1"/>
  <c r="DE53" i="1" s="1"/>
  <c r="CZ53" i="1" a="1"/>
  <c r="CZ53" i="1" s="1"/>
  <c r="CW53" i="1" a="1"/>
  <c r="CW53" i="1" s="1"/>
  <c r="CN53" i="1" a="1"/>
  <c r="CN53" i="1" s="1"/>
  <c r="DE52" i="1" a="1"/>
  <c r="DE52" i="1" s="1"/>
  <c r="CZ52" i="1" a="1"/>
  <c r="CZ52" i="1" s="1"/>
  <c r="BG52" i="1" s="1"/>
  <c r="CW52" i="1" a="1"/>
  <c r="CW52" i="1" s="1"/>
  <c r="CN52" i="1" a="1"/>
  <c r="CN52" i="1" s="1"/>
  <c r="DE51" i="1" a="1"/>
  <c r="DE51" i="1" s="1"/>
  <c r="CZ51" i="1" a="1"/>
  <c r="CZ51" i="1" s="1"/>
  <c r="BG51" i="1" s="1"/>
  <c r="CW51" i="1" a="1"/>
  <c r="CW51" i="1" s="1"/>
  <c r="CN51" i="1" a="1"/>
  <c r="CN51" i="1" s="1"/>
  <c r="DE50" i="1" a="1"/>
  <c r="DE50" i="1" s="1"/>
  <c r="CZ50" i="1" a="1"/>
  <c r="CZ50" i="1" s="1"/>
  <c r="BG50" i="1" s="1"/>
  <c r="CW50" i="1" a="1"/>
  <c r="CW50" i="1" s="1"/>
  <c r="CN50" i="1" a="1"/>
  <c r="CN50" i="1" s="1"/>
  <c r="DE49" i="1" a="1"/>
  <c r="DE49" i="1" s="1"/>
  <c r="CZ49" i="1" a="1"/>
  <c r="CZ49" i="1" s="1"/>
  <c r="CW49" i="1" a="1"/>
  <c r="CW49" i="1" s="1"/>
  <c r="CN49" i="1" a="1"/>
  <c r="CN49" i="1" s="1"/>
  <c r="DE48" i="1" a="1"/>
  <c r="DE48" i="1" s="1"/>
  <c r="CZ48" i="1" a="1"/>
  <c r="CZ48" i="1" s="1"/>
  <c r="BG48" i="1" s="1"/>
  <c r="CW48" i="1" a="1"/>
  <c r="CW48" i="1" s="1"/>
  <c r="CN48" i="1" a="1"/>
  <c r="CN48" i="1" s="1"/>
  <c r="DE47" i="1" a="1"/>
  <c r="DE47" i="1" s="1"/>
  <c r="CZ47" i="1" a="1"/>
  <c r="CZ47" i="1" s="1"/>
  <c r="BG47" i="1" s="1"/>
  <c r="CW47" i="1" a="1"/>
  <c r="CW47" i="1" s="1"/>
  <c r="CN47" i="1" a="1"/>
  <c r="CN47" i="1" s="1"/>
  <c r="DE46" i="1" a="1"/>
  <c r="DE46" i="1" s="1"/>
  <c r="CZ46" i="1" a="1"/>
  <c r="CZ46" i="1" s="1"/>
  <c r="BG46" i="1" s="1"/>
  <c r="CW46" i="1" a="1"/>
  <c r="CW46" i="1" s="1"/>
  <c r="CN46" i="1" a="1"/>
  <c r="CN46" i="1" s="1"/>
  <c r="DE45" i="1" a="1"/>
  <c r="DE45" i="1" s="1"/>
  <c r="CZ45" i="1" a="1"/>
  <c r="CZ45" i="1" s="1"/>
  <c r="CW45" i="1" a="1"/>
  <c r="CW45" i="1" s="1"/>
  <c r="CN45" i="1" a="1"/>
  <c r="CN45" i="1" s="1"/>
  <c r="DE44" i="1" a="1"/>
  <c r="DE44" i="1" s="1"/>
  <c r="CZ44" i="1" a="1"/>
  <c r="CZ44" i="1" s="1"/>
  <c r="BG44" i="1" s="1"/>
  <c r="CW44" i="1" a="1"/>
  <c r="CW44" i="1" s="1"/>
  <c r="CN44" i="1" a="1"/>
  <c r="CN44" i="1" s="1"/>
  <c r="DE43" i="1" a="1"/>
  <c r="DE43" i="1" s="1"/>
  <c r="CZ43" i="1" a="1"/>
  <c r="CZ43" i="1" s="1"/>
  <c r="BG43" i="1" s="1"/>
  <c r="CW43" i="1" a="1"/>
  <c r="CW43" i="1" s="1"/>
  <c r="CN43" i="1" a="1"/>
  <c r="CN43" i="1" s="1"/>
  <c r="DE42" i="1" a="1"/>
  <c r="DE42" i="1" s="1"/>
  <c r="CZ42" i="1" a="1"/>
  <c r="CZ42" i="1" s="1"/>
  <c r="BG42" i="1" s="1"/>
  <c r="CW42" i="1" a="1"/>
  <c r="CW42" i="1" s="1"/>
  <c r="CN42" i="1" a="1"/>
  <c r="CN42" i="1" s="1"/>
  <c r="DE41" i="1" a="1"/>
  <c r="DE41" i="1" s="1"/>
  <c r="CZ41" i="1" a="1"/>
  <c r="CZ41" i="1" s="1"/>
  <c r="CW41" i="1" a="1"/>
  <c r="CW41" i="1" s="1"/>
  <c r="CN41" i="1" a="1"/>
  <c r="CN41" i="1" s="1"/>
  <c r="DE40" i="1" a="1"/>
  <c r="DE40" i="1" s="1"/>
  <c r="CZ40" i="1" a="1"/>
  <c r="CZ40" i="1" s="1"/>
  <c r="BG40" i="1" s="1"/>
  <c r="CW40" i="1" a="1"/>
  <c r="CW40" i="1" s="1"/>
  <c r="CN40" i="1" a="1"/>
  <c r="CN40" i="1" s="1"/>
  <c r="DE39" i="1" a="1"/>
  <c r="DE39" i="1" s="1"/>
  <c r="CZ39" i="1" a="1"/>
  <c r="CZ39" i="1" s="1"/>
  <c r="BG39" i="1" s="1"/>
  <c r="CW39" i="1" a="1"/>
  <c r="CW39" i="1" s="1"/>
  <c r="CN39" i="1" a="1"/>
  <c r="CN39" i="1" s="1"/>
  <c r="DE38" i="1" a="1"/>
  <c r="DE38" i="1" s="1"/>
  <c r="CZ38" i="1" a="1"/>
  <c r="CZ38" i="1" s="1"/>
  <c r="BG38" i="1" s="1"/>
  <c r="CW38" i="1" a="1"/>
  <c r="CW38" i="1" s="1"/>
  <c r="CN38" i="1" a="1"/>
  <c r="CN38" i="1" s="1"/>
  <c r="DE37" i="1" a="1"/>
  <c r="DE37" i="1" s="1"/>
  <c r="CZ37" i="1" a="1"/>
  <c r="CZ37" i="1" s="1"/>
  <c r="CW37" i="1" a="1"/>
  <c r="CW37" i="1" s="1"/>
  <c r="CN37" i="1" a="1"/>
  <c r="CN37" i="1" s="1"/>
  <c r="DE36" i="1" a="1"/>
  <c r="DE36" i="1" s="1"/>
  <c r="CZ36" i="1" a="1"/>
  <c r="CZ36" i="1" s="1"/>
  <c r="BG36" i="1" s="1"/>
  <c r="CW36" i="1" a="1"/>
  <c r="CW36" i="1" s="1"/>
  <c r="CN36" i="1" a="1"/>
  <c r="CN36" i="1" s="1"/>
  <c r="DE35" i="1" a="1"/>
  <c r="DE35" i="1" s="1"/>
  <c r="CZ35" i="1" a="1"/>
  <c r="CZ35" i="1" s="1"/>
  <c r="BG35" i="1" s="1"/>
  <c r="CW35" i="1" a="1"/>
  <c r="CW35" i="1" s="1"/>
  <c r="CN35" i="1" a="1"/>
  <c r="CN35" i="1" s="1"/>
  <c r="DE34" i="1" a="1"/>
  <c r="DE34" i="1" s="1"/>
  <c r="CZ34" i="1" a="1"/>
  <c r="CZ34" i="1" s="1"/>
  <c r="BG34" i="1" s="1"/>
  <c r="CW34" i="1" a="1"/>
  <c r="CW34" i="1" s="1"/>
  <c r="CN34" i="1" a="1"/>
  <c r="CN34" i="1" s="1"/>
  <c r="DE33" i="1" a="1"/>
  <c r="DE33" i="1" s="1"/>
  <c r="CZ33" i="1" a="1"/>
  <c r="CZ33" i="1" s="1"/>
  <c r="CW33" i="1" a="1"/>
  <c r="CW33" i="1" s="1"/>
  <c r="CN33" i="1" a="1"/>
  <c r="CN33" i="1" s="1"/>
  <c r="DE32" i="1" a="1"/>
  <c r="DE32" i="1" s="1"/>
  <c r="CZ32" i="1" a="1"/>
  <c r="CZ32" i="1" s="1"/>
  <c r="BG32" i="1" s="1"/>
  <c r="CW32" i="1" a="1"/>
  <c r="CW32" i="1" s="1"/>
  <c r="W32" i="1" s="1"/>
  <c r="CN32" i="1" a="1"/>
  <c r="CN32" i="1" s="1"/>
  <c r="DE31" i="1" a="1"/>
  <c r="DE31" i="1" s="1"/>
  <c r="CZ31" i="1" a="1"/>
  <c r="CZ31" i="1" s="1"/>
  <c r="CW31" i="1" a="1"/>
  <c r="CW31" i="1" s="1"/>
  <c r="CN31" i="1" a="1"/>
  <c r="CN31" i="1" s="1"/>
  <c r="DE30" i="1" a="1"/>
  <c r="DE30" i="1" s="1"/>
  <c r="CZ30" i="1" a="1"/>
  <c r="CZ30" i="1" s="1"/>
  <c r="BG30" i="1" s="1"/>
  <c r="CW30" i="1" a="1"/>
  <c r="CW30" i="1" s="1"/>
  <c r="W30" i="1" s="1"/>
  <c r="CN30" i="1" a="1"/>
  <c r="CN30" i="1" s="1"/>
  <c r="DE29" i="1" a="1"/>
  <c r="DE29" i="1" s="1"/>
  <c r="CZ29" i="1" a="1"/>
  <c r="CZ29" i="1" s="1"/>
  <c r="BG29" i="1" s="1"/>
  <c r="CW29" i="1" a="1"/>
  <c r="CW29" i="1" s="1"/>
  <c r="CN29" i="1" a="1"/>
  <c r="CN29" i="1" s="1"/>
  <c r="DE28" i="1" a="1"/>
  <c r="DE28" i="1" s="1"/>
  <c r="CZ28" i="1" a="1"/>
  <c r="CZ28" i="1" s="1"/>
  <c r="BG28" i="1" s="1"/>
  <c r="CW28" i="1" a="1"/>
  <c r="CW28" i="1" s="1"/>
  <c r="W28" i="1" s="1"/>
  <c r="CN28" i="1" a="1"/>
  <c r="CN28" i="1" s="1"/>
  <c r="DE27" i="1" a="1"/>
  <c r="DE27" i="1" s="1"/>
  <c r="CZ27" i="1" a="1"/>
  <c r="CZ27" i="1" s="1"/>
  <c r="BG27" i="1" s="1"/>
  <c r="CW27" i="1" a="1"/>
  <c r="CW27" i="1" s="1"/>
  <c r="CN27" i="1" a="1"/>
  <c r="CN27" i="1" s="1"/>
  <c r="DE26" i="1" a="1"/>
  <c r="DE26" i="1" s="1"/>
  <c r="CZ26" i="1" a="1"/>
  <c r="CZ26" i="1" s="1"/>
  <c r="BG26" i="1" s="1"/>
  <c r="CW26" i="1" a="1"/>
  <c r="CW26" i="1" s="1"/>
  <c r="W26" i="1" s="1"/>
  <c r="CN26" i="1" a="1"/>
  <c r="CN26" i="1" s="1"/>
  <c r="DE25" i="1" a="1"/>
  <c r="DE25" i="1" s="1"/>
  <c r="CZ25" i="1" a="1"/>
  <c r="CZ25" i="1" s="1"/>
  <c r="CW25" i="1" a="1"/>
  <c r="CW25" i="1" s="1"/>
  <c r="CN25" i="1" a="1"/>
  <c r="CN25" i="1" s="1"/>
  <c r="DE24" i="1" a="1"/>
  <c r="DE24" i="1" s="1"/>
  <c r="CZ24" i="1" a="1"/>
  <c r="CZ24" i="1" s="1"/>
  <c r="BG24" i="1" s="1"/>
  <c r="CW24" i="1" a="1"/>
  <c r="CW24" i="1" s="1"/>
  <c r="W24" i="1" s="1"/>
  <c r="CN24" i="1" a="1"/>
  <c r="CN24" i="1" s="1"/>
  <c r="DE23" i="1" a="1"/>
  <c r="DE23" i="1" s="1"/>
  <c r="CZ23" i="1" a="1"/>
  <c r="CZ23" i="1" s="1"/>
  <c r="CW23" i="1" a="1"/>
  <c r="CW23" i="1" s="1"/>
  <c r="CN23" i="1" a="1"/>
  <c r="CN23" i="1" s="1"/>
  <c r="DE22" i="1" a="1"/>
  <c r="DE22" i="1" s="1"/>
  <c r="CZ22" i="1" a="1"/>
  <c r="CZ22" i="1" s="1"/>
  <c r="BG22" i="1" s="1"/>
  <c r="CW22" i="1" a="1"/>
  <c r="CW22" i="1" s="1"/>
  <c r="W22" i="1" s="1"/>
  <c r="CN22" i="1" a="1"/>
  <c r="CN22" i="1" s="1"/>
  <c r="DE21" i="1" a="1"/>
  <c r="DE21" i="1" s="1"/>
  <c r="CZ21" i="1" a="1"/>
  <c r="CZ21" i="1" s="1"/>
  <c r="DE20" i="1" a="1"/>
  <c r="DE20" i="1" s="1"/>
  <c r="CZ20" i="1" a="1"/>
  <c r="CZ20" i="1" s="1"/>
  <c r="CW20" i="1" a="1"/>
  <c r="CW20" i="1" s="1"/>
  <c r="CN20" i="1" a="1"/>
  <c r="CN20" i="1" s="1"/>
  <c r="DE19" i="1" a="1"/>
  <c r="DE19" i="1" s="1"/>
  <c r="CW19" i="1" a="1"/>
  <c r="CW19" i="1" s="1"/>
  <c r="CN19" i="1" a="1"/>
  <c r="CN19" i="1" s="1"/>
  <c r="CW18" i="1" a="1"/>
  <c r="CW18" i="1" s="1"/>
  <c r="W18" i="1" s="1"/>
  <c r="DE17" i="1" a="1"/>
  <c r="DE17" i="1" s="1"/>
  <c r="CN17" i="1" a="1"/>
  <c r="CN17" i="1" s="1"/>
  <c r="CW16" i="1" a="1"/>
  <c r="CW16" i="1" s="1"/>
  <c r="CN16" i="1" a="1"/>
  <c r="CN16" i="1" s="1"/>
  <c r="CW15" i="1" a="1"/>
  <c r="CW15" i="1" s="1"/>
  <c r="CN15" i="1" a="1"/>
  <c r="CN15" i="1" s="1"/>
  <c r="DE14" i="1" a="1"/>
  <c r="DE14" i="1" s="1"/>
  <c r="CZ13" i="1" a="1"/>
  <c r="CZ13" i="1" s="1"/>
  <c r="BG13" i="1" s="1"/>
  <c r="DB134" i="1" a="1"/>
  <c r="DB134" i="1" s="1"/>
  <c r="DD133" i="1" a="1"/>
  <c r="DD133" i="1" s="1"/>
  <c r="DF132" i="1" a="1"/>
  <c r="DF132" i="1" s="1"/>
  <c r="CX132" i="1" a="1"/>
  <c r="CX132" i="1" s="1"/>
  <c r="AI132" i="1" s="1"/>
  <c r="CN132" i="1" a="1"/>
  <c r="CN132" i="1" s="1"/>
  <c r="CZ131" i="1" a="1"/>
  <c r="CZ131" i="1" s="1"/>
  <c r="CP131" i="1" a="1"/>
  <c r="CP131" i="1" s="1"/>
  <c r="DB130" i="1" a="1"/>
  <c r="DB130" i="1" s="1"/>
  <c r="X130" i="1" s="1"/>
  <c r="DD129" i="1" a="1"/>
  <c r="DD129" i="1" s="1"/>
  <c r="AV129" i="1" s="1"/>
  <c r="DF128" i="1" a="1"/>
  <c r="DF128" i="1" s="1"/>
  <c r="CX128" i="1" a="1"/>
  <c r="CX128" i="1" s="1"/>
  <c r="CN128" i="1" a="1"/>
  <c r="CN128" i="1" s="1"/>
  <c r="CS128" i="1" s="1"/>
  <c r="CZ127" i="1" a="1"/>
  <c r="CZ127" i="1" s="1"/>
  <c r="BG127" i="1" s="1"/>
  <c r="CP127" i="1" a="1"/>
  <c r="CP127" i="1" s="1"/>
  <c r="DB126" i="1" a="1"/>
  <c r="DB126" i="1" s="1"/>
  <c r="DD125" i="1" a="1"/>
  <c r="DD125" i="1" s="1"/>
  <c r="AV125" i="1" s="1"/>
  <c r="DF124" i="1" a="1"/>
  <c r="DF124" i="1" s="1"/>
  <c r="CX124" i="1" a="1"/>
  <c r="CX124" i="1" s="1"/>
  <c r="CN124" i="1" a="1"/>
  <c r="CN124" i="1" s="1"/>
  <c r="CZ123" i="1" a="1"/>
  <c r="CZ123" i="1" s="1"/>
  <c r="CP123" i="1" a="1"/>
  <c r="CP123" i="1" s="1"/>
  <c r="DB122" i="1" a="1"/>
  <c r="DB122" i="1" s="1"/>
  <c r="DD121" i="1" a="1"/>
  <c r="DD121" i="1" s="1"/>
  <c r="DF120" i="1" a="1"/>
  <c r="DF120" i="1" s="1"/>
  <c r="CX120" i="1" a="1"/>
  <c r="CX120" i="1" s="1"/>
  <c r="CN120" i="1" a="1"/>
  <c r="CN120" i="1" s="1"/>
  <c r="CZ119" i="1" a="1"/>
  <c r="CZ119" i="1" s="1"/>
  <c r="CO119" i="1" a="1"/>
  <c r="CO119" i="1" s="1"/>
  <c r="DE118" i="1" a="1"/>
  <c r="DE118" i="1" s="1"/>
  <c r="BH118" i="1" s="1"/>
  <c r="DA118" i="1" a="1"/>
  <c r="DA118" i="1" s="1"/>
  <c r="CW118" i="1" a="1"/>
  <c r="CW118" i="1" s="1"/>
  <c r="CP118" i="1" a="1"/>
  <c r="CP118" i="1" s="1"/>
  <c r="DF117" i="1" a="1"/>
  <c r="DF117" i="1" s="1"/>
  <c r="DB117" i="1" a="1"/>
  <c r="DB117" i="1" s="1"/>
  <c r="CX117" i="1" a="1"/>
  <c r="CX117" i="1" s="1"/>
  <c r="CQ117" i="1"/>
  <c r="DC116" i="1" a="1"/>
  <c r="DC116" i="1" s="1"/>
  <c r="CY116" i="1" a="1"/>
  <c r="CY116" i="1" s="1"/>
  <c r="CN116" i="1" a="1"/>
  <c r="CN116" i="1" s="1"/>
  <c r="DD115" i="1" a="1"/>
  <c r="DD115" i="1" s="1"/>
  <c r="AV115" i="1" s="1"/>
  <c r="CZ115" i="1" a="1"/>
  <c r="CZ115" i="1" s="1"/>
  <c r="CO115" i="1" a="1"/>
  <c r="CO115" i="1" s="1"/>
  <c r="DE114" i="1" a="1"/>
  <c r="DE114" i="1" s="1"/>
  <c r="DA114" i="1" a="1"/>
  <c r="DA114" i="1" s="1"/>
  <c r="CW114" i="1" a="1"/>
  <c r="CW114" i="1" s="1"/>
  <c r="W114" i="1" s="1"/>
  <c r="CP114" i="1" a="1"/>
  <c r="CP114" i="1" s="1"/>
  <c r="DF113" i="1" a="1"/>
  <c r="DF113" i="1" s="1"/>
  <c r="DB113" i="1" a="1"/>
  <c r="DB113" i="1" s="1"/>
  <c r="CX113" i="1" a="1"/>
  <c r="CX113" i="1" s="1"/>
  <c r="AI113" i="1" s="1"/>
  <c r="CQ113" i="1"/>
  <c r="DC112" i="1" a="1"/>
  <c r="DC112" i="1" s="1"/>
  <c r="CY112" i="1" a="1"/>
  <c r="CY112" i="1" s="1"/>
  <c r="AU112" i="1" s="1"/>
  <c r="CN112" i="1" a="1"/>
  <c r="CN112" i="1" s="1"/>
  <c r="DD111" i="1" a="1"/>
  <c r="DD111" i="1" s="1"/>
  <c r="CZ111" i="1" a="1"/>
  <c r="CZ111" i="1" s="1"/>
  <c r="CO111" i="1" a="1"/>
  <c r="CO111" i="1" s="1"/>
  <c r="DE110" i="1" a="1"/>
  <c r="DE110" i="1" s="1"/>
  <c r="BH110" i="1" s="1"/>
  <c r="DA110" i="1" a="1"/>
  <c r="DA110" i="1" s="1"/>
  <c r="CW110" i="1" a="1"/>
  <c r="CW110" i="1" s="1"/>
  <c r="CP110" i="1" a="1"/>
  <c r="CP110" i="1" s="1"/>
  <c r="DF109" i="1" a="1"/>
  <c r="DF109" i="1" s="1"/>
  <c r="DB109" i="1" a="1"/>
  <c r="DB109" i="1" s="1"/>
  <c r="CX109" i="1" a="1"/>
  <c r="CX109" i="1" s="1"/>
  <c r="CQ109" i="1"/>
  <c r="DC108" i="1" a="1"/>
  <c r="DC108" i="1" s="1"/>
  <c r="AJ108" i="1" s="1"/>
  <c r="CY108" i="1" a="1"/>
  <c r="CY108" i="1" s="1"/>
  <c r="CN108" i="1" a="1"/>
  <c r="CN108" i="1" s="1"/>
  <c r="DD107" i="1" a="1"/>
  <c r="DD107" i="1" s="1"/>
  <c r="AV107" i="1" s="1"/>
  <c r="CZ107" i="1" a="1"/>
  <c r="CZ107" i="1" s="1"/>
  <c r="CO107" i="1" a="1"/>
  <c r="CO107" i="1" s="1"/>
  <c r="DE106" i="1" a="1"/>
  <c r="DE106" i="1" s="1"/>
  <c r="DA106" i="1" a="1"/>
  <c r="DA106" i="1" s="1"/>
  <c r="CW106" i="1" a="1"/>
  <c r="CW106" i="1" s="1"/>
  <c r="W106" i="1" s="1"/>
  <c r="CP106" i="1" a="1"/>
  <c r="CP106" i="1" s="1"/>
  <c r="DF105" i="1" a="1"/>
  <c r="DF105" i="1" s="1"/>
  <c r="DB105" i="1" a="1"/>
  <c r="DB105" i="1" s="1"/>
  <c r="CX105" i="1" a="1"/>
  <c r="CX105" i="1" s="1"/>
  <c r="AI105" i="1" s="1"/>
  <c r="CQ105" i="1"/>
  <c r="DC104" i="1" a="1"/>
  <c r="DC104" i="1" s="1"/>
  <c r="CY104" i="1" a="1"/>
  <c r="CY104" i="1" s="1"/>
  <c r="AU104" i="1" s="1"/>
  <c r="CN104" i="1" a="1"/>
  <c r="CN104" i="1" s="1"/>
  <c r="DD103" i="1" a="1"/>
  <c r="DD103" i="1" s="1"/>
  <c r="CZ103" i="1" a="1"/>
  <c r="CZ103" i="1" s="1"/>
  <c r="CO103" i="1" a="1"/>
  <c r="CO103" i="1" s="1"/>
  <c r="DE102" i="1" a="1"/>
  <c r="DE102" i="1" s="1"/>
  <c r="BH102" i="1" s="1"/>
  <c r="DA102" i="1" a="1"/>
  <c r="DA102" i="1" s="1"/>
  <c r="CW102" i="1" a="1"/>
  <c r="CW102" i="1" s="1"/>
  <c r="CP102" i="1" a="1"/>
  <c r="CP102" i="1" s="1"/>
  <c r="DF101" i="1" a="1"/>
  <c r="DF101" i="1" s="1"/>
  <c r="BQ101" i="1" s="1"/>
  <c r="DB101" i="1" a="1"/>
  <c r="DB101" i="1" s="1"/>
  <c r="CX101" i="1" a="1"/>
  <c r="CX101" i="1" s="1"/>
  <c r="CQ101" i="1"/>
  <c r="DC100" i="1" a="1"/>
  <c r="DC100" i="1" s="1"/>
  <c r="AJ100" i="1" s="1"/>
  <c r="CY100" i="1" a="1"/>
  <c r="CY100" i="1" s="1"/>
  <c r="CN100" i="1" a="1"/>
  <c r="CN100" i="1" s="1"/>
  <c r="DD99" i="1" a="1"/>
  <c r="DD99" i="1" s="1"/>
  <c r="AV99" i="1" s="1"/>
  <c r="CZ99" i="1" a="1"/>
  <c r="CZ99" i="1" s="1"/>
  <c r="BG99" i="1" s="1"/>
  <c r="CO99" i="1" a="1"/>
  <c r="CO99" i="1" s="1"/>
  <c r="DE98" i="1" a="1"/>
  <c r="DE98" i="1" s="1"/>
  <c r="DA98" i="1" a="1"/>
  <c r="DA98" i="1" s="1"/>
  <c r="CW98" i="1" a="1"/>
  <c r="CW98" i="1" s="1"/>
  <c r="W98" i="1" s="1"/>
  <c r="CP98" i="1" a="1"/>
  <c r="CP98" i="1" s="1"/>
  <c r="DF97" i="1" a="1"/>
  <c r="DF97" i="1" s="1"/>
  <c r="DB97" i="1" a="1"/>
  <c r="DB97" i="1" s="1"/>
  <c r="X97" i="1" s="1"/>
  <c r="CX97" i="1" a="1"/>
  <c r="CX97" i="1" s="1"/>
  <c r="CQ97" i="1"/>
  <c r="DC96" i="1" a="1"/>
  <c r="DC96" i="1" s="1"/>
  <c r="CY96" i="1" a="1"/>
  <c r="CY96" i="1" s="1"/>
  <c r="CN96" i="1" a="1"/>
  <c r="CN96" i="1" s="1"/>
  <c r="DD95" i="1" a="1"/>
  <c r="DD95" i="1" s="1"/>
  <c r="CZ95" i="1" a="1"/>
  <c r="CZ95" i="1" s="1"/>
  <c r="CO95" i="1" a="1"/>
  <c r="CO95" i="1" s="1"/>
  <c r="DE94" i="1" a="1"/>
  <c r="DE94" i="1" s="1"/>
  <c r="BH94" i="1" s="1"/>
  <c r="DA94" i="1" a="1"/>
  <c r="DA94" i="1" s="1"/>
  <c r="CW94" i="1" a="1"/>
  <c r="CW94" i="1" s="1"/>
  <c r="CP94" i="1" a="1"/>
  <c r="CP94" i="1" s="1"/>
  <c r="DF93" i="1" a="1"/>
  <c r="DF93" i="1" s="1"/>
  <c r="BQ93" i="1" s="1"/>
  <c r="DB93" i="1" a="1"/>
  <c r="DB93" i="1" s="1"/>
  <c r="CX93" i="1" a="1"/>
  <c r="CX93" i="1" s="1"/>
  <c r="CQ93" i="1"/>
  <c r="DC92" i="1" a="1"/>
  <c r="DC92" i="1" s="1"/>
  <c r="AJ92" i="1" s="1"/>
  <c r="CY92" i="1" a="1"/>
  <c r="CY92" i="1" s="1"/>
  <c r="CN92" i="1" a="1"/>
  <c r="CN92" i="1" s="1"/>
  <c r="DD91" i="1" a="1"/>
  <c r="DD91" i="1" s="1"/>
  <c r="AV91" i="1" s="1"/>
  <c r="CZ91" i="1" a="1"/>
  <c r="CZ91" i="1" s="1"/>
  <c r="BG91" i="1" s="1"/>
  <c r="CO91" i="1" a="1"/>
  <c r="CO91" i="1" s="1"/>
  <c r="DE90" i="1" a="1"/>
  <c r="DE90" i="1" s="1"/>
  <c r="DA90" i="1" a="1"/>
  <c r="DA90" i="1" s="1"/>
  <c r="BP90" i="1" s="1"/>
  <c r="CW90" i="1" a="1"/>
  <c r="CW90" i="1" s="1"/>
  <c r="W90" i="1" s="1"/>
  <c r="CP90" i="1" a="1"/>
  <c r="CP90" i="1" s="1"/>
  <c r="DF89" i="1" a="1"/>
  <c r="DF89" i="1" s="1"/>
  <c r="DB89" i="1" a="1"/>
  <c r="DB89" i="1" s="1"/>
  <c r="X89" i="1" s="1"/>
  <c r="CX89" i="1" a="1"/>
  <c r="CX89" i="1" s="1"/>
  <c r="AI89" i="1" s="1"/>
  <c r="CQ89" i="1"/>
  <c r="DC88" i="1" a="1"/>
  <c r="DC88" i="1" s="1"/>
  <c r="CY88" i="1" a="1"/>
  <c r="CY88" i="1" s="1"/>
  <c r="AU88" i="1" s="1"/>
  <c r="CN88" i="1" a="1"/>
  <c r="CN88" i="1" s="1"/>
  <c r="DD87" i="1" a="1"/>
  <c r="DD87" i="1" s="1"/>
  <c r="CZ87" i="1" a="1"/>
  <c r="CZ87" i="1" s="1"/>
  <c r="CO87" i="1" a="1"/>
  <c r="CO87" i="1" s="1"/>
  <c r="DE86" i="1" a="1"/>
  <c r="DE86" i="1" s="1"/>
  <c r="BH86" i="1" s="1"/>
  <c r="DA86" i="1" a="1"/>
  <c r="DA86" i="1" s="1"/>
  <c r="CW86" i="1" a="1"/>
  <c r="CW86" i="1" s="1"/>
  <c r="CP86" i="1" a="1"/>
  <c r="CP86" i="1" s="1"/>
  <c r="DF85" i="1" a="1"/>
  <c r="DF85" i="1" s="1"/>
  <c r="DB85" i="1" a="1"/>
  <c r="DB85" i="1" s="1"/>
  <c r="CX85" i="1" a="1"/>
  <c r="CX85" i="1" s="1"/>
  <c r="CQ85" i="1"/>
  <c r="DC84" i="1" a="1"/>
  <c r="DC84" i="1" s="1"/>
  <c r="AJ84" i="1" s="1"/>
  <c r="CY84" i="1" a="1"/>
  <c r="CY84" i="1" s="1"/>
  <c r="CN84" i="1" a="1"/>
  <c r="CN84" i="1" s="1"/>
  <c r="DD83" i="1" a="1"/>
  <c r="DD83" i="1" s="1"/>
  <c r="AV83" i="1" s="1"/>
  <c r="CZ83" i="1" a="1"/>
  <c r="CZ83" i="1" s="1"/>
  <c r="BG83" i="1" s="1"/>
  <c r="CO83" i="1" a="1"/>
  <c r="CO83" i="1" s="1"/>
  <c r="DE82" i="1" a="1"/>
  <c r="DE82" i="1" s="1"/>
  <c r="DA82" i="1" a="1"/>
  <c r="DA82" i="1" s="1"/>
  <c r="BP82" i="1" s="1"/>
  <c r="CW82" i="1" a="1"/>
  <c r="CW82" i="1" s="1"/>
  <c r="W82" i="1" s="1"/>
  <c r="CP82" i="1" a="1"/>
  <c r="CP82" i="1" s="1"/>
  <c r="DF81" i="1" a="1"/>
  <c r="DF81" i="1" s="1"/>
  <c r="DB81" i="1" a="1"/>
  <c r="DB81" i="1" s="1"/>
  <c r="X81" i="1" s="1"/>
  <c r="CX81" i="1" a="1"/>
  <c r="CX81" i="1" s="1"/>
  <c r="CQ81" i="1"/>
  <c r="DC80" i="1" a="1"/>
  <c r="DC80" i="1" s="1"/>
  <c r="CY80" i="1" a="1"/>
  <c r="CY80" i="1" s="1"/>
  <c r="CN80" i="1" a="1"/>
  <c r="CN80" i="1" s="1"/>
  <c r="DD79" i="1" a="1"/>
  <c r="DD79" i="1" s="1"/>
  <c r="CZ79" i="1" a="1"/>
  <c r="CZ79" i="1" s="1"/>
  <c r="CO79" i="1" a="1"/>
  <c r="CO79" i="1" s="1"/>
  <c r="DE78" i="1" a="1"/>
  <c r="DE78" i="1" s="1"/>
  <c r="BH78" i="1" s="1"/>
  <c r="DA78" i="1" a="1"/>
  <c r="DA78" i="1" s="1"/>
  <c r="CW78" i="1" a="1"/>
  <c r="CW78" i="1" s="1"/>
  <c r="CP78" i="1" a="1"/>
  <c r="CP78" i="1" s="1"/>
  <c r="DF77" i="1" a="1"/>
  <c r="DF77" i="1" s="1"/>
  <c r="BQ77" i="1" s="1"/>
  <c r="DB77" i="1" a="1"/>
  <c r="DB77" i="1" s="1"/>
  <c r="CX77" i="1" a="1"/>
  <c r="CX77" i="1" s="1"/>
  <c r="CQ77" i="1"/>
  <c r="DC76" i="1" a="1"/>
  <c r="DC76" i="1" s="1"/>
  <c r="AJ76" i="1" s="1"/>
  <c r="CY76" i="1" a="1"/>
  <c r="CY76" i="1" s="1"/>
  <c r="CN76" i="1" a="1"/>
  <c r="CN76" i="1" s="1"/>
  <c r="DD75" i="1" a="1"/>
  <c r="DD75" i="1" s="1"/>
  <c r="AV75" i="1" s="1"/>
  <c r="CZ75" i="1" a="1"/>
  <c r="CZ75" i="1" s="1"/>
  <c r="CO75" i="1" a="1"/>
  <c r="CO75" i="1" s="1"/>
  <c r="DE74" i="1" a="1"/>
  <c r="DE74" i="1" s="1"/>
  <c r="DA74" i="1" a="1"/>
  <c r="DA74" i="1" s="1"/>
  <c r="CW74" i="1" a="1"/>
  <c r="CW74" i="1" s="1"/>
  <c r="W74" i="1" s="1"/>
  <c r="CP74" i="1" a="1"/>
  <c r="CP74" i="1" s="1"/>
  <c r="DF73" i="1" a="1"/>
  <c r="DF73" i="1" s="1"/>
  <c r="DB73" i="1" a="1"/>
  <c r="DB73" i="1" s="1"/>
  <c r="CX73" i="1" a="1"/>
  <c r="CX73" i="1" s="1"/>
  <c r="AI73" i="1" s="1"/>
  <c r="CQ73" i="1"/>
  <c r="DB72" i="1" a="1"/>
  <c r="DB72" i="1" s="1"/>
  <c r="CY72" i="1" a="1"/>
  <c r="CY72" i="1" s="1"/>
  <c r="AU72" i="1" s="1"/>
  <c r="CP72" i="1" a="1"/>
  <c r="CP72" i="1" s="1"/>
  <c r="DB71" i="1" a="1"/>
  <c r="DB71" i="1" s="1"/>
  <c r="CY71" i="1" a="1"/>
  <c r="CY71" i="1" s="1"/>
  <c r="CP71" i="1" a="1"/>
  <c r="CP71" i="1" s="1"/>
  <c r="DB70" i="1" a="1"/>
  <c r="DB70" i="1" s="1"/>
  <c r="CY70" i="1" a="1"/>
  <c r="CY70" i="1" s="1"/>
  <c r="CP70" i="1" a="1"/>
  <c r="CP70" i="1" s="1"/>
  <c r="DB69" i="1" a="1"/>
  <c r="DB69" i="1" s="1"/>
  <c r="CY69" i="1" a="1"/>
  <c r="CY69" i="1" s="1"/>
  <c r="CP69" i="1" a="1"/>
  <c r="CP69" i="1" s="1"/>
  <c r="DB68" i="1" a="1"/>
  <c r="DB68" i="1" s="1"/>
  <c r="CY68" i="1" a="1"/>
  <c r="CY68" i="1" s="1"/>
  <c r="AU68" i="1" s="1"/>
  <c r="CP68" i="1" a="1"/>
  <c r="CP68" i="1" s="1"/>
  <c r="DB67" i="1" a="1"/>
  <c r="DB67" i="1" s="1"/>
  <c r="CY67" i="1" a="1"/>
  <c r="CY67" i="1" s="1"/>
  <c r="CP67" i="1" a="1"/>
  <c r="CP67" i="1" s="1"/>
  <c r="DB66" i="1" a="1"/>
  <c r="DB66" i="1" s="1"/>
  <c r="CY66" i="1" a="1"/>
  <c r="CY66" i="1" s="1"/>
  <c r="CP66" i="1" a="1"/>
  <c r="CP66" i="1" s="1"/>
  <c r="DB65" i="1" a="1"/>
  <c r="DB65" i="1" s="1"/>
  <c r="CY65" i="1" a="1"/>
  <c r="CY65" i="1" s="1"/>
  <c r="CP65" i="1" a="1"/>
  <c r="CP65" i="1" s="1"/>
  <c r="DB64" i="1" a="1"/>
  <c r="DB64" i="1" s="1"/>
  <c r="CY64" i="1" a="1"/>
  <c r="CY64" i="1" s="1"/>
  <c r="AU64" i="1" s="1"/>
  <c r="CP64" i="1" a="1"/>
  <c r="CP64" i="1" s="1"/>
  <c r="DB63" i="1" a="1"/>
  <c r="DB63" i="1" s="1"/>
  <c r="CY63" i="1" a="1"/>
  <c r="CY63" i="1" s="1"/>
  <c r="CP63" i="1" a="1"/>
  <c r="CP63" i="1" s="1"/>
  <c r="DB62" i="1" a="1"/>
  <c r="DB62" i="1" s="1"/>
  <c r="CY62" i="1" a="1"/>
  <c r="CY62" i="1" s="1"/>
  <c r="CP62" i="1" a="1"/>
  <c r="CP62" i="1" s="1"/>
  <c r="DB61" i="1" a="1"/>
  <c r="DB61" i="1" s="1"/>
  <c r="CY61" i="1" a="1"/>
  <c r="CY61" i="1" s="1"/>
  <c r="CP61" i="1" a="1"/>
  <c r="CP61" i="1" s="1"/>
  <c r="DB60" i="1" a="1"/>
  <c r="DB60" i="1" s="1"/>
  <c r="CY60" i="1" a="1"/>
  <c r="CY60" i="1" s="1"/>
  <c r="AU60" i="1" s="1"/>
  <c r="CP60" i="1" a="1"/>
  <c r="CP60" i="1" s="1"/>
  <c r="DB59" i="1" a="1"/>
  <c r="DB59" i="1" s="1"/>
  <c r="CY59" i="1" a="1"/>
  <c r="CY59" i="1" s="1"/>
  <c r="CP59" i="1" a="1"/>
  <c r="CP59" i="1" s="1"/>
  <c r="DB58" i="1" a="1"/>
  <c r="DB58" i="1" s="1"/>
  <c r="CY58" i="1" a="1"/>
  <c r="CY58" i="1" s="1"/>
  <c r="CP58" i="1" a="1"/>
  <c r="CP58" i="1" s="1"/>
  <c r="DB57" i="1" a="1"/>
  <c r="DB57" i="1" s="1"/>
  <c r="CY57" i="1" a="1"/>
  <c r="CY57" i="1" s="1"/>
  <c r="CP57" i="1" a="1"/>
  <c r="CP57" i="1" s="1"/>
  <c r="DB56" i="1" a="1"/>
  <c r="DB56" i="1" s="1"/>
  <c r="CY56" i="1" a="1"/>
  <c r="CY56" i="1" s="1"/>
  <c r="AU56" i="1" s="1"/>
  <c r="CP56" i="1" a="1"/>
  <c r="CP56" i="1" s="1"/>
  <c r="DB55" i="1" a="1"/>
  <c r="DB55" i="1" s="1"/>
  <c r="CY55" i="1" a="1"/>
  <c r="CY55" i="1" s="1"/>
  <c r="CP55" i="1" a="1"/>
  <c r="CP55" i="1" s="1"/>
  <c r="DB54" i="1" a="1"/>
  <c r="DB54" i="1" s="1"/>
  <c r="CY54" i="1" a="1"/>
  <c r="CY54" i="1" s="1"/>
  <c r="CP54" i="1" a="1"/>
  <c r="CP54" i="1" s="1"/>
  <c r="DB53" i="1" a="1"/>
  <c r="DB53" i="1" s="1"/>
  <c r="CY53" i="1" a="1"/>
  <c r="CY53" i="1" s="1"/>
  <c r="CP53" i="1" a="1"/>
  <c r="CP53" i="1" s="1"/>
  <c r="DB52" i="1" a="1"/>
  <c r="DB52" i="1" s="1"/>
  <c r="CY52" i="1" a="1"/>
  <c r="CY52" i="1" s="1"/>
  <c r="AU52" i="1" s="1"/>
  <c r="CP52" i="1" a="1"/>
  <c r="CP52" i="1" s="1"/>
  <c r="DB51" i="1" a="1"/>
  <c r="DB51" i="1" s="1"/>
  <c r="CY51" i="1" a="1"/>
  <c r="CY51" i="1" s="1"/>
  <c r="CP51" i="1" a="1"/>
  <c r="CP51" i="1" s="1"/>
  <c r="DB50" i="1" a="1"/>
  <c r="DB50" i="1" s="1"/>
  <c r="CY50" i="1" a="1"/>
  <c r="CY50" i="1" s="1"/>
  <c r="CP50" i="1" a="1"/>
  <c r="CP50" i="1" s="1"/>
  <c r="DB49" i="1" a="1"/>
  <c r="DB49" i="1" s="1"/>
  <c r="CY49" i="1" a="1"/>
  <c r="CY49" i="1" s="1"/>
  <c r="CP49" i="1" a="1"/>
  <c r="CP49" i="1" s="1"/>
  <c r="DB48" i="1" a="1"/>
  <c r="DB48" i="1" s="1"/>
  <c r="CY48" i="1" a="1"/>
  <c r="CY48" i="1" s="1"/>
  <c r="AU48" i="1" s="1"/>
  <c r="CP48" i="1" a="1"/>
  <c r="CP48" i="1" s="1"/>
  <c r="DB47" i="1" a="1"/>
  <c r="DB47" i="1" s="1"/>
  <c r="CY47" i="1" a="1"/>
  <c r="CY47" i="1" s="1"/>
  <c r="CP47" i="1" a="1"/>
  <c r="CP47" i="1" s="1"/>
  <c r="DB46" i="1" a="1"/>
  <c r="DB46" i="1" s="1"/>
  <c r="CY46" i="1" a="1"/>
  <c r="CY46" i="1" s="1"/>
  <c r="CP46" i="1" a="1"/>
  <c r="CP46" i="1" s="1"/>
  <c r="DB45" i="1" a="1"/>
  <c r="DB45" i="1" s="1"/>
  <c r="CY45" i="1" a="1"/>
  <c r="CY45" i="1" s="1"/>
  <c r="CP45" i="1" a="1"/>
  <c r="CP45" i="1" s="1"/>
  <c r="DB44" i="1" a="1"/>
  <c r="DB44" i="1" s="1"/>
  <c r="CY44" i="1" a="1"/>
  <c r="CY44" i="1" s="1"/>
  <c r="AU44" i="1" s="1"/>
  <c r="CP44" i="1" a="1"/>
  <c r="CP44" i="1" s="1"/>
  <c r="DB43" i="1" a="1"/>
  <c r="DB43" i="1" s="1"/>
  <c r="CY43" i="1" a="1"/>
  <c r="CY43" i="1" s="1"/>
  <c r="CP43" i="1" a="1"/>
  <c r="CP43" i="1" s="1"/>
  <c r="DB42" i="1" a="1"/>
  <c r="DB42" i="1" s="1"/>
  <c r="X42" i="1" s="1"/>
  <c r="CY42" i="1" a="1"/>
  <c r="CY42" i="1" s="1"/>
  <c r="CP42" i="1" a="1"/>
  <c r="CP42" i="1" s="1"/>
  <c r="DB41" i="1" a="1"/>
  <c r="DB41" i="1" s="1"/>
  <c r="X41" i="1" s="1"/>
  <c r="CY41" i="1" a="1"/>
  <c r="CY41" i="1" s="1"/>
  <c r="CP41" i="1" a="1"/>
  <c r="CP41" i="1" s="1"/>
  <c r="DB40" i="1" a="1"/>
  <c r="DB40" i="1" s="1"/>
  <c r="CY40" i="1" a="1"/>
  <c r="CY40" i="1" s="1"/>
  <c r="CP40" i="1" a="1"/>
  <c r="CP40" i="1" s="1"/>
  <c r="DB39" i="1" a="1"/>
  <c r="DB39" i="1" s="1"/>
  <c r="CY39" i="1" a="1"/>
  <c r="CY39" i="1" s="1"/>
  <c r="CP39" i="1" a="1"/>
  <c r="CP39" i="1" s="1"/>
  <c r="DB38" i="1" a="1"/>
  <c r="DB38" i="1" s="1"/>
  <c r="X38" i="1" s="1"/>
  <c r="CY38" i="1" a="1"/>
  <c r="CY38" i="1" s="1"/>
  <c r="CP38" i="1" a="1"/>
  <c r="CP38" i="1" s="1"/>
  <c r="DB37" i="1" a="1"/>
  <c r="DB37" i="1" s="1"/>
  <c r="X37" i="1" s="1"/>
  <c r="CY37" i="1" a="1"/>
  <c r="CY37" i="1" s="1"/>
  <c r="CP37" i="1" a="1"/>
  <c r="CP37" i="1" s="1"/>
  <c r="DB36" i="1" a="1"/>
  <c r="DB36" i="1" s="1"/>
  <c r="CY36" i="1" a="1"/>
  <c r="CY36" i="1" s="1"/>
  <c r="CP36" i="1" a="1"/>
  <c r="CP36" i="1" s="1"/>
  <c r="DB35" i="1" a="1"/>
  <c r="DB35" i="1" s="1"/>
  <c r="CY35" i="1" a="1"/>
  <c r="CY35" i="1" s="1"/>
  <c r="CP35" i="1" a="1"/>
  <c r="CP35" i="1" s="1"/>
  <c r="DB34" i="1" a="1"/>
  <c r="DB34" i="1" s="1"/>
  <c r="X34" i="1" s="1"/>
  <c r="CY34" i="1" a="1"/>
  <c r="CY34" i="1" s="1"/>
  <c r="CP34" i="1" a="1"/>
  <c r="CP34" i="1" s="1"/>
  <c r="DB33" i="1" a="1"/>
  <c r="DB33" i="1" s="1"/>
  <c r="X33" i="1" s="1"/>
  <c r="CY33" i="1" a="1"/>
  <c r="CY33" i="1" s="1"/>
  <c r="CP33" i="1" a="1"/>
  <c r="CP33" i="1" s="1"/>
  <c r="DB32" i="1" a="1"/>
  <c r="DB32" i="1" s="1"/>
  <c r="CY32" i="1" a="1"/>
  <c r="CY32" i="1" s="1"/>
  <c r="CP32" i="1" a="1"/>
  <c r="CP32" i="1" s="1"/>
  <c r="DB31" i="1" a="1"/>
  <c r="DB31" i="1" s="1"/>
  <c r="CY31" i="1" a="1"/>
  <c r="CY31" i="1" s="1"/>
  <c r="CP31" i="1" a="1"/>
  <c r="CP31" i="1" s="1"/>
  <c r="DB30" i="1" a="1"/>
  <c r="DB30" i="1" s="1"/>
  <c r="CY30" i="1" a="1"/>
  <c r="CY30" i="1" s="1"/>
  <c r="CP30" i="1" a="1"/>
  <c r="CP30" i="1" s="1"/>
  <c r="DB29" i="1" a="1"/>
  <c r="DB29" i="1" s="1"/>
  <c r="CY29" i="1" a="1"/>
  <c r="CY29" i="1" s="1"/>
  <c r="AU29" i="1" s="1"/>
  <c r="CP29" i="1" a="1"/>
  <c r="CP29" i="1" s="1"/>
  <c r="DB28" i="1" a="1"/>
  <c r="DB28" i="1" s="1"/>
  <c r="CY28" i="1" a="1"/>
  <c r="CY28" i="1" s="1"/>
  <c r="AU28" i="1" s="1"/>
  <c r="CP28" i="1" a="1"/>
  <c r="CP28" i="1" s="1"/>
  <c r="DB27" i="1" a="1"/>
  <c r="DB27" i="1" s="1"/>
  <c r="CY27" i="1" a="1"/>
  <c r="CY27" i="1" s="1"/>
  <c r="CP27" i="1" a="1"/>
  <c r="CP27" i="1" s="1"/>
  <c r="DB26" i="1" a="1"/>
  <c r="DB26" i="1" s="1"/>
  <c r="X26" i="1" s="1"/>
  <c r="CY26" i="1" a="1"/>
  <c r="CY26" i="1" s="1"/>
  <c r="CP26" i="1" a="1"/>
  <c r="CP26" i="1" s="1"/>
  <c r="DB25" i="1" a="1"/>
  <c r="DB25" i="1" s="1"/>
  <c r="X25" i="1" s="1"/>
  <c r="CY25" i="1" a="1"/>
  <c r="CY25" i="1" s="1"/>
  <c r="CP25" i="1" a="1"/>
  <c r="CP25" i="1" s="1"/>
  <c r="DB24" i="1" a="1"/>
  <c r="DB24" i="1" s="1"/>
  <c r="CY24" i="1" a="1"/>
  <c r="CY24" i="1" s="1"/>
  <c r="CP24" i="1" a="1"/>
  <c r="CP24" i="1" s="1"/>
  <c r="DB23" i="1" a="1"/>
  <c r="DB23" i="1" s="1"/>
  <c r="CY23" i="1" a="1"/>
  <c r="CY23" i="1" s="1"/>
  <c r="CP23" i="1" a="1"/>
  <c r="CP23" i="1" s="1"/>
  <c r="DB22" i="1" a="1"/>
  <c r="DB22" i="1" s="1"/>
  <c r="CY22" i="1" a="1"/>
  <c r="CY22" i="1" s="1"/>
  <c r="CP22" i="1" a="1"/>
  <c r="CP22" i="1" s="1"/>
  <c r="DB21" i="1" a="1"/>
  <c r="DB21" i="1" s="1"/>
  <c r="CY21" i="1" a="1"/>
  <c r="CY21" i="1" s="1"/>
  <c r="AU21" i="1" s="1"/>
  <c r="CP21" i="1" a="1"/>
  <c r="CP21" i="1" s="1"/>
  <c r="DB20" i="1" a="1"/>
  <c r="DB20" i="1" s="1"/>
  <c r="CY20" i="1" a="1"/>
  <c r="CY20" i="1" s="1"/>
  <c r="AU20" i="1" s="1"/>
  <c r="CP20" i="1" a="1"/>
  <c r="CP20" i="1" s="1"/>
  <c r="DB19" i="1" a="1"/>
  <c r="DB19" i="1" s="1"/>
  <c r="CY19" i="1" a="1"/>
  <c r="CY19" i="1" s="1"/>
  <c r="CP19" i="1" a="1"/>
  <c r="CP19" i="1" s="1"/>
  <c r="DB18" i="1" a="1"/>
  <c r="DB18" i="1" s="1"/>
  <c r="CY18" i="1" a="1"/>
  <c r="CY18" i="1" s="1"/>
  <c r="CP18" i="1" a="1"/>
  <c r="CP18" i="1" s="1"/>
  <c r="DB17" i="1" a="1"/>
  <c r="DB17" i="1" s="1"/>
  <c r="CY17" i="1" a="1"/>
  <c r="CY17" i="1" s="1"/>
  <c r="AU17" i="1" s="1"/>
  <c r="CP17" i="1" a="1"/>
  <c r="CP17" i="1" s="1"/>
  <c r="DB16" i="1" a="1"/>
  <c r="DB16" i="1" s="1"/>
  <c r="CY16" i="1" a="1"/>
  <c r="CY16" i="1" s="1"/>
  <c r="CP16" i="1" a="1"/>
  <c r="CP16" i="1" s="1"/>
  <c r="DB15" i="1" a="1"/>
  <c r="DB15" i="1" s="1"/>
  <c r="CY15" i="1" a="1"/>
  <c r="CY15" i="1" s="1"/>
  <c r="CP15" i="1" a="1"/>
  <c r="CP15" i="1" s="1"/>
  <c r="DB14" i="1" a="1"/>
  <c r="DB14" i="1" s="1"/>
  <c r="CY14" i="1" a="1"/>
  <c r="CY14" i="1" s="1"/>
  <c r="CP14" i="1" a="1"/>
  <c r="CP14" i="1" s="1"/>
  <c r="DB13" i="1" a="1"/>
  <c r="DB13" i="1" s="1"/>
  <c r="CY13" i="1" a="1"/>
  <c r="CY13" i="1" s="1"/>
  <c r="AU13" i="1" s="1"/>
  <c r="CP13" i="1" a="1"/>
  <c r="CP13" i="1" s="1"/>
  <c r="DE12" i="1" a="1"/>
  <c r="DE12" i="1" s="1"/>
  <c r="DC12" i="1" a="1"/>
  <c r="DC12" i="1" s="1"/>
  <c r="AJ12" i="1" s="1"/>
  <c r="DA12" i="1" a="1"/>
  <c r="DA12" i="1" s="1"/>
  <c r="BP12" i="1" s="1"/>
  <c r="CY12" i="1" a="1"/>
  <c r="CY12" i="1" s="1"/>
  <c r="CW12" i="1" a="1"/>
  <c r="CW12" i="1" s="1"/>
  <c r="CQ12" i="1"/>
  <c r="CO12" i="1" a="1"/>
  <c r="CO12" i="1" s="1"/>
  <c r="DE11" i="1" a="1"/>
  <c r="DE11" i="1" s="1"/>
  <c r="DC11" i="1" a="1"/>
  <c r="DC11" i="1" s="1"/>
  <c r="DA11" i="1" a="1"/>
  <c r="DA11" i="1" s="1"/>
  <c r="CY11" i="1" a="1"/>
  <c r="CY11" i="1" s="1"/>
  <c r="CW11" i="1" a="1"/>
  <c r="CW11" i="1" s="1"/>
  <c r="CQ11" i="1"/>
  <c r="CO11" i="1" a="1"/>
  <c r="CO11" i="1" s="1"/>
  <c r="DE10" i="1" a="1"/>
  <c r="DE10" i="1" s="1"/>
  <c r="BH10" i="1" s="1"/>
  <c r="DC10" i="1" a="1"/>
  <c r="DC10" i="1" s="1"/>
  <c r="DA10" i="1" a="1"/>
  <c r="DA10" i="1" s="1"/>
  <c r="CY10" i="1" a="1"/>
  <c r="CY10" i="1" s="1"/>
  <c r="CW10" i="1" a="1"/>
  <c r="CW10" i="1" s="1"/>
  <c r="CQ10" i="1"/>
  <c r="CO10" i="1" a="1"/>
  <c r="CO10" i="1" s="1"/>
  <c r="DE9" i="1" a="1"/>
  <c r="DE9" i="1" s="1"/>
  <c r="BH9" i="1" s="1"/>
  <c r="DC9" i="1" a="1"/>
  <c r="DC9" i="1" s="1"/>
  <c r="DA9" i="1" a="1"/>
  <c r="DA9" i="1" s="1"/>
  <c r="CY9" i="1" a="1"/>
  <c r="CY9" i="1" s="1"/>
  <c r="CW9" i="1" a="1"/>
  <c r="CW9" i="1" s="1"/>
  <c r="W9" i="1" s="1"/>
  <c r="CQ9" i="1"/>
  <c r="CO9" i="1" a="1"/>
  <c r="CO9" i="1" s="1"/>
  <c r="DC26" i="1" a="1"/>
  <c r="DC26" i="1" s="1"/>
  <c r="CQ23" i="1"/>
  <c r="DC22" i="1" a="1"/>
  <c r="DC22" i="1" s="1"/>
  <c r="CQ22" i="1"/>
  <c r="DF17" i="1" a="1"/>
  <c r="DF17" i="1" s="1"/>
  <c r="CX17" i="1" a="1"/>
  <c r="CX17" i="1" s="1"/>
  <c r="AI17" i="1" s="1"/>
  <c r="DF16" i="1" a="1"/>
  <c r="DF16" i="1" s="1"/>
  <c r="BQ16" i="1" s="1"/>
  <c r="CX16" i="1" a="1"/>
  <c r="CX16" i="1" s="1"/>
  <c r="DF15" i="1" a="1"/>
  <c r="DF15" i="1" s="1"/>
  <c r="CX15" i="1" a="1"/>
  <c r="CX15" i="1" s="1"/>
  <c r="DC14" i="1" a="1"/>
  <c r="DC14" i="1" s="1"/>
  <c r="CQ14" i="1"/>
  <c r="CX12" i="1" a="1"/>
  <c r="CX12" i="1" s="1"/>
  <c r="DD11" i="1" a="1"/>
  <c r="DD11" i="1" s="1"/>
  <c r="CZ11" i="1" a="1"/>
  <c r="CZ11" i="1" s="1"/>
  <c r="BG11" i="1" s="1"/>
  <c r="DD10" i="1" a="1"/>
  <c r="DD10" i="1" s="1"/>
  <c r="CZ10" i="1" a="1"/>
  <c r="CZ10" i="1" s="1"/>
  <c r="DD9" i="1" a="1"/>
  <c r="DD9" i="1" s="1"/>
  <c r="AV9" i="1" s="1"/>
  <c r="CZ9" i="1" a="1"/>
  <c r="CZ9" i="1" s="1"/>
  <c r="CZ19" i="1" a="1"/>
  <c r="CZ19" i="1" s="1"/>
  <c r="DE18" i="1" a="1"/>
  <c r="DE18" i="1" s="1"/>
  <c r="CN18" i="1" a="1"/>
  <c r="CN18" i="1" s="1"/>
  <c r="CZ17" i="1" a="1"/>
  <c r="CZ17" i="1" s="1"/>
  <c r="CZ16" i="1" a="1"/>
  <c r="CZ16" i="1" s="1"/>
  <c r="CZ14" i="1" a="1"/>
  <c r="CZ14" i="1" s="1"/>
  <c r="CW13" i="1" a="1"/>
  <c r="CW13" i="1" s="1"/>
  <c r="CR12" i="1"/>
  <c r="CR9" i="1"/>
  <c r="CZ134" i="1" a="1"/>
  <c r="CZ134" i="1" s="1"/>
  <c r="CP134" i="1" a="1"/>
  <c r="CP134" i="1" s="1"/>
  <c r="DB133" i="1" a="1"/>
  <c r="DB133" i="1" s="1"/>
  <c r="DD132" i="1" a="1"/>
  <c r="DD132" i="1" s="1"/>
  <c r="DF131" i="1" a="1"/>
  <c r="DF131" i="1" s="1"/>
  <c r="CX131" i="1" a="1"/>
  <c r="CX131" i="1" s="1"/>
  <c r="CN131" i="1" a="1"/>
  <c r="CN131" i="1" s="1"/>
  <c r="CS131" i="1" s="1"/>
  <c r="CZ130" i="1" a="1"/>
  <c r="CZ130" i="1" s="1"/>
  <c r="CP130" i="1" a="1"/>
  <c r="CP130" i="1" s="1"/>
  <c r="DB129" i="1" a="1"/>
  <c r="DB129" i="1" s="1"/>
  <c r="DD128" i="1" a="1"/>
  <c r="DD128" i="1" s="1"/>
  <c r="AV128" i="1" s="1"/>
  <c r="DF127" i="1" a="1"/>
  <c r="DF127" i="1" s="1"/>
  <c r="CX127" i="1" a="1"/>
  <c r="CX127" i="1" s="1"/>
  <c r="CN127" i="1" a="1"/>
  <c r="CN127" i="1" s="1"/>
  <c r="CS127" i="1" s="1"/>
  <c r="CZ126" i="1" a="1"/>
  <c r="CZ126" i="1" s="1"/>
  <c r="BG126" i="1" s="1"/>
  <c r="CP126" i="1" a="1"/>
  <c r="CP126" i="1" s="1"/>
  <c r="DB125" i="1" a="1"/>
  <c r="DB125" i="1" s="1"/>
  <c r="DD124" i="1" a="1"/>
  <c r="DD124" i="1" s="1"/>
  <c r="AV124" i="1" s="1"/>
  <c r="DF123" i="1" a="1"/>
  <c r="DF123" i="1" s="1"/>
  <c r="BQ123" i="1" s="1"/>
  <c r="CX123" i="1" a="1"/>
  <c r="CX123" i="1" s="1"/>
  <c r="CN123" i="1" a="1"/>
  <c r="CN123" i="1" s="1"/>
  <c r="CZ122" i="1" a="1"/>
  <c r="CZ122" i="1" s="1"/>
  <c r="BG122" i="1" s="1"/>
  <c r="CP122" i="1" a="1"/>
  <c r="CP122" i="1" s="1"/>
  <c r="DB121" i="1" a="1"/>
  <c r="DB121" i="1" s="1"/>
  <c r="DD120" i="1" a="1"/>
  <c r="DD120" i="1" s="1"/>
  <c r="DF119" i="1" a="1"/>
  <c r="DF119" i="1" s="1"/>
  <c r="BQ119" i="1" s="1"/>
  <c r="CY119" i="1" a="1"/>
  <c r="CY119" i="1" s="1"/>
  <c r="AU119" i="1" s="1"/>
  <c r="CN119" i="1" a="1"/>
  <c r="CN119" i="1" s="1"/>
  <c r="DD118" i="1" a="1"/>
  <c r="DD118" i="1" s="1"/>
  <c r="CZ118" i="1" a="1"/>
  <c r="CZ118" i="1" s="1"/>
  <c r="BG118" i="1" s="1"/>
  <c r="CO118" i="1" a="1"/>
  <c r="CO118" i="1" s="1"/>
  <c r="DE117" i="1" a="1"/>
  <c r="DE117" i="1" s="1"/>
  <c r="DA117" i="1" a="1"/>
  <c r="DA117" i="1" s="1"/>
  <c r="CW117" i="1" a="1"/>
  <c r="CW117" i="1" s="1"/>
  <c r="W117" i="1" s="1"/>
  <c r="CP117" i="1" a="1"/>
  <c r="CP117" i="1" s="1"/>
  <c r="DF116" i="1" a="1"/>
  <c r="DF116" i="1" s="1"/>
  <c r="DB116" i="1" a="1"/>
  <c r="DB116" i="1" s="1"/>
  <c r="CX116" i="1" a="1"/>
  <c r="CX116" i="1" s="1"/>
  <c r="AI116" i="1" s="1"/>
  <c r="CQ116" i="1"/>
  <c r="DC115" i="1" a="1"/>
  <c r="DC115" i="1" s="1"/>
  <c r="CY115" i="1" a="1"/>
  <c r="CY115" i="1" s="1"/>
  <c r="CN115" i="1" a="1"/>
  <c r="CN115" i="1" s="1"/>
  <c r="DD114" i="1" a="1"/>
  <c r="DD114" i="1" s="1"/>
  <c r="AV114" i="1" s="1"/>
  <c r="CZ114" i="1" a="1"/>
  <c r="CZ114" i="1" s="1"/>
  <c r="CO114" i="1" a="1"/>
  <c r="CO114" i="1" s="1"/>
  <c r="DE113" i="1" a="1"/>
  <c r="DE113" i="1" s="1"/>
  <c r="BH113" i="1" s="1"/>
  <c r="DA113" i="1" a="1"/>
  <c r="DA113" i="1" s="1"/>
  <c r="BP113" i="1" s="1"/>
  <c r="CW113" i="1" a="1"/>
  <c r="CW113" i="1" s="1"/>
  <c r="CP113" i="1" a="1"/>
  <c r="CP113" i="1" s="1"/>
  <c r="DF112" i="1" a="1"/>
  <c r="DF112" i="1" s="1"/>
  <c r="DB112" i="1" a="1"/>
  <c r="DB112" i="1" s="1"/>
  <c r="X112" i="1" s="1"/>
  <c r="CX112" i="1" a="1"/>
  <c r="CX112" i="1" s="1"/>
  <c r="CQ112" i="1"/>
  <c r="DC111" i="1" a="1"/>
  <c r="DC111" i="1" s="1"/>
  <c r="CY111" i="1" a="1"/>
  <c r="CY111" i="1" s="1"/>
  <c r="AU111" i="1" s="1"/>
  <c r="CN111" i="1" a="1"/>
  <c r="CN111" i="1" s="1"/>
  <c r="DD110" i="1" a="1"/>
  <c r="DD110" i="1" s="1"/>
  <c r="CZ110" i="1" a="1"/>
  <c r="CZ110" i="1" s="1"/>
  <c r="BG110" i="1" s="1"/>
  <c r="CO110" i="1" a="1"/>
  <c r="CO110" i="1" s="1"/>
  <c r="DE109" i="1" a="1"/>
  <c r="DE109" i="1" s="1"/>
  <c r="DA109" i="1" a="1"/>
  <c r="DA109" i="1" s="1"/>
  <c r="CW109" i="1" a="1"/>
  <c r="CW109" i="1" s="1"/>
  <c r="W109" i="1" s="1"/>
  <c r="CP109" i="1" a="1"/>
  <c r="CP109" i="1" s="1"/>
  <c r="DF108" i="1" a="1"/>
  <c r="DF108" i="1" s="1"/>
  <c r="DB108" i="1" a="1"/>
  <c r="DB108" i="1" s="1"/>
  <c r="CX108" i="1" a="1"/>
  <c r="CX108" i="1" s="1"/>
  <c r="AI108" i="1" s="1"/>
  <c r="CQ108" i="1"/>
  <c r="DC107" i="1" a="1"/>
  <c r="DC107" i="1" s="1"/>
  <c r="CY107" i="1" a="1"/>
  <c r="CY107" i="1" s="1"/>
  <c r="CN107" i="1" a="1"/>
  <c r="CN107" i="1" s="1"/>
  <c r="DD106" i="1" a="1"/>
  <c r="DD106" i="1" s="1"/>
  <c r="AV106" i="1" s="1"/>
  <c r="CZ106" i="1" a="1"/>
  <c r="CZ106" i="1" s="1"/>
  <c r="CO106" i="1" a="1"/>
  <c r="CO106" i="1" s="1"/>
  <c r="DE105" i="1" a="1"/>
  <c r="DE105" i="1" s="1"/>
  <c r="BH105" i="1" s="1"/>
  <c r="DA105" i="1" a="1"/>
  <c r="DA105" i="1" s="1"/>
  <c r="BP105" i="1" s="1"/>
  <c r="CW105" i="1" a="1"/>
  <c r="CW105" i="1" s="1"/>
  <c r="CP105" i="1" a="1"/>
  <c r="CP105" i="1" s="1"/>
  <c r="DF104" i="1" a="1"/>
  <c r="DF104" i="1" s="1"/>
  <c r="DB104" i="1" a="1"/>
  <c r="DB104" i="1" s="1"/>
  <c r="X104" i="1" s="1"/>
  <c r="CX104" i="1" a="1"/>
  <c r="CX104" i="1" s="1"/>
  <c r="CQ104" i="1"/>
  <c r="DC103" i="1" a="1"/>
  <c r="DC103" i="1" s="1"/>
  <c r="AJ103" i="1" s="1"/>
  <c r="CY103" i="1" a="1"/>
  <c r="CY103" i="1" s="1"/>
  <c r="AU103" i="1" s="1"/>
  <c r="CN103" i="1" a="1"/>
  <c r="CN103" i="1" s="1"/>
  <c r="DD102" i="1" a="1"/>
  <c r="DD102" i="1" s="1"/>
  <c r="CZ102" i="1" a="1"/>
  <c r="CZ102" i="1" s="1"/>
  <c r="BG102" i="1" s="1"/>
  <c r="CO102" i="1" a="1"/>
  <c r="CO102" i="1" s="1"/>
  <c r="DE101" i="1" a="1"/>
  <c r="DE101" i="1" s="1"/>
  <c r="DA101" i="1" a="1"/>
  <c r="DA101" i="1" s="1"/>
  <c r="CW101" i="1" a="1"/>
  <c r="CW101" i="1" s="1"/>
  <c r="CP101" i="1" a="1"/>
  <c r="CP101" i="1" s="1"/>
  <c r="DF100" i="1" a="1"/>
  <c r="DF100" i="1" s="1"/>
  <c r="DB100" i="1" a="1"/>
  <c r="DB100" i="1" s="1"/>
  <c r="CX100" i="1" a="1"/>
  <c r="CX100" i="1" s="1"/>
  <c r="AI100" i="1" s="1"/>
  <c r="CQ100" i="1"/>
  <c r="DC99" i="1" a="1"/>
  <c r="DC99" i="1" s="1"/>
  <c r="CY99" i="1" a="1"/>
  <c r="CY99" i="1" s="1"/>
  <c r="CN99" i="1" a="1"/>
  <c r="CN99" i="1" s="1"/>
  <c r="DD98" i="1" a="1"/>
  <c r="DD98" i="1" s="1"/>
  <c r="AV98" i="1" s="1"/>
  <c r="CZ98" i="1" a="1"/>
  <c r="CZ98" i="1" s="1"/>
  <c r="CO98" i="1" a="1"/>
  <c r="CO98" i="1" s="1"/>
  <c r="DE97" i="1" a="1"/>
  <c r="DE97" i="1" s="1"/>
  <c r="BH97" i="1" s="1"/>
  <c r="DA97" i="1" a="1"/>
  <c r="DA97" i="1" s="1"/>
  <c r="BP97" i="1" s="1"/>
  <c r="CW97" i="1" a="1"/>
  <c r="CW97" i="1" s="1"/>
  <c r="CP97" i="1" a="1"/>
  <c r="CP97" i="1" s="1"/>
  <c r="DF96" i="1" a="1"/>
  <c r="DF96" i="1" s="1"/>
  <c r="BQ96" i="1" s="1"/>
  <c r="DB96" i="1" a="1"/>
  <c r="DB96" i="1" s="1"/>
  <c r="X96" i="1" s="1"/>
  <c r="CX96" i="1" a="1"/>
  <c r="CX96" i="1" s="1"/>
  <c r="CQ96" i="1"/>
  <c r="DC95" i="1" a="1"/>
  <c r="DC95" i="1" s="1"/>
  <c r="AJ95" i="1" s="1"/>
  <c r="CY95" i="1" a="1"/>
  <c r="CY95" i="1" s="1"/>
  <c r="CN95" i="1" a="1"/>
  <c r="CN95" i="1" s="1"/>
  <c r="DD94" i="1" a="1"/>
  <c r="DD94" i="1" s="1"/>
  <c r="CZ94" i="1" a="1"/>
  <c r="CZ94" i="1" s="1"/>
  <c r="BG94" i="1" s="1"/>
  <c r="CO94" i="1" a="1"/>
  <c r="CO94" i="1" s="1"/>
  <c r="DE93" i="1" a="1"/>
  <c r="DE93" i="1" s="1"/>
  <c r="DA93" i="1" a="1"/>
  <c r="DA93" i="1" s="1"/>
  <c r="CW93" i="1" a="1"/>
  <c r="CW93" i="1" s="1"/>
  <c r="CP93" i="1" a="1"/>
  <c r="CP93" i="1" s="1"/>
  <c r="DF92" i="1" a="1"/>
  <c r="DF92" i="1" s="1"/>
  <c r="DB92" i="1" a="1"/>
  <c r="DB92" i="1" s="1"/>
  <c r="CX92" i="1" a="1"/>
  <c r="CX92" i="1" s="1"/>
  <c r="AI92" i="1" s="1"/>
  <c r="CQ92" i="1"/>
  <c r="DC91" i="1" a="1"/>
  <c r="DC91" i="1" s="1"/>
  <c r="CY91" i="1" a="1"/>
  <c r="CY91" i="1" s="1"/>
  <c r="CN91" i="1" a="1"/>
  <c r="CN91" i="1" s="1"/>
  <c r="DD90" i="1" a="1"/>
  <c r="DD90" i="1" s="1"/>
  <c r="AV90" i="1" s="1"/>
  <c r="CZ90" i="1" a="1"/>
  <c r="CZ90" i="1" s="1"/>
  <c r="CO90" i="1" a="1"/>
  <c r="CO90" i="1" s="1"/>
  <c r="DE89" i="1" a="1"/>
  <c r="DE89" i="1" s="1"/>
  <c r="BH89" i="1" s="1"/>
  <c r="DA89" i="1" a="1"/>
  <c r="DA89" i="1" s="1"/>
  <c r="BP89" i="1" s="1"/>
  <c r="CW89" i="1" a="1"/>
  <c r="CW89" i="1" s="1"/>
  <c r="CP89" i="1" a="1"/>
  <c r="CP89" i="1" s="1"/>
  <c r="DF88" i="1" a="1"/>
  <c r="DF88" i="1" s="1"/>
  <c r="DB88" i="1" a="1"/>
  <c r="DB88" i="1" s="1"/>
  <c r="X88" i="1" s="1"/>
  <c r="CX88" i="1" a="1"/>
  <c r="CX88" i="1" s="1"/>
  <c r="CQ88" i="1"/>
  <c r="DC87" i="1" a="1"/>
  <c r="DC87" i="1" s="1"/>
  <c r="AJ87" i="1" s="1"/>
  <c r="CY87" i="1" a="1"/>
  <c r="CY87" i="1" s="1"/>
  <c r="AU87" i="1" s="1"/>
  <c r="CN87" i="1" a="1"/>
  <c r="CN87" i="1" s="1"/>
  <c r="DD86" i="1" a="1"/>
  <c r="DD86" i="1" s="1"/>
  <c r="CZ86" i="1" a="1"/>
  <c r="CZ86" i="1" s="1"/>
  <c r="BG86" i="1" s="1"/>
  <c r="CO86" i="1" a="1"/>
  <c r="CO86" i="1" s="1"/>
  <c r="DE85" i="1" a="1"/>
  <c r="DE85" i="1" s="1"/>
  <c r="DA85" i="1" a="1"/>
  <c r="DA85" i="1" s="1"/>
  <c r="CW85" i="1" a="1"/>
  <c r="CW85" i="1" s="1"/>
  <c r="CP85" i="1" a="1"/>
  <c r="CP85" i="1" s="1"/>
  <c r="DF84" i="1" a="1"/>
  <c r="DF84" i="1" s="1"/>
  <c r="DB84" i="1" a="1"/>
  <c r="DB84" i="1" s="1"/>
  <c r="CX84" i="1" a="1"/>
  <c r="CX84" i="1" s="1"/>
  <c r="AI84" i="1" s="1"/>
  <c r="CQ84" i="1"/>
  <c r="DC83" i="1" a="1"/>
  <c r="DC83" i="1" s="1"/>
  <c r="CY83" i="1" a="1"/>
  <c r="CY83" i="1" s="1"/>
  <c r="CN83" i="1" a="1"/>
  <c r="CN83" i="1" s="1"/>
  <c r="DD82" i="1" a="1"/>
  <c r="DD82" i="1" s="1"/>
  <c r="CZ82" i="1" a="1"/>
  <c r="CZ82" i="1" s="1"/>
  <c r="CO82" i="1" a="1"/>
  <c r="CO82" i="1" s="1"/>
  <c r="DE81" i="1" a="1"/>
  <c r="DE81" i="1" s="1"/>
  <c r="DA81" i="1" a="1"/>
  <c r="DA81" i="1" s="1"/>
  <c r="BP81" i="1" s="1"/>
  <c r="CW81" i="1" a="1"/>
  <c r="CW81" i="1" s="1"/>
  <c r="CP81" i="1" a="1"/>
  <c r="CP81" i="1" s="1"/>
  <c r="DF80" i="1" a="1"/>
  <c r="DF80" i="1" s="1"/>
  <c r="DB80" i="1" a="1"/>
  <c r="DB80" i="1" s="1"/>
  <c r="X80" i="1" s="1"/>
  <c r="CX80" i="1" a="1"/>
  <c r="CX80" i="1" s="1"/>
  <c r="CQ80" i="1"/>
  <c r="DC79" i="1" a="1"/>
  <c r="DC79" i="1" s="1"/>
  <c r="AJ79" i="1" s="1"/>
  <c r="CY79" i="1" a="1"/>
  <c r="CY79" i="1" s="1"/>
  <c r="CN79" i="1" a="1"/>
  <c r="CN79" i="1" s="1"/>
  <c r="DD78" i="1" a="1"/>
  <c r="DD78" i="1" s="1"/>
  <c r="CZ78" i="1" a="1"/>
  <c r="CZ78" i="1" s="1"/>
  <c r="BG78" i="1" s="1"/>
  <c r="CO78" i="1" a="1"/>
  <c r="CO78" i="1" s="1"/>
  <c r="DE77" i="1" a="1"/>
  <c r="DE77" i="1" s="1"/>
  <c r="DA77" i="1" a="1"/>
  <c r="DA77" i="1" s="1"/>
  <c r="CW77" i="1" a="1"/>
  <c r="CW77" i="1" s="1"/>
  <c r="W77" i="1" s="1"/>
  <c r="CP77" i="1" a="1"/>
  <c r="CP77" i="1" s="1"/>
  <c r="DF76" i="1" a="1"/>
  <c r="DF76" i="1" s="1"/>
  <c r="DB76" i="1" a="1"/>
  <c r="DB76" i="1" s="1"/>
  <c r="CX76" i="1" a="1"/>
  <c r="CX76" i="1" s="1"/>
  <c r="AI76" i="1" s="1"/>
  <c r="CQ76" i="1"/>
  <c r="DC75" i="1" a="1"/>
  <c r="DC75" i="1" s="1"/>
  <c r="CY75" i="1" a="1"/>
  <c r="CY75" i="1" s="1"/>
  <c r="CN75" i="1" a="1"/>
  <c r="CN75" i="1" s="1"/>
  <c r="DD74" i="1" a="1"/>
  <c r="DD74" i="1" s="1"/>
  <c r="AV74" i="1" s="1"/>
  <c r="CZ74" i="1" a="1"/>
  <c r="CZ74" i="1" s="1"/>
  <c r="CO74" i="1" a="1"/>
  <c r="CO74" i="1" s="1"/>
  <c r="DE73" i="1" a="1"/>
  <c r="DE73" i="1" s="1"/>
  <c r="BH73" i="1" s="1"/>
  <c r="DA73" i="1" a="1"/>
  <c r="DA73" i="1" s="1"/>
  <c r="BP73" i="1" s="1"/>
  <c r="CW73" i="1" a="1"/>
  <c r="CW73" i="1" s="1"/>
  <c r="CP73" i="1" a="1"/>
  <c r="CP73" i="1" s="1"/>
  <c r="DD72" i="1" a="1"/>
  <c r="DD72" i="1" s="1"/>
  <c r="DA72" i="1" a="1"/>
  <c r="DA72" i="1" s="1"/>
  <c r="CO72" i="1" a="1"/>
  <c r="CO72" i="1" s="1"/>
  <c r="DD71" i="1" a="1"/>
  <c r="DD71" i="1" s="1"/>
  <c r="DA71" i="1" a="1"/>
  <c r="DA71" i="1" s="1"/>
  <c r="BP71" i="1" s="1"/>
  <c r="CO71" i="1" a="1"/>
  <c r="CO71" i="1" s="1"/>
  <c r="DD70" i="1" a="1"/>
  <c r="DD70" i="1" s="1"/>
  <c r="DA70" i="1" a="1"/>
  <c r="DA70" i="1" s="1"/>
  <c r="CO70" i="1" a="1"/>
  <c r="CO70" i="1" s="1"/>
  <c r="DD69" i="1" a="1"/>
  <c r="DD69" i="1" s="1"/>
  <c r="AV69" i="1" s="1"/>
  <c r="DA69" i="1" a="1"/>
  <c r="DA69" i="1" s="1"/>
  <c r="CO69" i="1" a="1"/>
  <c r="CO69" i="1" s="1"/>
  <c r="DD68" i="1" a="1"/>
  <c r="DD68" i="1" s="1"/>
  <c r="DA68" i="1" a="1"/>
  <c r="DA68" i="1" s="1"/>
  <c r="CO68" i="1" a="1"/>
  <c r="CO68" i="1" s="1"/>
  <c r="DD67" i="1" a="1"/>
  <c r="DD67" i="1" s="1"/>
  <c r="DA67" i="1" a="1"/>
  <c r="DA67" i="1" s="1"/>
  <c r="BP67" i="1" s="1"/>
  <c r="CO67" i="1" a="1"/>
  <c r="CO67" i="1" s="1"/>
  <c r="DD66" i="1" a="1"/>
  <c r="DD66" i="1" s="1"/>
  <c r="DA66" i="1" a="1"/>
  <c r="DA66" i="1" s="1"/>
  <c r="CO66" i="1" a="1"/>
  <c r="CO66" i="1" s="1"/>
  <c r="DD65" i="1" a="1"/>
  <c r="DD65" i="1" s="1"/>
  <c r="AV65" i="1" s="1"/>
  <c r="DA65" i="1" a="1"/>
  <c r="DA65" i="1" s="1"/>
  <c r="CO65" i="1" a="1"/>
  <c r="CO65" i="1" s="1"/>
  <c r="DD64" i="1" a="1"/>
  <c r="DD64" i="1" s="1"/>
  <c r="DA64" i="1" a="1"/>
  <c r="DA64" i="1" s="1"/>
  <c r="CO64" i="1" a="1"/>
  <c r="CO64" i="1" s="1"/>
  <c r="DD63" i="1" a="1"/>
  <c r="DD63" i="1" s="1"/>
  <c r="DA63" i="1" a="1"/>
  <c r="DA63" i="1" s="1"/>
  <c r="BP63" i="1" s="1"/>
  <c r="CO63" i="1" a="1"/>
  <c r="CO63" i="1" s="1"/>
  <c r="DD62" i="1" a="1"/>
  <c r="DD62" i="1" s="1"/>
  <c r="DA62" i="1" a="1"/>
  <c r="DA62" i="1" s="1"/>
  <c r="CO62" i="1" a="1"/>
  <c r="CO62" i="1" s="1"/>
  <c r="DD61" i="1" a="1"/>
  <c r="DD61" i="1" s="1"/>
  <c r="AV61" i="1" s="1"/>
  <c r="DA61" i="1" a="1"/>
  <c r="DA61" i="1" s="1"/>
  <c r="CO61" i="1" a="1"/>
  <c r="CO61" i="1" s="1"/>
  <c r="DD60" i="1" a="1"/>
  <c r="DD60" i="1" s="1"/>
  <c r="DA60" i="1" a="1"/>
  <c r="DA60" i="1" s="1"/>
  <c r="CO60" i="1" a="1"/>
  <c r="CO60" i="1" s="1"/>
  <c r="DD59" i="1" a="1"/>
  <c r="DD59" i="1" s="1"/>
  <c r="DA59" i="1" a="1"/>
  <c r="DA59" i="1" s="1"/>
  <c r="BP59" i="1" s="1"/>
  <c r="CO59" i="1" a="1"/>
  <c r="CO59" i="1" s="1"/>
  <c r="DD58" i="1" a="1"/>
  <c r="DD58" i="1" s="1"/>
  <c r="DA58" i="1" a="1"/>
  <c r="DA58" i="1" s="1"/>
  <c r="CO58" i="1" a="1"/>
  <c r="CO58" i="1" s="1"/>
  <c r="DD57" i="1" a="1"/>
  <c r="DD57" i="1" s="1"/>
  <c r="AV57" i="1" s="1"/>
  <c r="DA57" i="1" a="1"/>
  <c r="DA57" i="1" s="1"/>
  <c r="CO57" i="1" a="1"/>
  <c r="CO57" i="1" s="1"/>
  <c r="DD56" i="1" a="1"/>
  <c r="DD56" i="1" s="1"/>
  <c r="DA56" i="1" a="1"/>
  <c r="DA56" i="1" s="1"/>
  <c r="CO56" i="1" a="1"/>
  <c r="CO56" i="1" s="1"/>
  <c r="DD55" i="1" a="1"/>
  <c r="DD55" i="1" s="1"/>
  <c r="DA55" i="1" a="1"/>
  <c r="DA55" i="1" s="1"/>
  <c r="BP55" i="1" s="1"/>
  <c r="CO55" i="1" a="1"/>
  <c r="CO55" i="1" s="1"/>
  <c r="DD54" i="1" a="1"/>
  <c r="DD54" i="1" s="1"/>
  <c r="DA54" i="1" a="1"/>
  <c r="DA54" i="1" s="1"/>
  <c r="CO54" i="1" a="1"/>
  <c r="CO54" i="1" s="1"/>
  <c r="DD53" i="1" a="1"/>
  <c r="DD53" i="1" s="1"/>
  <c r="AV53" i="1" s="1"/>
  <c r="DA53" i="1" a="1"/>
  <c r="DA53" i="1" s="1"/>
  <c r="CO53" i="1" a="1"/>
  <c r="CO53" i="1" s="1"/>
  <c r="DD52" i="1" a="1"/>
  <c r="DD52" i="1" s="1"/>
  <c r="DA52" i="1" a="1"/>
  <c r="DA52" i="1" s="1"/>
  <c r="CO52" i="1" a="1"/>
  <c r="CO52" i="1" s="1"/>
  <c r="DD51" i="1" a="1"/>
  <c r="DD51" i="1" s="1"/>
  <c r="DA51" i="1" a="1"/>
  <c r="DA51" i="1" s="1"/>
  <c r="BP51" i="1" s="1"/>
  <c r="CO51" i="1" a="1"/>
  <c r="CO51" i="1" s="1"/>
  <c r="DD50" i="1" a="1"/>
  <c r="DD50" i="1" s="1"/>
  <c r="DA50" i="1" a="1"/>
  <c r="DA50" i="1" s="1"/>
  <c r="CO50" i="1" a="1"/>
  <c r="CO50" i="1" s="1"/>
  <c r="DD49" i="1" a="1"/>
  <c r="DD49" i="1" s="1"/>
  <c r="AV49" i="1" s="1"/>
  <c r="DA49" i="1" a="1"/>
  <c r="DA49" i="1" s="1"/>
  <c r="CO49" i="1" a="1"/>
  <c r="CO49" i="1" s="1"/>
  <c r="DD48" i="1" a="1"/>
  <c r="DD48" i="1" s="1"/>
  <c r="DA48" i="1" a="1"/>
  <c r="DA48" i="1" s="1"/>
  <c r="CO48" i="1" a="1"/>
  <c r="CO48" i="1" s="1"/>
  <c r="DD47" i="1" a="1"/>
  <c r="DD47" i="1" s="1"/>
  <c r="DA47" i="1" a="1"/>
  <c r="DA47" i="1" s="1"/>
  <c r="BP47" i="1" s="1"/>
  <c r="CO47" i="1" a="1"/>
  <c r="CO47" i="1" s="1"/>
  <c r="DD46" i="1" a="1"/>
  <c r="DD46" i="1" s="1"/>
  <c r="DA46" i="1" a="1"/>
  <c r="DA46" i="1" s="1"/>
  <c r="CO46" i="1" a="1"/>
  <c r="CO46" i="1" s="1"/>
  <c r="DD45" i="1" a="1"/>
  <c r="DD45" i="1" s="1"/>
  <c r="AV45" i="1" s="1"/>
  <c r="DA45" i="1" a="1"/>
  <c r="DA45" i="1" s="1"/>
  <c r="CO45" i="1" a="1"/>
  <c r="CO45" i="1" s="1"/>
  <c r="DD44" i="1" a="1"/>
  <c r="DD44" i="1" s="1"/>
  <c r="DA44" i="1" a="1"/>
  <c r="DA44" i="1" s="1"/>
  <c r="BP44" i="1" s="1"/>
  <c r="CO44" i="1" a="1"/>
  <c r="CO44" i="1" s="1"/>
  <c r="DD43" i="1" a="1"/>
  <c r="DD43" i="1" s="1"/>
  <c r="DA43" i="1" a="1"/>
  <c r="DA43" i="1" s="1"/>
  <c r="BP43" i="1" s="1"/>
  <c r="CO43" i="1" a="1"/>
  <c r="CO43" i="1" s="1"/>
  <c r="DD42" i="1" a="1"/>
  <c r="DD42" i="1" s="1"/>
  <c r="DA42" i="1" a="1"/>
  <c r="DA42" i="1" s="1"/>
  <c r="CO42" i="1" a="1"/>
  <c r="CO42" i="1" s="1"/>
  <c r="DD41" i="1" a="1"/>
  <c r="DD41" i="1" s="1"/>
  <c r="AV41" i="1" s="1"/>
  <c r="DA41" i="1" a="1"/>
  <c r="DA41" i="1" s="1"/>
  <c r="CO41" i="1" a="1"/>
  <c r="CO41" i="1" s="1"/>
  <c r="DD40" i="1" a="1"/>
  <c r="DD40" i="1" s="1"/>
  <c r="DA40" i="1" a="1"/>
  <c r="DA40" i="1" s="1"/>
  <c r="CO40" i="1" a="1"/>
  <c r="CO40" i="1" s="1"/>
  <c r="DD39" i="1" a="1"/>
  <c r="DD39" i="1" s="1"/>
  <c r="DA39" i="1" a="1"/>
  <c r="DA39" i="1" s="1"/>
  <c r="BP39" i="1" s="1"/>
  <c r="CO39" i="1" a="1"/>
  <c r="CO39" i="1" s="1"/>
  <c r="DD38" i="1" a="1"/>
  <c r="DD38" i="1" s="1"/>
  <c r="DA38" i="1" a="1"/>
  <c r="DA38" i="1" s="1"/>
  <c r="CO38" i="1" a="1"/>
  <c r="CO38" i="1" s="1"/>
  <c r="DD37" i="1" a="1"/>
  <c r="DD37" i="1" s="1"/>
  <c r="AV37" i="1" s="1"/>
  <c r="DA37" i="1" a="1"/>
  <c r="DA37" i="1" s="1"/>
  <c r="CO37" i="1" a="1"/>
  <c r="CO37" i="1" s="1"/>
  <c r="DD36" i="1" a="1"/>
  <c r="DD36" i="1" s="1"/>
  <c r="DA36" i="1" a="1"/>
  <c r="DA36" i="1" s="1"/>
  <c r="CO36" i="1" a="1"/>
  <c r="CO36" i="1" s="1"/>
  <c r="DD35" i="1" a="1"/>
  <c r="DD35" i="1" s="1"/>
  <c r="DA35" i="1" a="1"/>
  <c r="DA35" i="1" s="1"/>
  <c r="BP35" i="1" s="1"/>
  <c r="CO35" i="1" a="1"/>
  <c r="CO35" i="1" s="1"/>
  <c r="DD34" i="1" a="1"/>
  <c r="DD34" i="1" s="1"/>
  <c r="DA34" i="1" a="1"/>
  <c r="DA34" i="1" s="1"/>
  <c r="CO34" i="1" a="1"/>
  <c r="CO34" i="1" s="1"/>
  <c r="DD33" i="1" a="1"/>
  <c r="DD33" i="1" s="1"/>
  <c r="AV33" i="1" s="1"/>
  <c r="DA33" i="1" a="1"/>
  <c r="DA33" i="1" s="1"/>
  <c r="CO33" i="1" a="1"/>
  <c r="CO33" i="1" s="1"/>
  <c r="DD32" i="1" a="1"/>
  <c r="DD32" i="1" s="1"/>
  <c r="AV32" i="1" s="1"/>
  <c r="DA32" i="1" a="1"/>
  <c r="DA32" i="1" s="1"/>
  <c r="CO32" i="1" a="1"/>
  <c r="CO32" i="1" s="1"/>
  <c r="DD31" i="1" a="1"/>
  <c r="DD31" i="1" s="1"/>
  <c r="DA31" i="1" a="1"/>
  <c r="DA31" i="1" s="1"/>
  <c r="BP31" i="1" s="1"/>
  <c r="CO31" i="1" a="1"/>
  <c r="CO31" i="1" s="1"/>
  <c r="DD30" i="1" a="1"/>
  <c r="DD30" i="1" s="1"/>
  <c r="DA30" i="1" a="1"/>
  <c r="DA30" i="1" s="1"/>
  <c r="CO30" i="1" a="1"/>
  <c r="CO30" i="1" s="1"/>
  <c r="DD29" i="1" a="1"/>
  <c r="DD29" i="1" s="1"/>
  <c r="AV29" i="1" s="1"/>
  <c r="DA29" i="1" a="1"/>
  <c r="DA29" i="1" s="1"/>
  <c r="CO29" i="1" a="1"/>
  <c r="CO29" i="1" s="1"/>
  <c r="DD28" i="1" a="1"/>
  <c r="DD28" i="1" s="1"/>
  <c r="DA28" i="1" a="1"/>
  <c r="DA28" i="1" s="1"/>
  <c r="BP28" i="1" s="1"/>
  <c r="CO28" i="1" a="1"/>
  <c r="CO28" i="1" s="1"/>
  <c r="DD27" i="1" a="1"/>
  <c r="DD27" i="1" s="1"/>
  <c r="DA27" i="1" a="1"/>
  <c r="DA27" i="1" s="1"/>
  <c r="BP27" i="1" s="1"/>
  <c r="CO27" i="1" a="1"/>
  <c r="CO27" i="1" s="1"/>
  <c r="DD26" i="1" a="1"/>
  <c r="DD26" i="1" s="1"/>
  <c r="DA26" i="1" a="1"/>
  <c r="DA26" i="1" s="1"/>
  <c r="CO26" i="1" a="1"/>
  <c r="CO26" i="1" s="1"/>
  <c r="DD25" i="1" a="1"/>
  <c r="DD25" i="1" s="1"/>
  <c r="AV25" i="1" s="1"/>
  <c r="DA25" i="1" a="1"/>
  <c r="DA25" i="1" s="1"/>
  <c r="CO25" i="1" a="1"/>
  <c r="CO25" i="1" s="1"/>
  <c r="DD24" i="1" a="1"/>
  <c r="DD24" i="1" s="1"/>
  <c r="AV24" i="1" s="1"/>
  <c r="DA24" i="1" a="1"/>
  <c r="DA24" i="1" s="1"/>
  <c r="CO24" i="1" a="1"/>
  <c r="CO24" i="1" s="1"/>
  <c r="DD23" i="1" a="1"/>
  <c r="DD23" i="1" s="1"/>
  <c r="DA23" i="1" a="1"/>
  <c r="DA23" i="1" s="1"/>
  <c r="BP23" i="1" s="1"/>
  <c r="CO23" i="1" a="1"/>
  <c r="CO23" i="1" s="1"/>
  <c r="DD22" i="1" a="1"/>
  <c r="DD22" i="1" s="1"/>
  <c r="DA22" i="1" a="1"/>
  <c r="DA22" i="1" s="1"/>
  <c r="CO22" i="1" a="1"/>
  <c r="CO22" i="1" s="1"/>
  <c r="DD21" i="1" a="1"/>
  <c r="DD21" i="1" s="1"/>
  <c r="AV21" i="1" s="1"/>
  <c r="DA21" i="1" a="1"/>
  <c r="DA21" i="1" s="1"/>
  <c r="CO21" i="1" a="1"/>
  <c r="CO21" i="1" s="1"/>
  <c r="DD20" i="1" a="1"/>
  <c r="DD20" i="1" s="1"/>
  <c r="DA20" i="1" a="1"/>
  <c r="DA20" i="1" s="1"/>
  <c r="BP20" i="1" s="1"/>
  <c r="CO20" i="1" a="1"/>
  <c r="CO20" i="1" s="1"/>
  <c r="DD19" i="1" a="1"/>
  <c r="DD19" i="1" s="1"/>
  <c r="DA19" i="1" a="1"/>
  <c r="DA19" i="1" s="1"/>
  <c r="BP19" i="1" s="1"/>
  <c r="CO19" i="1" a="1"/>
  <c r="CO19" i="1" s="1"/>
  <c r="DD18" i="1" a="1"/>
  <c r="DD18" i="1" s="1"/>
  <c r="DA18" i="1" a="1"/>
  <c r="DA18" i="1" s="1"/>
  <c r="CO18" i="1" a="1"/>
  <c r="CO18" i="1" s="1"/>
  <c r="DD17" i="1" a="1"/>
  <c r="DD17" i="1" s="1"/>
  <c r="AV17" i="1" s="1"/>
  <c r="DA17" i="1" a="1"/>
  <c r="DA17" i="1" s="1"/>
  <c r="CO17" i="1" a="1"/>
  <c r="CO17" i="1" s="1"/>
  <c r="DD16" i="1" a="1"/>
  <c r="DD16" i="1" s="1"/>
  <c r="DA16" i="1" a="1"/>
  <c r="DA16" i="1" s="1"/>
  <c r="BP16" i="1" s="1"/>
  <c r="CO16" i="1" a="1"/>
  <c r="CO16" i="1" s="1"/>
  <c r="DD15" i="1" a="1"/>
  <c r="DD15" i="1" s="1"/>
  <c r="DA15" i="1" a="1"/>
  <c r="DA15" i="1" s="1"/>
  <c r="CO15" i="1" a="1"/>
  <c r="CO15" i="1" s="1"/>
  <c r="DD14" i="1" a="1"/>
  <c r="DD14" i="1" s="1"/>
  <c r="DA14" i="1" a="1"/>
  <c r="DA14" i="1" s="1"/>
  <c r="CO14" i="1" a="1"/>
  <c r="CO14" i="1" s="1"/>
  <c r="DD13" i="1" a="1"/>
  <c r="DD13" i="1" s="1"/>
  <c r="AV13" i="1" s="1"/>
  <c r="DA13" i="1" a="1"/>
  <c r="DA13" i="1" s="1"/>
  <c r="CO13" i="1" a="1"/>
  <c r="CO13" i="1" s="1"/>
  <c r="DF26" i="1" a="1"/>
  <c r="DF26" i="1" s="1"/>
  <c r="CX23" i="1" a="1"/>
  <c r="CX23" i="1" s="1"/>
  <c r="AI23" i="1" s="1"/>
  <c r="DF22" i="1" a="1"/>
  <c r="DF22" i="1" s="1"/>
  <c r="CX22" i="1" a="1"/>
  <c r="CX22" i="1" s="1"/>
  <c r="DC21" i="1" a="1"/>
  <c r="DC21" i="1" s="1"/>
  <c r="AJ21" i="1" s="1"/>
  <c r="CQ21" i="1"/>
  <c r="DF20" i="1" a="1"/>
  <c r="DF20" i="1" s="1"/>
  <c r="CX20" i="1" a="1"/>
  <c r="CX20" i="1" s="1"/>
  <c r="DF19" i="1" a="1"/>
  <c r="DF19" i="1" s="1"/>
  <c r="CX19" i="1" a="1"/>
  <c r="CX19" i="1" s="1"/>
  <c r="DC18" i="1" a="1"/>
  <c r="DC18" i="1" s="1"/>
  <c r="CQ18" i="1"/>
  <c r="DC15" i="1" a="1"/>
  <c r="DC15" i="1" s="1"/>
  <c r="AJ15" i="1" s="1"/>
  <c r="CQ15" i="1"/>
  <c r="DF14" i="1" a="1"/>
  <c r="DF14" i="1" s="1"/>
  <c r="CX14" i="1" a="1"/>
  <c r="CX14" i="1" s="1"/>
  <c r="DF13" i="1" a="1"/>
  <c r="DF13" i="1" s="1"/>
  <c r="CX13" i="1" a="1"/>
  <c r="CX13" i="1" s="1"/>
  <c r="AI13" i="1" s="1"/>
  <c r="DD12" i="1" a="1"/>
  <c r="DD12" i="1" s="1"/>
  <c r="CZ12" i="1" a="1"/>
  <c r="CZ12" i="1" s="1"/>
  <c r="CP11" i="1" a="1"/>
  <c r="CP11" i="1" s="1"/>
  <c r="CN11" i="1" a="1"/>
  <c r="CN11" i="1" s="1"/>
  <c r="CX10" i="1" a="1"/>
  <c r="CX10" i="1" s="1"/>
  <c r="DF9" i="1" a="1"/>
  <c r="DF9" i="1" s="1"/>
  <c r="DB9" i="1" a="1"/>
  <c r="DB9" i="1" s="1"/>
  <c r="X9" i="1" s="1"/>
  <c r="CP9" i="1" a="1"/>
  <c r="CP9" i="1" s="1"/>
  <c r="CN9" i="1" a="1"/>
  <c r="CN9" i="1" s="1"/>
  <c r="CN21" i="1" a="1"/>
  <c r="CN21" i="1" s="1"/>
  <c r="CZ18" i="1" a="1"/>
  <c r="CZ18" i="1" s="1"/>
  <c r="BG18" i="1" s="1"/>
  <c r="DE16" i="1" a="1"/>
  <c r="DE16" i="1" s="1"/>
  <c r="BH16" i="1" s="1"/>
  <c r="CZ15" i="1" a="1"/>
  <c r="CZ15" i="1" s="1"/>
  <c r="DE13" i="1" a="1"/>
  <c r="DE13" i="1" s="1"/>
  <c r="CN13" i="1" a="1"/>
  <c r="CN13" i="1" s="1"/>
  <c r="DF134" i="1" a="1"/>
  <c r="DF134" i="1" s="1"/>
  <c r="BQ134" i="1" s="1"/>
  <c r="CX134" i="1" a="1"/>
  <c r="CX134" i="1" s="1"/>
  <c r="CN134" i="1" a="1"/>
  <c r="CN134" i="1" s="1"/>
  <c r="CZ133" i="1" a="1"/>
  <c r="CZ133" i="1" s="1"/>
  <c r="BG133" i="1" s="1"/>
  <c r="CP133" i="1" a="1"/>
  <c r="CP133" i="1" s="1"/>
  <c r="DB132" i="1" a="1"/>
  <c r="DB132" i="1" s="1"/>
  <c r="DD131" i="1" a="1"/>
  <c r="DD131" i="1" s="1"/>
  <c r="DF130" i="1" a="1"/>
  <c r="DF130" i="1" s="1"/>
  <c r="BQ130" i="1" s="1"/>
  <c r="CX130" i="1" a="1"/>
  <c r="CX130" i="1" s="1"/>
  <c r="AI130" i="1" s="1"/>
  <c r="CN130" i="1" a="1"/>
  <c r="CN130" i="1" s="1"/>
  <c r="CZ129" i="1" a="1"/>
  <c r="CZ129" i="1" s="1"/>
  <c r="CP129" i="1" a="1"/>
  <c r="CP129" i="1" s="1"/>
  <c r="DB128" i="1" a="1"/>
  <c r="DB128" i="1" s="1"/>
  <c r="DD127" i="1" a="1"/>
  <c r="DD127" i="1" s="1"/>
  <c r="DF126" i="1" a="1"/>
  <c r="DF126" i="1" s="1"/>
  <c r="CX126" i="1" a="1"/>
  <c r="CX126" i="1" s="1"/>
  <c r="AI126" i="1" s="1"/>
  <c r="CN126" i="1" a="1"/>
  <c r="CN126" i="1" s="1"/>
  <c r="CS126" i="1" s="1"/>
  <c r="CZ125" i="1" a="1"/>
  <c r="CZ125" i="1" s="1"/>
  <c r="CP125" i="1" a="1"/>
  <c r="CP125" i="1" s="1"/>
  <c r="DB124" i="1" a="1"/>
  <c r="DB124" i="1" s="1"/>
  <c r="DD123" i="1" a="1"/>
  <c r="DD123" i="1" s="1"/>
  <c r="AV123" i="1" s="1"/>
  <c r="DF122" i="1" a="1"/>
  <c r="DF122" i="1" s="1"/>
  <c r="CX122" i="1" a="1"/>
  <c r="CX122" i="1" s="1"/>
  <c r="CN122" i="1" a="1"/>
  <c r="CN122" i="1" s="1"/>
  <c r="CS122" i="1" s="1"/>
  <c r="CZ121" i="1" a="1"/>
  <c r="CZ121" i="1" s="1"/>
  <c r="BG121" i="1" s="1"/>
  <c r="CP121" i="1" a="1"/>
  <c r="CP121" i="1" s="1"/>
  <c r="DB120" i="1" a="1"/>
  <c r="DB120" i="1" s="1"/>
  <c r="DD119" i="1" a="1"/>
  <c r="DD119" i="1" s="1"/>
  <c r="AV119" i="1" s="1"/>
  <c r="CX119" i="1" a="1"/>
  <c r="CX119" i="1" s="1"/>
  <c r="AI119" i="1" s="1"/>
  <c r="CQ119" i="1"/>
  <c r="DC118" i="1" a="1"/>
  <c r="DC118" i="1" s="1"/>
  <c r="CY118" i="1" a="1"/>
  <c r="CY118" i="1" s="1"/>
  <c r="CN118" i="1" a="1"/>
  <c r="CN118" i="1" s="1"/>
  <c r="CS118" i="1" s="1"/>
  <c r="DD117" i="1" a="1"/>
  <c r="DD117" i="1" s="1"/>
  <c r="CZ117" i="1" a="1"/>
  <c r="CZ117" i="1" s="1"/>
  <c r="CO117" i="1" a="1"/>
  <c r="CO117" i="1" s="1"/>
  <c r="DE116" i="1" a="1"/>
  <c r="DE116" i="1" s="1"/>
  <c r="BH116" i="1" s="1"/>
  <c r="DA116" i="1" a="1"/>
  <c r="DA116" i="1" s="1"/>
  <c r="CW116" i="1" a="1"/>
  <c r="CW116" i="1" s="1"/>
  <c r="CP116" i="1" a="1"/>
  <c r="CP116" i="1" s="1"/>
  <c r="DF115" i="1" a="1"/>
  <c r="DF115" i="1" s="1"/>
  <c r="BQ115" i="1" s="1"/>
  <c r="DB115" i="1" a="1"/>
  <c r="DB115" i="1" s="1"/>
  <c r="CX115" i="1" a="1"/>
  <c r="CX115" i="1" s="1"/>
  <c r="CQ115" i="1"/>
  <c r="DC114" i="1" a="1"/>
  <c r="DC114" i="1" s="1"/>
  <c r="CY114" i="1" a="1"/>
  <c r="CY114" i="1" s="1"/>
  <c r="CN114" i="1" a="1"/>
  <c r="CN114" i="1" s="1"/>
  <c r="CS114" i="1" s="1"/>
  <c r="DD113" i="1" a="1"/>
  <c r="DD113" i="1" s="1"/>
  <c r="AV113" i="1" s="1"/>
  <c r="CZ113" i="1" a="1"/>
  <c r="CZ113" i="1" s="1"/>
  <c r="BG113" i="1" s="1"/>
  <c r="CO113" i="1" a="1"/>
  <c r="CO113" i="1" s="1"/>
  <c r="DE112" i="1" a="1"/>
  <c r="DE112" i="1" s="1"/>
  <c r="DA112" i="1" a="1"/>
  <c r="DA112" i="1" s="1"/>
  <c r="BP112" i="1" s="1"/>
  <c r="CW112" i="1" a="1"/>
  <c r="CW112" i="1" s="1"/>
  <c r="CP112" i="1" a="1"/>
  <c r="CP112" i="1" s="1"/>
  <c r="DF111" i="1" a="1"/>
  <c r="DF111" i="1" s="1"/>
  <c r="DB111" i="1" a="1"/>
  <c r="DB111" i="1" s="1"/>
  <c r="X111" i="1" s="1"/>
  <c r="CX111" i="1" a="1"/>
  <c r="CX111" i="1" s="1"/>
  <c r="CQ111" i="1"/>
  <c r="DC110" i="1" a="1"/>
  <c r="DC110" i="1" s="1"/>
  <c r="CY110" i="1" a="1"/>
  <c r="CY110" i="1" s="1"/>
  <c r="AU110" i="1" s="1"/>
  <c r="CN110" i="1" a="1"/>
  <c r="CN110" i="1" s="1"/>
  <c r="CS110" i="1" s="1"/>
  <c r="DD109" i="1" a="1"/>
  <c r="DD109" i="1" s="1"/>
  <c r="CZ109" i="1" a="1"/>
  <c r="CZ109" i="1" s="1"/>
  <c r="CO109" i="1" a="1"/>
  <c r="CO109" i="1" s="1"/>
  <c r="DE108" i="1" a="1"/>
  <c r="DE108" i="1" s="1"/>
  <c r="BH108" i="1" s="1"/>
  <c r="DA108" i="1" a="1"/>
  <c r="DA108" i="1" s="1"/>
  <c r="CW108" i="1" a="1"/>
  <c r="CW108" i="1" s="1"/>
  <c r="CP108" i="1" a="1"/>
  <c r="CP108" i="1" s="1"/>
  <c r="DF107" i="1" a="1"/>
  <c r="DF107" i="1" s="1"/>
  <c r="BQ107" i="1" s="1"/>
  <c r="DB107" i="1" a="1"/>
  <c r="DB107" i="1" s="1"/>
  <c r="CX107" i="1" a="1"/>
  <c r="CX107" i="1" s="1"/>
  <c r="CQ107" i="1"/>
  <c r="DC106" i="1" a="1"/>
  <c r="DC106" i="1" s="1"/>
  <c r="CY106" i="1" a="1"/>
  <c r="CY106" i="1" s="1"/>
  <c r="CN106" i="1" a="1"/>
  <c r="CN106" i="1" s="1"/>
  <c r="CS106" i="1" s="1"/>
  <c r="DD105" i="1" a="1"/>
  <c r="DD105" i="1" s="1"/>
  <c r="AV105" i="1" s="1"/>
  <c r="CZ105" i="1" a="1"/>
  <c r="CZ105" i="1" s="1"/>
  <c r="CO105" i="1" a="1"/>
  <c r="CO105" i="1" s="1"/>
  <c r="DE104" i="1" a="1"/>
  <c r="DE104" i="1" s="1"/>
  <c r="DA104" i="1" a="1"/>
  <c r="DA104" i="1" s="1"/>
  <c r="CW104" i="1" a="1"/>
  <c r="CW104" i="1" s="1"/>
  <c r="CP104" i="1" a="1"/>
  <c r="CP104" i="1" s="1"/>
  <c r="DF103" i="1" a="1"/>
  <c r="DF103" i="1" s="1"/>
  <c r="DB103" i="1" a="1"/>
  <c r="DB103" i="1" s="1"/>
  <c r="X103" i="1" s="1"/>
  <c r="CX103" i="1" a="1"/>
  <c r="CX103" i="1" s="1"/>
  <c r="CQ103" i="1"/>
  <c r="DC102" i="1" a="1"/>
  <c r="DC102" i="1" s="1"/>
  <c r="CY102" i="1" a="1"/>
  <c r="CY102" i="1" s="1"/>
  <c r="AU102" i="1" s="1"/>
  <c r="CN102" i="1" a="1"/>
  <c r="CN102" i="1" s="1"/>
  <c r="CS102" i="1" s="1"/>
  <c r="DD101" i="1" a="1"/>
  <c r="DD101" i="1" s="1"/>
  <c r="CZ101" i="1" a="1"/>
  <c r="CZ101" i="1" s="1"/>
  <c r="CO101" i="1" a="1"/>
  <c r="CO101" i="1" s="1"/>
  <c r="DE100" i="1" a="1"/>
  <c r="DE100" i="1" s="1"/>
  <c r="BH100" i="1" s="1"/>
  <c r="DA100" i="1" a="1"/>
  <c r="DA100" i="1" s="1"/>
  <c r="CW100" i="1" a="1"/>
  <c r="CW100" i="1" s="1"/>
  <c r="CP100" i="1" a="1"/>
  <c r="CP100" i="1" s="1"/>
  <c r="DF99" i="1" a="1"/>
  <c r="DF99" i="1" s="1"/>
  <c r="DB99" i="1" a="1"/>
  <c r="DB99" i="1" s="1"/>
  <c r="CX99" i="1" a="1"/>
  <c r="CX99" i="1" s="1"/>
  <c r="CQ99" i="1"/>
  <c r="DC98" i="1" a="1"/>
  <c r="DC98" i="1" s="1"/>
  <c r="AJ98" i="1" s="1"/>
  <c r="CY98" i="1" a="1"/>
  <c r="CY98" i="1" s="1"/>
  <c r="CN98" i="1" a="1"/>
  <c r="CN98" i="1" s="1"/>
  <c r="CS98" i="1" s="1"/>
  <c r="DD97" i="1" a="1"/>
  <c r="DD97" i="1" s="1"/>
  <c r="AV97" i="1" s="1"/>
  <c r="CZ97" i="1" a="1"/>
  <c r="CZ97" i="1" s="1"/>
  <c r="CO97" i="1" a="1"/>
  <c r="CO97" i="1" s="1"/>
  <c r="DE96" i="1" a="1"/>
  <c r="DE96" i="1" s="1"/>
  <c r="DA96" i="1" a="1"/>
  <c r="DA96" i="1" s="1"/>
  <c r="CW96" i="1" a="1"/>
  <c r="CW96" i="1" s="1"/>
  <c r="CP96" i="1" a="1"/>
  <c r="CP96" i="1" s="1"/>
  <c r="DF95" i="1" a="1"/>
  <c r="DF95" i="1" s="1"/>
  <c r="DB95" i="1" a="1"/>
  <c r="DB95" i="1" s="1"/>
  <c r="X95" i="1" s="1"/>
  <c r="CX95" i="1" a="1"/>
  <c r="CX95" i="1" s="1"/>
  <c r="CQ95" i="1"/>
  <c r="DC94" i="1" a="1"/>
  <c r="DC94" i="1" s="1"/>
  <c r="CY94" i="1" a="1"/>
  <c r="CY94" i="1" s="1"/>
  <c r="AU94" i="1" s="1"/>
  <c r="CN94" i="1" a="1"/>
  <c r="CN94" i="1" s="1"/>
  <c r="CS94" i="1" s="1"/>
  <c r="DD93" i="1" a="1"/>
  <c r="DD93" i="1" s="1"/>
  <c r="CZ93" i="1" a="1"/>
  <c r="CZ93" i="1" s="1"/>
  <c r="CO93" i="1" a="1"/>
  <c r="CO93" i="1" s="1"/>
  <c r="DE92" i="1" a="1"/>
  <c r="DE92" i="1" s="1"/>
  <c r="BH92" i="1" s="1"/>
  <c r="DA92" i="1" a="1"/>
  <c r="DA92" i="1" s="1"/>
  <c r="CW92" i="1" a="1"/>
  <c r="CW92" i="1" s="1"/>
  <c r="CP92" i="1" a="1"/>
  <c r="CP92" i="1" s="1"/>
  <c r="DF91" i="1" a="1"/>
  <c r="DF91" i="1" s="1"/>
  <c r="BQ91" i="1" s="1"/>
  <c r="DB91" i="1" a="1"/>
  <c r="DB91" i="1" s="1"/>
  <c r="CX91" i="1" a="1"/>
  <c r="CX91" i="1" s="1"/>
  <c r="CQ91" i="1"/>
  <c r="DC90" i="1" a="1"/>
  <c r="DC90" i="1" s="1"/>
  <c r="AJ90" i="1" s="1"/>
  <c r="CY90" i="1" a="1"/>
  <c r="CY90" i="1" s="1"/>
  <c r="CN90" i="1" a="1"/>
  <c r="CN90" i="1" s="1"/>
  <c r="CS90" i="1" s="1"/>
  <c r="DD89" i="1" a="1"/>
  <c r="DD89" i="1" s="1"/>
  <c r="AV89" i="1" s="1"/>
  <c r="CZ89" i="1" a="1"/>
  <c r="CZ89" i="1" s="1"/>
  <c r="BG89" i="1" s="1"/>
  <c r="CO89" i="1" a="1"/>
  <c r="CO89" i="1" s="1"/>
  <c r="DE88" i="1" a="1"/>
  <c r="DE88" i="1" s="1"/>
  <c r="DA88" i="1" a="1"/>
  <c r="DA88" i="1" s="1"/>
  <c r="BP88" i="1" s="1"/>
  <c r="CW88" i="1" a="1"/>
  <c r="CW88" i="1" s="1"/>
  <c r="CP88" i="1" a="1"/>
  <c r="CP88" i="1" s="1"/>
  <c r="DF87" i="1" a="1"/>
  <c r="DF87" i="1" s="1"/>
  <c r="DB87" i="1" a="1"/>
  <c r="DB87" i="1" s="1"/>
  <c r="X87" i="1" s="1"/>
  <c r="CX87" i="1" a="1"/>
  <c r="CX87" i="1" s="1"/>
  <c r="AI87" i="1" s="1"/>
  <c r="CQ87" i="1"/>
  <c r="DC86" i="1" a="1"/>
  <c r="DC86" i="1" s="1"/>
  <c r="CY86" i="1" a="1"/>
  <c r="CY86" i="1" s="1"/>
  <c r="AU86" i="1" s="1"/>
  <c r="CN86" i="1" a="1"/>
  <c r="CN86" i="1" s="1"/>
  <c r="CS86" i="1" s="1"/>
  <c r="DD85" i="1" a="1"/>
  <c r="DD85" i="1" s="1"/>
  <c r="CZ85" i="1" a="1"/>
  <c r="CZ85" i="1" s="1"/>
  <c r="CO85" i="1" a="1"/>
  <c r="CO85" i="1" s="1"/>
  <c r="DE84" i="1" a="1"/>
  <c r="DE84" i="1" s="1"/>
  <c r="BH84" i="1" s="1"/>
  <c r="DA84" i="1" a="1"/>
  <c r="DA84" i="1" s="1"/>
  <c r="CW84" i="1" a="1"/>
  <c r="CW84" i="1" s="1"/>
  <c r="CP84" i="1" a="1"/>
  <c r="CP84" i="1" s="1"/>
  <c r="DF83" i="1" a="1"/>
  <c r="DF83" i="1" s="1"/>
  <c r="DB83" i="1" a="1"/>
  <c r="DB83" i="1" s="1"/>
  <c r="CX83" i="1" a="1"/>
  <c r="CX83" i="1" s="1"/>
  <c r="CQ83" i="1"/>
  <c r="DC82" i="1" a="1"/>
  <c r="DC82" i="1" s="1"/>
  <c r="CY82" i="1" a="1"/>
  <c r="CY82" i="1" s="1"/>
  <c r="CN82" i="1" a="1"/>
  <c r="CN82" i="1" s="1"/>
  <c r="CS82" i="1" s="1"/>
  <c r="DD81" i="1" a="1"/>
  <c r="DD81" i="1" s="1"/>
  <c r="AV81" i="1" s="1"/>
  <c r="CZ81" i="1" a="1"/>
  <c r="CZ81" i="1" s="1"/>
  <c r="BG81" i="1" s="1"/>
  <c r="CO81" i="1" a="1"/>
  <c r="CO81" i="1" s="1"/>
  <c r="DE80" i="1" a="1"/>
  <c r="DE80" i="1" s="1"/>
  <c r="DA80" i="1" a="1"/>
  <c r="DA80" i="1" s="1"/>
  <c r="BP80" i="1" s="1"/>
  <c r="CW80" i="1" a="1"/>
  <c r="CW80" i="1" s="1"/>
  <c r="CP80" i="1" a="1"/>
  <c r="CP80" i="1" s="1"/>
  <c r="DF79" i="1" a="1"/>
  <c r="DF79" i="1" s="1"/>
  <c r="DB79" i="1" a="1"/>
  <c r="DB79" i="1" s="1"/>
  <c r="CX79" i="1" a="1"/>
  <c r="CX79" i="1" s="1"/>
  <c r="CQ79" i="1"/>
  <c r="DC78" i="1" a="1"/>
  <c r="DC78" i="1" s="1"/>
  <c r="CY78" i="1" a="1"/>
  <c r="CY78" i="1" s="1"/>
  <c r="CN78" i="1" a="1"/>
  <c r="CN78" i="1" s="1"/>
  <c r="CS78" i="1" s="1"/>
  <c r="DD77" i="1" a="1"/>
  <c r="DD77" i="1" s="1"/>
  <c r="CZ77" i="1" a="1"/>
  <c r="CZ77" i="1" s="1"/>
  <c r="CO77" i="1" a="1"/>
  <c r="CO77" i="1" s="1"/>
  <c r="DE76" i="1" a="1"/>
  <c r="DE76" i="1" s="1"/>
  <c r="DA76" i="1" a="1"/>
  <c r="DA76" i="1" s="1"/>
  <c r="CW76" i="1" a="1"/>
  <c r="CW76" i="1" s="1"/>
  <c r="CP76" i="1" a="1"/>
  <c r="CP76" i="1" s="1"/>
  <c r="DF75" i="1" a="1"/>
  <c r="DF75" i="1" s="1"/>
  <c r="BQ75" i="1" s="1"/>
  <c r="DB75" i="1" a="1"/>
  <c r="DB75" i="1" s="1"/>
  <c r="CX75" i="1" a="1"/>
  <c r="CX75" i="1" s="1"/>
  <c r="CQ75" i="1"/>
  <c r="DC74" i="1" a="1"/>
  <c r="DC74" i="1" s="1"/>
  <c r="AJ74" i="1" s="1"/>
  <c r="CY74" i="1" a="1"/>
  <c r="CY74" i="1" s="1"/>
  <c r="CN74" i="1" a="1"/>
  <c r="CN74" i="1" s="1"/>
  <c r="CS74" i="1" s="1"/>
  <c r="DD73" i="1" a="1"/>
  <c r="DD73" i="1" s="1"/>
  <c r="AV73" i="1" s="1"/>
  <c r="CZ73" i="1" a="1"/>
  <c r="CZ73" i="1" s="1"/>
  <c r="CO73" i="1" a="1"/>
  <c r="CO73" i="1" s="1"/>
  <c r="DF72" i="1" a="1"/>
  <c r="DF72" i="1" s="1"/>
  <c r="DC72" i="1" a="1"/>
  <c r="DC72" i="1" s="1"/>
  <c r="CX72" i="1" a="1"/>
  <c r="CX72" i="1" s="1"/>
  <c r="AI72" i="1" s="1"/>
  <c r="CQ72" i="1"/>
  <c r="DF71" i="1" a="1"/>
  <c r="DF71" i="1" s="1"/>
  <c r="DC71" i="1" a="1"/>
  <c r="DC71" i="1" s="1"/>
  <c r="CX71" i="1" a="1"/>
  <c r="CX71" i="1" s="1"/>
  <c r="CQ71" i="1"/>
  <c r="DF70" i="1" a="1"/>
  <c r="DF70" i="1" s="1"/>
  <c r="DC70" i="1" a="1"/>
  <c r="DC70" i="1" s="1"/>
  <c r="AJ70" i="1" s="1"/>
  <c r="CX70" i="1" a="1"/>
  <c r="CX70" i="1" s="1"/>
  <c r="CQ70" i="1"/>
  <c r="DF69" i="1" a="1"/>
  <c r="DF69" i="1" s="1"/>
  <c r="DC69" i="1" a="1"/>
  <c r="DC69" i="1" s="1"/>
  <c r="AJ69" i="1" s="1"/>
  <c r="CX69" i="1" a="1"/>
  <c r="CX69" i="1" s="1"/>
  <c r="AI69" i="1" s="1"/>
  <c r="CQ69" i="1"/>
  <c r="DF68" i="1" a="1"/>
  <c r="DF68" i="1" s="1"/>
  <c r="DC68" i="1" a="1"/>
  <c r="DC68" i="1" s="1"/>
  <c r="CX68" i="1" a="1"/>
  <c r="CX68" i="1" s="1"/>
  <c r="AI68" i="1" s="1"/>
  <c r="CQ68" i="1"/>
  <c r="DF67" i="1" a="1"/>
  <c r="DF67" i="1" s="1"/>
  <c r="DC67" i="1" a="1"/>
  <c r="DC67" i="1" s="1"/>
  <c r="CX67" i="1" a="1"/>
  <c r="CX67" i="1" s="1"/>
  <c r="CQ67" i="1"/>
  <c r="DF66" i="1" a="1"/>
  <c r="DF66" i="1" s="1"/>
  <c r="DC66" i="1" a="1"/>
  <c r="DC66" i="1" s="1"/>
  <c r="AJ66" i="1" s="1"/>
  <c r="CX66" i="1" a="1"/>
  <c r="CX66" i="1" s="1"/>
  <c r="CQ66" i="1"/>
  <c r="DF65" i="1" a="1"/>
  <c r="DF65" i="1" s="1"/>
  <c r="DC65" i="1" a="1"/>
  <c r="DC65" i="1" s="1"/>
  <c r="AJ65" i="1" s="1"/>
  <c r="CX65" i="1" a="1"/>
  <c r="CX65" i="1" s="1"/>
  <c r="AI65" i="1" s="1"/>
  <c r="CQ65" i="1"/>
  <c r="DF64" i="1" a="1"/>
  <c r="DF64" i="1" s="1"/>
  <c r="DC64" i="1" a="1"/>
  <c r="DC64" i="1" s="1"/>
  <c r="CX64" i="1" a="1"/>
  <c r="CX64" i="1" s="1"/>
  <c r="AI64" i="1" s="1"/>
  <c r="CQ64" i="1"/>
  <c r="DF63" i="1" a="1"/>
  <c r="DF63" i="1" s="1"/>
  <c r="DC63" i="1" a="1"/>
  <c r="DC63" i="1" s="1"/>
  <c r="CX63" i="1" a="1"/>
  <c r="CX63" i="1" s="1"/>
  <c r="CQ63" i="1"/>
  <c r="DF62" i="1" a="1"/>
  <c r="DF62" i="1" s="1"/>
  <c r="DC62" i="1" a="1"/>
  <c r="DC62" i="1" s="1"/>
  <c r="AJ62" i="1" s="1"/>
  <c r="CX62" i="1" a="1"/>
  <c r="CX62" i="1" s="1"/>
  <c r="CQ62" i="1"/>
  <c r="DF61" i="1" a="1"/>
  <c r="DF61" i="1" s="1"/>
  <c r="DC61" i="1" a="1"/>
  <c r="DC61" i="1" s="1"/>
  <c r="AJ61" i="1" s="1"/>
  <c r="CX61" i="1" a="1"/>
  <c r="CX61" i="1" s="1"/>
  <c r="AI61" i="1" s="1"/>
  <c r="CQ61" i="1"/>
  <c r="DF60" i="1" a="1"/>
  <c r="DF60" i="1" s="1"/>
  <c r="DC60" i="1" a="1"/>
  <c r="DC60" i="1" s="1"/>
  <c r="CX60" i="1" a="1"/>
  <c r="CX60" i="1" s="1"/>
  <c r="AI60" i="1" s="1"/>
  <c r="CQ60" i="1"/>
  <c r="DF59" i="1" a="1"/>
  <c r="DF59" i="1" s="1"/>
  <c r="DC59" i="1" a="1"/>
  <c r="DC59" i="1" s="1"/>
  <c r="CX59" i="1" a="1"/>
  <c r="CX59" i="1" s="1"/>
  <c r="CQ59" i="1"/>
  <c r="DF58" i="1" a="1"/>
  <c r="DF58" i="1" s="1"/>
  <c r="DC58" i="1" a="1"/>
  <c r="DC58" i="1" s="1"/>
  <c r="AJ58" i="1" s="1"/>
  <c r="CX58" i="1" a="1"/>
  <c r="CX58" i="1" s="1"/>
  <c r="CQ58" i="1"/>
  <c r="DF57" i="1" a="1"/>
  <c r="DF57" i="1" s="1"/>
  <c r="DC57" i="1" a="1"/>
  <c r="DC57" i="1" s="1"/>
  <c r="AJ57" i="1" s="1"/>
  <c r="CX57" i="1" a="1"/>
  <c r="CX57" i="1" s="1"/>
  <c r="AI57" i="1" s="1"/>
  <c r="CQ57" i="1"/>
  <c r="DF56" i="1" a="1"/>
  <c r="DF56" i="1" s="1"/>
  <c r="DC56" i="1" a="1"/>
  <c r="DC56" i="1" s="1"/>
  <c r="CX56" i="1" a="1"/>
  <c r="CX56" i="1" s="1"/>
  <c r="AI56" i="1" s="1"/>
  <c r="CQ56" i="1"/>
  <c r="DF55" i="1" a="1"/>
  <c r="DF55" i="1" s="1"/>
  <c r="DC55" i="1" a="1"/>
  <c r="DC55" i="1" s="1"/>
  <c r="CX55" i="1" a="1"/>
  <c r="CX55" i="1" s="1"/>
  <c r="CQ55" i="1"/>
  <c r="DF54" i="1" a="1"/>
  <c r="DF54" i="1" s="1"/>
  <c r="DC54" i="1" a="1"/>
  <c r="DC54" i="1" s="1"/>
  <c r="AJ54" i="1" s="1"/>
  <c r="CX54" i="1" a="1"/>
  <c r="CX54" i="1" s="1"/>
  <c r="CQ54" i="1"/>
  <c r="DF53" i="1" a="1"/>
  <c r="DF53" i="1" s="1"/>
  <c r="DC53" i="1" a="1"/>
  <c r="DC53" i="1" s="1"/>
  <c r="AJ53" i="1" s="1"/>
  <c r="CX53" i="1" a="1"/>
  <c r="CX53" i="1" s="1"/>
  <c r="AI53" i="1" s="1"/>
  <c r="CQ53" i="1"/>
  <c r="DF52" i="1" a="1"/>
  <c r="DF52" i="1" s="1"/>
  <c r="DC52" i="1" a="1"/>
  <c r="DC52" i="1" s="1"/>
  <c r="CX52" i="1" a="1"/>
  <c r="CX52" i="1" s="1"/>
  <c r="AI52" i="1" s="1"/>
  <c r="CQ52" i="1"/>
  <c r="DF51" i="1" a="1"/>
  <c r="DF51" i="1" s="1"/>
  <c r="DC51" i="1" a="1"/>
  <c r="DC51" i="1" s="1"/>
  <c r="CX51" i="1" a="1"/>
  <c r="CX51" i="1" s="1"/>
  <c r="CQ51" i="1"/>
  <c r="DF50" i="1" a="1"/>
  <c r="DF50" i="1" s="1"/>
  <c r="DC50" i="1" a="1"/>
  <c r="DC50" i="1" s="1"/>
  <c r="AJ50" i="1" s="1"/>
  <c r="CX50" i="1" a="1"/>
  <c r="CX50" i="1" s="1"/>
  <c r="CQ50" i="1"/>
  <c r="DF49" i="1" a="1"/>
  <c r="DF49" i="1" s="1"/>
  <c r="DC49" i="1" a="1"/>
  <c r="DC49" i="1" s="1"/>
  <c r="AJ49" i="1" s="1"/>
  <c r="CX49" i="1" a="1"/>
  <c r="CX49" i="1" s="1"/>
  <c r="AI49" i="1" s="1"/>
  <c r="CQ49" i="1"/>
  <c r="DF48" i="1" a="1"/>
  <c r="DF48" i="1" s="1"/>
  <c r="DC48" i="1" a="1"/>
  <c r="DC48" i="1" s="1"/>
  <c r="CX48" i="1" a="1"/>
  <c r="CX48" i="1" s="1"/>
  <c r="AI48" i="1" s="1"/>
  <c r="CQ48" i="1"/>
  <c r="DF47" i="1" a="1"/>
  <c r="DF47" i="1" s="1"/>
  <c r="DC47" i="1" a="1"/>
  <c r="DC47" i="1" s="1"/>
  <c r="CX47" i="1" a="1"/>
  <c r="CX47" i="1" s="1"/>
  <c r="CQ47" i="1"/>
  <c r="DF46" i="1" a="1"/>
  <c r="DF46" i="1" s="1"/>
  <c r="DC46" i="1" a="1"/>
  <c r="DC46" i="1" s="1"/>
  <c r="AJ46" i="1" s="1"/>
  <c r="CX46" i="1" a="1"/>
  <c r="CX46" i="1" s="1"/>
  <c r="CQ46" i="1"/>
  <c r="DF45" i="1" a="1"/>
  <c r="DF45" i="1" s="1"/>
  <c r="DC45" i="1" a="1"/>
  <c r="DC45" i="1" s="1"/>
  <c r="AJ45" i="1" s="1"/>
  <c r="CX45" i="1" a="1"/>
  <c r="CX45" i="1" s="1"/>
  <c r="AI45" i="1" s="1"/>
  <c r="CQ45" i="1"/>
  <c r="DF44" i="1" a="1"/>
  <c r="DF44" i="1" s="1"/>
  <c r="DC44" i="1" a="1"/>
  <c r="DC44" i="1" s="1"/>
  <c r="CX44" i="1" a="1"/>
  <c r="CX44" i="1" s="1"/>
  <c r="AI44" i="1" s="1"/>
  <c r="CQ44" i="1"/>
  <c r="DF43" i="1" a="1"/>
  <c r="DF43" i="1" s="1"/>
  <c r="DC43" i="1" a="1"/>
  <c r="DC43" i="1" s="1"/>
  <c r="CX43" i="1" a="1"/>
  <c r="CX43" i="1" s="1"/>
  <c r="AI43" i="1" s="1"/>
  <c r="CQ43" i="1"/>
  <c r="DF42" i="1" a="1"/>
  <c r="DF42" i="1" s="1"/>
  <c r="DC42" i="1" a="1"/>
  <c r="DC42" i="1" s="1"/>
  <c r="CX42" i="1" a="1"/>
  <c r="CX42" i="1" s="1"/>
  <c r="CQ42" i="1"/>
  <c r="DF41" i="1" a="1"/>
  <c r="DF41" i="1" s="1"/>
  <c r="DC41" i="1" a="1"/>
  <c r="DC41" i="1" s="1"/>
  <c r="AJ41" i="1" s="1"/>
  <c r="CX41" i="1" a="1"/>
  <c r="CX41" i="1" s="1"/>
  <c r="CQ41" i="1"/>
  <c r="DF40" i="1" a="1"/>
  <c r="DF40" i="1" s="1"/>
  <c r="DC40" i="1" a="1"/>
  <c r="DC40" i="1" s="1"/>
  <c r="AJ40" i="1" s="1"/>
  <c r="CX40" i="1" a="1"/>
  <c r="CX40" i="1" s="1"/>
  <c r="AI40" i="1" s="1"/>
  <c r="CQ40" i="1"/>
  <c r="DF39" i="1" a="1"/>
  <c r="DF39" i="1" s="1"/>
  <c r="DC39" i="1" a="1"/>
  <c r="DC39" i="1" s="1"/>
  <c r="CX39" i="1" a="1"/>
  <c r="CX39" i="1" s="1"/>
  <c r="AI39" i="1" s="1"/>
  <c r="CQ39" i="1"/>
  <c r="DF38" i="1" a="1"/>
  <c r="DF38" i="1" s="1"/>
  <c r="DC38" i="1" a="1"/>
  <c r="DC38" i="1" s="1"/>
  <c r="CX38" i="1" a="1"/>
  <c r="CX38" i="1" s="1"/>
  <c r="CQ38" i="1"/>
  <c r="DF37" i="1" a="1"/>
  <c r="DF37" i="1" s="1"/>
  <c r="DC37" i="1" a="1"/>
  <c r="DC37" i="1" s="1"/>
  <c r="AJ37" i="1" s="1"/>
  <c r="CX37" i="1" a="1"/>
  <c r="CX37" i="1" s="1"/>
  <c r="CQ37" i="1"/>
  <c r="DF36" i="1" a="1"/>
  <c r="DF36" i="1" s="1"/>
  <c r="DC36" i="1" a="1"/>
  <c r="DC36" i="1" s="1"/>
  <c r="AJ36" i="1" s="1"/>
  <c r="CX36" i="1" a="1"/>
  <c r="CX36" i="1" s="1"/>
  <c r="AI36" i="1" s="1"/>
  <c r="CQ36" i="1"/>
  <c r="DF35" i="1" a="1"/>
  <c r="DF35" i="1" s="1"/>
  <c r="DC35" i="1" a="1"/>
  <c r="DC35" i="1" s="1"/>
  <c r="CX35" i="1" a="1"/>
  <c r="CX35" i="1" s="1"/>
  <c r="AI35" i="1" s="1"/>
  <c r="CQ35" i="1"/>
  <c r="DF34" i="1" a="1"/>
  <c r="DF34" i="1" s="1"/>
  <c r="DC34" i="1" a="1"/>
  <c r="DC34" i="1" s="1"/>
  <c r="CX34" i="1" a="1"/>
  <c r="CX34" i="1" s="1"/>
  <c r="CQ34" i="1"/>
  <c r="DF33" i="1" a="1"/>
  <c r="DF33" i="1" s="1"/>
  <c r="DC33" i="1" a="1"/>
  <c r="DC33" i="1" s="1"/>
  <c r="AJ33" i="1" s="1"/>
  <c r="CX33" i="1" a="1"/>
  <c r="CX33" i="1" s="1"/>
  <c r="CQ33" i="1"/>
  <c r="DF32" i="1" a="1"/>
  <c r="DF32" i="1" s="1"/>
  <c r="DC32" i="1" a="1"/>
  <c r="DC32" i="1" s="1"/>
  <c r="AJ32" i="1" s="1"/>
  <c r="CX32" i="1" a="1"/>
  <c r="CX32" i="1" s="1"/>
  <c r="CQ32" i="1"/>
  <c r="DF31" i="1" a="1"/>
  <c r="DF31" i="1" s="1"/>
  <c r="DC31" i="1" a="1"/>
  <c r="DC31" i="1" s="1"/>
  <c r="AJ31" i="1" s="1"/>
  <c r="CX31" i="1" a="1"/>
  <c r="CX31" i="1" s="1"/>
  <c r="AI31" i="1" s="1"/>
  <c r="CQ31" i="1"/>
  <c r="DF30" i="1" a="1"/>
  <c r="DF30" i="1" s="1"/>
  <c r="DC30" i="1" a="1"/>
  <c r="DC30" i="1" s="1"/>
  <c r="CX30" i="1" a="1"/>
  <c r="CX30" i="1" s="1"/>
  <c r="AI30" i="1" s="1"/>
  <c r="CQ30" i="1"/>
  <c r="DF29" i="1" a="1"/>
  <c r="DF29" i="1" s="1"/>
  <c r="DC29" i="1" a="1"/>
  <c r="DC29" i="1" s="1"/>
  <c r="CX29" i="1" a="1"/>
  <c r="CX29" i="1" s="1"/>
  <c r="AI29" i="1" s="1"/>
  <c r="CQ29" i="1"/>
  <c r="DF28" i="1" a="1"/>
  <c r="DF28" i="1" s="1"/>
  <c r="DC28" i="1" a="1"/>
  <c r="DC28" i="1" s="1"/>
  <c r="CX28" i="1" a="1"/>
  <c r="CX28" i="1" s="1"/>
  <c r="AI28" i="1" s="1"/>
  <c r="CQ28" i="1"/>
  <c r="DF27" i="1" a="1"/>
  <c r="DF27" i="1" s="1"/>
  <c r="DC27" i="1" a="1"/>
  <c r="DC27" i="1" s="1"/>
  <c r="CX27" i="1" a="1"/>
  <c r="CX27" i="1" s="1"/>
  <c r="CQ27" i="1"/>
  <c r="CX26" i="1" a="1"/>
  <c r="CX26" i="1" s="1"/>
  <c r="CQ26" i="1"/>
  <c r="DF25" i="1" a="1"/>
  <c r="DF25" i="1" s="1"/>
  <c r="BQ25" i="1" s="1"/>
  <c r="DC25" i="1" a="1"/>
  <c r="DC25" i="1" s="1"/>
  <c r="CX25" i="1" a="1"/>
  <c r="CX25" i="1" s="1"/>
  <c r="CQ25" i="1"/>
  <c r="DF24" i="1" a="1"/>
  <c r="DF24" i="1" s="1"/>
  <c r="BQ24" i="1" s="1"/>
  <c r="DC24" i="1" a="1"/>
  <c r="DC24" i="1" s="1"/>
  <c r="CX24" i="1" a="1"/>
  <c r="CX24" i="1" s="1"/>
  <c r="CQ24" i="1"/>
  <c r="DF23" i="1" a="1"/>
  <c r="DF23" i="1" s="1"/>
  <c r="BQ23" i="1" s="1"/>
  <c r="DC23" i="1" a="1"/>
  <c r="DC23" i="1" s="1"/>
  <c r="DF21" i="1" a="1"/>
  <c r="DF21" i="1" s="1"/>
  <c r="CX21" i="1" a="1"/>
  <c r="CX21" i="1" s="1"/>
  <c r="AI21" i="1" s="1"/>
  <c r="DC20" i="1" a="1"/>
  <c r="DC20" i="1" s="1"/>
  <c r="CQ20" i="1"/>
  <c r="DC19" i="1" a="1"/>
  <c r="DC19" i="1" s="1"/>
  <c r="CQ19" i="1"/>
  <c r="DF18" i="1" a="1"/>
  <c r="DF18" i="1" s="1"/>
  <c r="BQ18" i="1" s="1"/>
  <c r="CX18" i="1" a="1"/>
  <c r="CX18" i="1" s="1"/>
  <c r="DC17" i="1" a="1"/>
  <c r="DC17" i="1" s="1"/>
  <c r="CQ17" i="1"/>
  <c r="DC16" i="1" a="1"/>
  <c r="DC16" i="1" s="1"/>
  <c r="CQ16" i="1"/>
  <c r="DC13" i="1" a="1"/>
  <c r="DC13" i="1" s="1"/>
  <c r="CQ13" i="1"/>
  <c r="DF12" i="1" a="1"/>
  <c r="DF12" i="1" s="1"/>
  <c r="DB12" i="1" a="1"/>
  <c r="DB12" i="1" s="1"/>
  <c r="CP12" i="1" a="1"/>
  <c r="CP12" i="1" s="1"/>
  <c r="CN12" i="1" a="1"/>
  <c r="CN12" i="1" s="1"/>
  <c r="DF11" i="1" a="1"/>
  <c r="DF11" i="1" s="1"/>
  <c r="DB11" i="1" a="1"/>
  <c r="DB11" i="1" s="1"/>
  <c r="CX11" i="1" a="1"/>
  <c r="CX11" i="1" s="1"/>
  <c r="DF10" i="1" a="1"/>
  <c r="DF10" i="1" s="1"/>
  <c r="BQ10" i="1" s="1"/>
  <c r="DB10" i="1" a="1"/>
  <c r="DB10" i="1" s="1"/>
  <c r="CP10" i="1" a="1"/>
  <c r="CP10" i="1" s="1"/>
  <c r="CN10" i="1" a="1"/>
  <c r="CN10" i="1" s="1"/>
  <c r="CX9" i="1" a="1"/>
  <c r="CX9" i="1" s="1"/>
  <c r="AI9" i="1" s="1"/>
  <c r="CW21" i="1" a="1"/>
  <c r="CW21" i="1" s="1"/>
  <c r="W21" i="1" s="1"/>
  <c r="CW17" i="1" a="1"/>
  <c r="CW17" i="1" s="1"/>
  <c r="DE15" i="1" a="1"/>
  <c r="DE15" i="1" s="1"/>
  <c r="CW14" i="1" a="1"/>
  <c r="CW14" i="1" s="1"/>
  <c r="CN14" i="1" a="1"/>
  <c r="CN14" i="1" s="1"/>
  <c r="CS14" i="1" s="1"/>
  <c r="CR11" i="1"/>
  <c r="CR10" i="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Q501" i="1"/>
  <c r="X501" i="1"/>
  <c r="AI501" i="1"/>
  <c r="BH501" i="1"/>
  <c r="AJ501" i="1"/>
  <c r="BP501" i="1"/>
  <c r="AU501" i="1"/>
  <c r="W501" i="1"/>
  <c r="AV501" i="1"/>
  <c r="BG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X483" i="1"/>
  <c r="BH483" i="1"/>
  <c r="AJ483" i="1"/>
  <c r="BP483" i="1"/>
  <c r="AU483" i="1"/>
  <c r="W483" i="1"/>
  <c r="BQ483" i="1"/>
  <c r="BG483" i="1"/>
  <c r="AV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AV478" i="1"/>
  <c r="AI478" i="1"/>
  <c r="BH478" i="1"/>
  <c r="AJ478" i="1"/>
  <c r="BP478" i="1"/>
  <c r="AU478" i="1"/>
  <c r="W478" i="1"/>
  <c r="X478" i="1"/>
  <c r="BQ478" i="1"/>
  <c r="BG478" i="1"/>
  <c r="BH477" i="1"/>
  <c r="AJ477" i="1"/>
  <c r="BP477" i="1"/>
  <c r="AU477" i="1"/>
  <c r="W477" i="1"/>
  <c r="BQ477" i="1"/>
  <c r="AV477" i="1"/>
  <c r="X477" i="1"/>
  <c r="BG477" i="1"/>
  <c r="AI477" i="1"/>
  <c r="BH476" i="1"/>
  <c r="AJ476" i="1"/>
  <c r="BP476" i="1"/>
  <c r="AU476" i="1"/>
  <c r="W476" i="1"/>
  <c r="BQ476" i="1"/>
  <c r="X476" i="1"/>
  <c r="AI476" i="1"/>
  <c r="AV476" i="1"/>
  <c r="BG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G471" i="1"/>
  <c r="BH471" i="1"/>
  <c r="AJ471" i="1"/>
  <c r="BP471" i="1"/>
  <c r="AU471" i="1"/>
  <c r="W471" i="1"/>
  <c r="BQ471" i="1"/>
  <c r="X471" i="1"/>
  <c r="AV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AV456" i="1"/>
  <c r="X456" i="1"/>
  <c r="AI456" i="1"/>
  <c r="BQ456" i="1"/>
  <c r="BG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X438" i="1"/>
  <c r="AV438" i="1"/>
  <c r="BQ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X377" i="1"/>
  <c r="AI377" i="1"/>
  <c r="BQ377" i="1"/>
  <c r="AV377" i="1"/>
  <c r="BG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AV374" i="1"/>
  <c r="BG374" i="1"/>
  <c r="AI374" i="1"/>
  <c r="BQ374" i="1"/>
  <c r="X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X334" i="1"/>
  <c r="AI334" i="1"/>
  <c r="BQ334" i="1"/>
  <c r="AV334" i="1"/>
  <c r="BG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AV331" i="1"/>
  <c r="BG331" i="1"/>
  <c r="BQ331" i="1"/>
  <c r="X331" i="1"/>
  <c r="AI331" i="1"/>
  <c r="BH330" i="1"/>
  <c r="AJ330" i="1"/>
  <c r="BP330" i="1"/>
  <c r="AU330" i="1"/>
  <c r="W330" i="1"/>
  <c r="BQ330" i="1"/>
  <c r="AV330" i="1"/>
  <c r="X330" i="1"/>
  <c r="BG330" i="1"/>
  <c r="AI330" i="1"/>
  <c r="BH329" i="1"/>
  <c r="AJ329" i="1"/>
  <c r="BP329" i="1"/>
  <c r="AU329" i="1"/>
  <c r="W329" i="1"/>
  <c r="BQ329" i="1"/>
  <c r="AV329" i="1"/>
  <c r="X329" i="1"/>
  <c r="BG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Q300" i="1"/>
  <c r="X300" i="1"/>
  <c r="AI300" i="1"/>
  <c r="BH300" i="1"/>
  <c r="AJ300" i="1"/>
  <c r="BP300" i="1"/>
  <c r="AU300" i="1"/>
  <c r="W300" i="1"/>
  <c r="AV300" i="1"/>
  <c r="BG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H294" i="1"/>
  <c r="AJ294" i="1"/>
  <c r="BP294" i="1"/>
  <c r="AU294" i="1"/>
  <c r="W294" i="1"/>
  <c r="BQ294" i="1"/>
  <c r="AV294" i="1"/>
  <c r="X294" i="1"/>
  <c r="BG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AJ287" i="1"/>
  <c r="BP287" i="1"/>
  <c r="AU287" i="1"/>
  <c r="W287" i="1"/>
  <c r="BQ287" i="1"/>
  <c r="AV287" i="1"/>
  <c r="X287" i="1"/>
  <c r="BG287" i="1"/>
  <c r="AI287" i="1"/>
  <c r="BH286" i="1"/>
  <c r="AJ286" i="1"/>
  <c r="BP286" i="1"/>
  <c r="AU286" i="1"/>
  <c r="W286" i="1"/>
  <c r="BQ286" i="1"/>
  <c r="AV286" i="1"/>
  <c r="X286" i="1"/>
  <c r="BG286" i="1"/>
  <c r="AI286" i="1"/>
  <c r="BQ285" i="1"/>
  <c r="X285" i="1"/>
  <c r="AI285" i="1"/>
  <c r="BH285" i="1"/>
  <c r="BP285" i="1"/>
  <c r="AU285" i="1"/>
  <c r="W285" i="1"/>
  <c r="AV285" i="1"/>
  <c r="BG285" i="1"/>
  <c r="BH284" i="1"/>
  <c r="AJ284" i="1"/>
  <c r="BP284" i="1"/>
  <c r="AU284" i="1"/>
  <c r="W284" i="1"/>
  <c r="BQ284" i="1"/>
  <c r="AV284" i="1"/>
  <c r="X284" i="1"/>
  <c r="AI284" i="1"/>
  <c r="BH283" i="1"/>
  <c r="AJ283" i="1"/>
  <c r="BP283" i="1"/>
  <c r="AU283" i="1"/>
  <c r="W283" i="1"/>
  <c r="BQ283" i="1"/>
  <c r="AV283" i="1"/>
  <c r="X283" i="1"/>
  <c r="AI283" i="1"/>
  <c r="BH282" i="1"/>
  <c r="AJ282" i="1"/>
  <c r="BP282" i="1"/>
  <c r="AU282" i="1"/>
  <c r="W282" i="1"/>
  <c r="BQ282" i="1"/>
  <c r="AV282" i="1"/>
  <c r="X282" i="1"/>
  <c r="BG282" i="1"/>
  <c r="AI282" i="1"/>
  <c r="BH281" i="1"/>
  <c r="AJ281" i="1"/>
  <c r="BP281" i="1"/>
  <c r="AU281" i="1"/>
  <c r="W281" i="1"/>
  <c r="BQ281" i="1"/>
  <c r="AV281" i="1"/>
  <c r="X281" i="1"/>
  <c r="AI281" i="1"/>
  <c r="BH280" i="1"/>
  <c r="AJ280" i="1"/>
  <c r="BP280" i="1"/>
  <c r="AU280" i="1"/>
  <c r="W280" i="1"/>
  <c r="BQ280" i="1"/>
  <c r="AV280" i="1"/>
  <c r="X280" i="1"/>
  <c r="BG280" i="1"/>
  <c r="AI280" i="1"/>
  <c r="BH279" i="1"/>
  <c r="AJ279" i="1"/>
  <c r="BP279" i="1"/>
  <c r="AU279" i="1"/>
  <c r="W279" i="1"/>
  <c r="BQ279" i="1"/>
  <c r="AV279" i="1"/>
  <c r="X279" i="1"/>
  <c r="AI279" i="1"/>
  <c r="BH278" i="1"/>
  <c r="AJ278" i="1"/>
  <c r="BP278" i="1"/>
  <c r="AU278" i="1"/>
  <c r="W278" i="1"/>
  <c r="BQ278" i="1"/>
  <c r="AV278" i="1"/>
  <c r="X278" i="1"/>
  <c r="AI278" i="1"/>
  <c r="BH277" i="1"/>
  <c r="AJ277" i="1"/>
  <c r="BP277" i="1"/>
  <c r="AU277" i="1"/>
  <c r="W277" i="1"/>
  <c r="BQ277" i="1"/>
  <c r="AV277" i="1"/>
  <c r="X277" i="1"/>
  <c r="AI277" i="1"/>
  <c r="BH276" i="1"/>
  <c r="AJ276" i="1"/>
  <c r="BP276" i="1"/>
  <c r="AU276" i="1"/>
  <c r="W276" i="1"/>
  <c r="BQ276" i="1"/>
  <c r="AV276" i="1"/>
  <c r="X276" i="1"/>
  <c r="AI276" i="1"/>
  <c r="BH275" i="1"/>
  <c r="AJ275" i="1"/>
  <c r="BP275" i="1"/>
  <c r="AU275" i="1"/>
  <c r="W275" i="1"/>
  <c r="BQ275" i="1"/>
  <c r="AV275" i="1"/>
  <c r="X275" i="1"/>
  <c r="AI275" i="1"/>
  <c r="BH274" i="1"/>
  <c r="AJ274" i="1"/>
  <c r="BP274" i="1"/>
  <c r="AU274" i="1"/>
  <c r="W274" i="1"/>
  <c r="BQ274" i="1"/>
  <c r="AV274" i="1"/>
  <c r="X274" i="1"/>
  <c r="AI274" i="1"/>
  <c r="BH273" i="1"/>
  <c r="AJ273" i="1"/>
  <c r="BP273" i="1"/>
  <c r="AU273" i="1"/>
  <c r="W273" i="1"/>
  <c r="BQ273" i="1"/>
  <c r="AV273" i="1"/>
  <c r="X273" i="1"/>
  <c r="AI273" i="1"/>
  <c r="BH272" i="1"/>
  <c r="AJ272" i="1"/>
  <c r="BP272" i="1"/>
  <c r="AU272" i="1"/>
  <c r="W272" i="1"/>
  <c r="BQ272" i="1"/>
  <c r="AV272" i="1"/>
  <c r="X272" i="1"/>
  <c r="BG272" i="1"/>
  <c r="AI272" i="1"/>
  <c r="BH271" i="1"/>
  <c r="AJ271" i="1"/>
  <c r="BP271" i="1"/>
  <c r="AU271" i="1"/>
  <c r="W271" i="1"/>
  <c r="BQ271" i="1"/>
  <c r="AV271" i="1"/>
  <c r="X271" i="1"/>
  <c r="AI271" i="1"/>
  <c r="BH270" i="1"/>
  <c r="AJ270" i="1"/>
  <c r="BP270" i="1"/>
  <c r="AU270" i="1"/>
  <c r="W270" i="1"/>
  <c r="BQ270" i="1"/>
  <c r="AV270" i="1"/>
  <c r="X270" i="1"/>
  <c r="BG270" i="1"/>
  <c r="AI270" i="1"/>
  <c r="BH269" i="1"/>
  <c r="AJ269" i="1"/>
  <c r="BP269" i="1"/>
  <c r="AU269" i="1"/>
  <c r="W269" i="1"/>
  <c r="BQ269" i="1"/>
  <c r="AV269" i="1"/>
  <c r="X269" i="1"/>
  <c r="BG269" i="1"/>
  <c r="AI269" i="1"/>
  <c r="BH268" i="1"/>
  <c r="AJ268" i="1"/>
  <c r="BP268" i="1"/>
  <c r="AU268" i="1"/>
  <c r="W268" i="1"/>
  <c r="BQ268" i="1"/>
  <c r="AV268" i="1"/>
  <c r="X268" i="1"/>
  <c r="BG268" i="1"/>
  <c r="AI268" i="1"/>
  <c r="BH267" i="1"/>
  <c r="AJ267" i="1"/>
  <c r="BP267" i="1"/>
  <c r="AU267" i="1"/>
  <c r="W267" i="1"/>
  <c r="BQ267" i="1"/>
  <c r="AV267" i="1"/>
  <c r="X267" i="1"/>
  <c r="BG267" i="1"/>
  <c r="AI267" i="1"/>
  <c r="BH266" i="1"/>
  <c r="AJ266" i="1"/>
  <c r="BP266" i="1"/>
  <c r="AU266" i="1"/>
  <c r="W266" i="1"/>
  <c r="BQ266" i="1"/>
  <c r="AV266" i="1"/>
  <c r="X266" i="1"/>
  <c r="BG266" i="1"/>
  <c r="AI266" i="1"/>
  <c r="BH265" i="1"/>
  <c r="AJ265" i="1"/>
  <c r="BP265" i="1"/>
  <c r="AU265" i="1"/>
  <c r="W265" i="1"/>
  <c r="BQ265" i="1"/>
  <c r="AV265" i="1"/>
  <c r="X265" i="1"/>
  <c r="BG265" i="1"/>
  <c r="AI265" i="1"/>
  <c r="BH264" i="1"/>
  <c r="AJ264" i="1"/>
  <c r="BP264" i="1"/>
  <c r="AU264" i="1"/>
  <c r="W264" i="1"/>
  <c r="BQ264" i="1"/>
  <c r="AV264" i="1"/>
  <c r="X264" i="1"/>
  <c r="BG264" i="1"/>
  <c r="AI264" i="1"/>
  <c r="BH263" i="1"/>
  <c r="AJ263" i="1"/>
  <c r="BP263" i="1"/>
  <c r="AU263" i="1"/>
  <c r="W263" i="1"/>
  <c r="BQ263" i="1"/>
  <c r="AV263" i="1"/>
  <c r="X263" i="1"/>
  <c r="BG263" i="1"/>
  <c r="AI263" i="1"/>
  <c r="BH262" i="1"/>
  <c r="AJ262" i="1"/>
  <c r="BP262" i="1"/>
  <c r="AU262" i="1"/>
  <c r="W262" i="1"/>
  <c r="BQ262" i="1"/>
  <c r="AV262" i="1"/>
  <c r="X262" i="1"/>
  <c r="BG262" i="1"/>
  <c r="AI262" i="1"/>
  <c r="BH261" i="1"/>
  <c r="AJ261" i="1"/>
  <c r="BP261" i="1"/>
  <c r="AU261" i="1"/>
  <c r="W261" i="1"/>
  <c r="BQ261" i="1"/>
  <c r="AV261" i="1"/>
  <c r="X261" i="1"/>
  <c r="BG261" i="1"/>
  <c r="AI261" i="1"/>
  <c r="BH260" i="1"/>
  <c r="AJ260" i="1"/>
  <c r="BP260" i="1"/>
  <c r="AU260" i="1"/>
  <c r="W260" i="1"/>
  <c r="BQ260" i="1"/>
  <c r="AV260" i="1"/>
  <c r="X260" i="1"/>
  <c r="BG260" i="1"/>
  <c r="AI260" i="1"/>
  <c r="BH259" i="1"/>
  <c r="AJ259" i="1"/>
  <c r="BP259" i="1"/>
  <c r="AU259" i="1"/>
  <c r="W259" i="1"/>
  <c r="BQ259" i="1"/>
  <c r="AV259" i="1"/>
  <c r="X259" i="1"/>
  <c r="BG259" i="1"/>
  <c r="AI259" i="1"/>
  <c r="AJ258" i="1"/>
  <c r="BP258" i="1"/>
  <c r="AU258" i="1"/>
  <c r="W258" i="1"/>
  <c r="BQ258" i="1"/>
  <c r="AV258" i="1"/>
  <c r="X258" i="1"/>
  <c r="BG258" i="1"/>
  <c r="AI258" i="1"/>
  <c r="BH257" i="1"/>
  <c r="AJ257" i="1"/>
  <c r="AU257" i="1"/>
  <c r="W257" i="1"/>
  <c r="BQ257" i="1"/>
  <c r="AV257" i="1"/>
  <c r="X257" i="1"/>
  <c r="BG257" i="1"/>
  <c r="AI257" i="1"/>
  <c r="AJ256" i="1"/>
  <c r="W256" i="1"/>
  <c r="BQ256" i="1"/>
  <c r="AV256" i="1"/>
  <c r="X256" i="1"/>
  <c r="BG256" i="1"/>
  <c r="AI256" i="1"/>
  <c r="BH255" i="1"/>
  <c r="AJ255" i="1"/>
  <c r="BP255" i="1"/>
  <c r="AU255" i="1"/>
  <c r="BQ255" i="1"/>
  <c r="AV255" i="1"/>
  <c r="X255" i="1"/>
  <c r="BG255" i="1"/>
  <c r="AI255" i="1"/>
  <c r="AJ254" i="1"/>
  <c r="BP254" i="1"/>
  <c r="AU254" i="1"/>
  <c r="W254" i="1"/>
  <c r="BQ254" i="1"/>
  <c r="X254" i="1"/>
  <c r="BG254" i="1"/>
  <c r="BH253" i="1"/>
  <c r="AJ253" i="1"/>
  <c r="AU253" i="1"/>
  <c r="W253" i="1"/>
  <c r="AV253" i="1"/>
  <c r="X253" i="1"/>
  <c r="AI253" i="1"/>
  <c r="BH252" i="1"/>
  <c r="BP252" i="1"/>
  <c r="AU252" i="1"/>
  <c r="W252" i="1"/>
  <c r="BQ252" i="1"/>
  <c r="AV252" i="1"/>
  <c r="BG252" i="1"/>
  <c r="AI252" i="1"/>
  <c r="AJ251" i="1"/>
  <c r="BP251" i="1"/>
  <c r="AU251" i="1"/>
  <c r="W251" i="1"/>
  <c r="BQ251" i="1"/>
  <c r="AV251" i="1"/>
  <c r="X251" i="1"/>
  <c r="BH250" i="1"/>
  <c r="AJ250" i="1"/>
  <c r="BP250" i="1"/>
  <c r="AU250" i="1"/>
  <c r="AV250" i="1"/>
  <c r="X250" i="1"/>
  <c r="BG250" i="1"/>
  <c r="AI250" i="1"/>
  <c r="BH249" i="1"/>
  <c r="BP249" i="1"/>
  <c r="AU249" i="1"/>
  <c r="W249" i="1"/>
  <c r="BQ249" i="1"/>
  <c r="AV249" i="1"/>
  <c r="X249" i="1"/>
  <c r="BG249" i="1"/>
  <c r="AJ248" i="1"/>
  <c r="BP248" i="1"/>
  <c r="AU248" i="1"/>
  <c r="W248" i="1"/>
  <c r="BQ248" i="1"/>
  <c r="AV248" i="1"/>
  <c r="X248" i="1"/>
  <c r="AI248" i="1"/>
  <c r="BH247" i="1"/>
  <c r="AJ247" i="1"/>
  <c r="BP247" i="1"/>
  <c r="AU247" i="1"/>
  <c r="AV247" i="1"/>
  <c r="X247" i="1"/>
  <c r="BG247" i="1"/>
  <c r="AI247" i="1"/>
  <c r="BP246" i="1"/>
  <c r="AU246" i="1"/>
  <c r="W246" i="1"/>
  <c r="BQ246" i="1"/>
  <c r="X246" i="1"/>
  <c r="BG246" i="1"/>
  <c r="AI246" i="1"/>
  <c r="BH245" i="1"/>
  <c r="AJ245" i="1"/>
  <c r="BP245" i="1"/>
  <c r="AU245" i="1"/>
  <c r="W245" i="1"/>
  <c r="AV245" i="1"/>
  <c r="X245" i="1"/>
  <c r="AI245" i="1"/>
  <c r="BH244" i="1"/>
  <c r="AJ244" i="1"/>
  <c r="BP244" i="1"/>
  <c r="AU244" i="1"/>
  <c r="W244" i="1"/>
  <c r="BQ244" i="1"/>
  <c r="AV244" i="1"/>
  <c r="X244" i="1"/>
  <c r="BG244" i="1"/>
  <c r="BH243" i="1"/>
  <c r="AJ243" i="1"/>
  <c r="BP243" i="1"/>
  <c r="W243" i="1"/>
  <c r="BQ243" i="1"/>
  <c r="AV243" i="1"/>
  <c r="X243" i="1"/>
  <c r="BG243" i="1"/>
  <c r="AI243" i="1"/>
  <c r="BH242" i="1"/>
  <c r="AJ242" i="1"/>
  <c r="BP242" i="1"/>
  <c r="AU242" i="1"/>
  <c r="W242" i="1"/>
  <c r="BQ242" i="1"/>
  <c r="AV242" i="1"/>
  <c r="X242" i="1"/>
  <c r="BG242" i="1"/>
  <c r="BH241" i="1"/>
  <c r="AJ241" i="1"/>
  <c r="BP241" i="1"/>
  <c r="AU241" i="1"/>
  <c r="W241" i="1"/>
  <c r="BQ241" i="1"/>
  <c r="X241" i="1"/>
  <c r="BG241" i="1"/>
  <c r="AI241" i="1"/>
  <c r="BH240" i="1"/>
  <c r="AJ240" i="1"/>
  <c r="BP240" i="1"/>
  <c r="AU240" i="1"/>
  <c r="W240" i="1"/>
  <c r="BQ240" i="1"/>
  <c r="AV240" i="1"/>
  <c r="X240" i="1"/>
  <c r="BG240" i="1"/>
  <c r="BH239" i="1"/>
  <c r="AJ239" i="1"/>
  <c r="BP239" i="1"/>
  <c r="W239" i="1"/>
  <c r="BQ239" i="1"/>
  <c r="AV239" i="1"/>
  <c r="X239" i="1"/>
  <c r="BG239" i="1"/>
  <c r="AI239" i="1"/>
  <c r="BH238" i="1"/>
  <c r="AJ238" i="1"/>
  <c r="BP238" i="1"/>
  <c r="AU238" i="1"/>
  <c r="W238" i="1"/>
  <c r="BQ238" i="1"/>
  <c r="AV238" i="1"/>
  <c r="X238" i="1"/>
  <c r="BG238" i="1"/>
  <c r="BH237" i="1"/>
  <c r="AJ237" i="1"/>
  <c r="BP237" i="1"/>
  <c r="AU237" i="1"/>
  <c r="W237" i="1"/>
  <c r="BQ237" i="1"/>
  <c r="X237" i="1"/>
  <c r="BG237" i="1"/>
  <c r="AI237" i="1"/>
  <c r="BH236" i="1"/>
  <c r="AJ236" i="1"/>
  <c r="BP236" i="1"/>
  <c r="AU236" i="1"/>
  <c r="W236" i="1"/>
  <c r="BQ236" i="1"/>
  <c r="AV236" i="1"/>
  <c r="X236" i="1"/>
  <c r="BG236" i="1"/>
  <c r="BH235" i="1"/>
  <c r="AJ235" i="1"/>
  <c r="BP235" i="1"/>
  <c r="W235" i="1"/>
  <c r="BQ235" i="1"/>
  <c r="AV235" i="1"/>
  <c r="X235" i="1"/>
  <c r="BG235" i="1"/>
  <c r="AI235" i="1"/>
  <c r="BH234" i="1"/>
  <c r="AJ234" i="1"/>
  <c r="BP234" i="1"/>
  <c r="AU234" i="1"/>
  <c r="W234" i="1"/>
  <c r="BQ234" i="1"/>
  <c r="AV234" i="1"/>
  <c r="X234" i="1"/>
  <c r="BG234" i="1"/>
  <c r="BH233" i="1"/>
  <c r="AJ233" i="1"/>
  <c r="BP233" i="1"/>
  <c r="AU233" i="1"/>
  <c r="W233" i="1"/>
  <c r="BQ233" i="1"/>
  <c r="X233" i="1"/>
  <c r="BG233" i="1"/>
  <c r="AI233" i="1"/>
  <c r="BH232" i="1"/>
  <c r="AJ232" i="1"/>
  <c r="BP232" i="1"/>
  <c r="AU232" i="1"/>
  <c r="W232" i="1"/>
  <c r="BQ232" i="1"/>
  <c r="AV232" i="1"/>
  <c r="X232" i="1"/>
  <c r="BG232" i="1"/>
  <c r="BH231" i="1"/>
  <c r="AJ231" i="1"/>
  <c r="BP231" i="1"/>
  <c r="W231" i="1"/>
  <c r="BQ231" i="1"/>
  <c r="AV231" i="1"/>
  <c r="X231" i="1"/>
  <c r="BG231" i="1"/>
  <c r="AI231" i="1"/>
  <c r="BH230" i="1"/>
  <c r="AJ230" i="1"/>
  <c r="BP230" i="1"/>
  <c r="AU230" i="1"/>
  <c r="W230" i="1"/>
  <c r="BQ230" i="1"/>
  <c r="AV230" i="1"/>
  <c r="X230" i="1"/>
  <c r="BG230" i="1"/>
  <c r="BH229" i="1"/>
  <c r="AJ229" i="1"/>
  <c r="BP229" i="1"/>
  <c r="AU229" i="1"/>
  <c r="W229" i="1"/>
  <c r="BQ229" i="1"/>
  <c r="X229" i="1"/>
  <c r="BG229" i="1"/>
  <c r="AI229" i="1"/>
  <c r="BH228" i="1"/>
  <c r="AJ228" i="1"/>
  <c r="BP228" i="1"/>
  <c r="AU228" i="1"/>
  <c r="W228" i="1"/>
  <c r="BQ228" i="1"/>
  <c r="AV228" i="1"/>
  <c r="X228" i="1"/>
  <c r="BG228" i="1"/>
  <c r="BH227" i="1"/>
  <c r="AJ227" i="1"/>
  <c r="BP227" i="1"/>
  <c r="W227" i="1"/>
  <c r="BQ227" i="1"/>
  <c r="AV227" i="1"/>
  <c r="X227" i="1"/>
  <c r="BG227" i="1"/>
  <c r="AI227" i="1"/>
  <c r="BH226" i="1"/>
  <c r="AJ226" i="1"/>
  <c r="BP226" i="1"/>
  <c r="AU226" i="1"/>
  <c r="W226" i="1"/>
  <c r="BQ226" i="1"/>
  <c r="AV226" i="1"/>
  <c r="X226" i="1"/>
  <c r="BG226" i="1"/>
  <c r="BH225" i="1"/>
  <c r="AJ225" i="1"/>
  <c r="BP225" i="1"/>
  <c r="AU225" i="1"/>
  <c r="W225" i="1"/>
  <c r="BQ225" i="1"/>
  <c r="X225" i="1"/>
  <c r="BG225" i="1"/>
  <c r="AI225" i="1"/>
  <c r="BH224" i="1"/>
  <c r="AJ224" i="1"/>
  <c r="BP224" i="1"/>
  <c r="AU224" i="1"/>
  <c r="W224" i="1"/>
  <c r="BQ224" i="1"/>
  <c r="AV224" i="1"/>
  <c r="X224" i="1"/>
  <c r="BG224" i="1"/>
  <c r="BH223" i="1"/>
  <c r="AJ223" i="1"/>
  <c r="BP223" i="1"/>
  <c r="W223" i="1"/>
  <c r="BQ223" i="1"/>
  <c r="AV223" i="1"/>
  <c r="X223" i="1"/>
  <c r="BG223" i="1"/>
  <c r="AI223" i="1"/>
  <c r="BH222" i="1"/>
  <c r="AJ222" i="1"/>
  <c r="BP222" i="1"/>
  <c r="AU222" i="1"/>
  <c r="W222" i="1"/>
  <c r="BQ222" i="1"/>
  <c r="AV222" i="1"/>
  <c r="X222" i="1"/>
  <c r="BG222" i="1"/>
  <c r="BH221" i="1"/>
  <c r="AJ221" i="1"/>
  <c r="BP221" i="1"/>
  <c r="AU221" i="1"/>
  <c r="W221" i="1"/>
  <c r="BQ221" i="1"/>
  <c r="X221" i="1"/>
  <c r="BG221" i="1"/>
  <c r="AI221" i="1"/>
  <c r="BH220" i="1"/>
  <c r="AJ220" i="1"/>
  <c r="BP220" i="1"/>
  <c r="AU220" i="1"/>
  <c r="W220" i="1"/>
  <c r="BQ220" i="1"/>
  <c r="AV220" i="1"/>
  <c r="X220" i="1"/>
  <c r="BG220" i="1"/>
  <c r="BH219" i="1"/>
  <c r="AJ219" i="1"/>
  <c r="BP219" i="1"/>
  <c r="W219" i="1"/>
  <c r="BQ219" i="1"/>
  <c r="AV219" i="1"/>
  <c r="X219" i="1"/>
  <c r="BG219" i="1"/>
  <c r="AI219" i="1"/>
  <c r="BH218" i="1"/>
  <c r="AJ218" i="1"/>
  <c r="BP218" i="1"/>
  <c r="AU218" i="1"/>
  <c r="W218" i="1"/>
  <c r="BQ218" i="1"/>
  <c r="AV218" i="1"/>
  <c r="X218" i="1"/>
  <c r="BG218" i="1"/>
  <c r="BQ217" i="1"/>
  <c r="X217" i="1"/>
  <c r="BH217" i="1"/>
  <c r="AJ217" i="1"/>
  <c r="BP217" i="1"/>
  <c r="AU217" i="1"/>
  <c r="W217" i="1"/>
  <c r="AV217" i="1"/>
  <c r="BG217" i="1"/>
  <c r="BH216" i="1"/>
  <c r="AJ216" i="1"/>
  <c r="BP216" i="1"/>
  <c r="AU216" i="1"/>
  <c r="W216" i="1"/>
  <c r="BQ216" i="1"/>
  <c r="AV216" i="1"/>
  <c r="X216" i="1"/>
  <c r="BG216" i="1"/>
  <c r="BH215" i="1"/>
  <c r="AJ215" i="1"/>
  <c r="BP215" i="1"/>
  <c r="W215" i="1"/>
  <c r="BQ215" i="1"/>
  <c r="AV215" i="1"/>
  <c r="X215" i="1"/>
  <c r="BG215" i="1"/>
  <c r="AI215" i="1"/>
  <c r="BH214" i="1"/>
  <c r="AJ214" i="1"/>
  <c r="BP214" i="1"/>
  <c r="AU214" i="1"/>
  <c r="W214" i="1"/>
  <c r="BQ214" i="1"/>
  <c r="AV214" i="1"/>
  <c r="X214" i="1"/>
  <c r="BG214" i="1"/>
  <c r="BH213" i="1"/>
  <c r="AJ213" i="1"/>
  <c r="BP213" i="1"/>
  <c r="AU213" i="1"/>
  <c r="W213" i="1"/>
  <c r="BQ213" i="1"/>
  <c r="X213" i="1"/>
  <c r="BG213" i="1"/>
  <c r="AI213" i="1"/>
  <c r="BH212" i="1"/>
  <c r="AJ212" i="1"/>
  <c r="BP212" i="1"/>
  <c r="AU212" i="1"/>
  <c r="W212" i="1"/>
  <c r="BQ212" i="1"/>
  <c r="AV212" i="1"/>
  <c r="X212" i="1"/>
  <c r="BG212" i="1"/>
  <c r="BH211" i="1"/>
  <c r="AJ211" i="1"/>
  <c r="BP211" i="1"/>
  <c r="W211" i="1"/>
  <c r="BQ211" i="1"/>
  <c r="AV211" i="1"/>
  <c r="X211" i="1"/>
  <c r="BG211" i="1"/>
  <c r="AI211" i="1"/>
  <c r="BH210" i="1"/>
  <c r="AJ210" i="1"/>
  <c r="BP210" i="1"/>
  <c r="AU210" i="1"/>
  <c r="W210" i="1"/>
  <c r="BQ210" i="1"/>
  <c r="AV210" i="1"/>
  <c r="X210" i="1"/>
  <c r="BG210" i="1"/>
  <c r="BH209" i="1"/>
  <c r="AJ209" i="1"/>
  <c r="BP209" i="1"/>
  <c r="AU209" i="1"/>
  <c r="W209" i="1"/>
  <c r="BQ209" i="1"/>
  <c r="X209" i="1"/>
  <c r="BG209" i="1"/>
  <c r="AI209" i="1"/>
  <c r="BH208" i="1"/>
  <c r="AJ208" i="1"/>
  <c r="BP208" i="1"/>
  <c r="AU208" i="1"/>
  <c r="W208" i="1"/>
  <c r="BQ208" i="1"/>
  <c r="AV208" i="1"/>
  <c r="X208" i="1"/>
  <c r="BG208" i="1"/>
  <c r="BH207" i="1"/>
  <c r="AJ207" i="1"/>
  <c r="BP207" i="1"/>
  <c r="W207" i="1"/>
  <c r="BQ207" i="1"/>
  <c r="AV207" i="1"/>
  <c r="X207" i="1"/>
  <c r="BG207" i="1"/>
  <c r="AI207" i="1"/>
  <c r="BH206" i="1"/>
  <c r="AJ206" i="1"/>
  <c r="BP206" i="1"/>
  <c r="AU206" i="1"/>
  <c r="W206" i="1"/>
  <c r="BQ206" i="1"/>
  <c r="AV206" i="1"/>
  <c r="X206" i="1"/>
  <c r="BG206" i="1"/>
  <c r="BH205" i="1"/>
  <c r="AJ205" i="1"/>
  <c r="BP205" i="1"/>
  <c r="AU205" i="1"/>
  <c r="W205" i="1"/>
  <c r="BQ205" i="1"/>
  <c r="X205" i="1"/>
  <c r="BG205" i="1"/>
  <c r="AI205" i="1"/>
  <c r="BH204" i="1"/>
  <c r="AJ204" i="1"/>
  <c r="BP204" i="1"/>
  <c r="AU204" i="1"/>
  <c r="W204" i="1"/>
  <c r="BQ204" i="1"/>
  <c r="AV204" i="1"/>
  <c r="X204" i="1"/>
  <c r="BG204" i="1"/>
  <c r="BH203" i="1"/>
  <c r="AJ203" i="1"/>
  <c r="BP203" i="1"/>
  <c r="W203" i="1"/>
  <c r="BQ203" i="1"/>
  <c r="AV203" i="1"/>
  <c r="X203" i="1"/>
  <c r="BG203" i="1"/>
  <c r="AI203" i="1"/>
  <c r="BH202" i="1"/>
  <c r="AJ202" i="1"/>
  <c r="BP202" i="1"/>
  <c r="AU202" i="1"/>
  <c r="W202" i="1"/>
  <c r="BQ202" i="1"/>
  <c r="AV202" i="1"/>
  <c r="X202" i="1"/>
  <c r="BG202" i="1"/>
  <c r="BH201" i="1"/>
  <c r="AJ201" i="1"/>
  <c r="BP201" i="1"/>
  <c r="AU201" i="1"/>
  <c r="W201" i="1"/>
  <c r="BQ201" i="1"/>
  <c r="X201" i="1"/>
  <c r="BG201" i="1"/>
  <c r="AI201" i="1"/>
  <c r="AJ200" i="1"/>
  <c r="AU200" i="1"/>
  <c r="W200" i="1"/>
  <c r="BQ200" i="1"/>
  <c r="AV200" i="1"/>
  <c r="BH199" i="1"/>
  <c r="AJ199" i="1"/>
  <c r="BP199" i="1"/>
  <c r="W199" i="1"/>
  <c r="BQ199" i="1"/>
  <c r="X199" i="1"/>
  <c r="BG199" i="1"/>
  <c r="AI199" i="1"/>
  <c r="AJ198" i="1"/>
  <c r="BP198" i="1"/>
  <c r="AU198" i="1"/>
  <c r="BQ198" i="1"/>
  <c r="AV198" i="1"/>
  <c r="BG198" i="1"/>
  <c r="AI198" i="1"/>
  <c r="BH197" i="1"/>
  <c r="BP197" i="1"/>
  <c r="AU197" i="1"/>
  <c r="W197" i="1"/>
  <c r="BQ197" i="1"/>
  <c r="AV197" i="1"/>
  <c r="X197" i="1"/>
  <c r="BG197" i="1"/>
  <c r="AI197" i="1"/>
  <c r="BH196" i="1"/>
  <c r="AJ196" i="1"/>
  <c r="AU196" i="1"/>
  <c r="W196" i="1"/>
  <c r="AV196" i="1"/>
  <c r="X196" i="1"/>
  <c r="BG196" i="1"/>
  <c r="AI196" i="1"/>
  <c r="BH195" i="1"/>
  <c r="AJ195" i="1"/>
  <c r="BP195" i="1"/>
  <c r="W195" i="1"/>
  <c r="BQ195" i="1"/>
  <c r="AV195" i="1"/>
  <c r="X195" i="1"/>
  <c r="BG195" i="1"/>
  <c r="AI195" i="1"/>
  <c r="AJ194" i="1"/>
  <c r="BP194" i="1"/>
  <c r="AU194" i="1"/>
  <c r="BQ194" i="1"/>
  <c r="AV194" i="1"/>
  <c r="X194" i="1"/>
  <c r="BG194" i="1"/>
  <c r="AI194" i="1"/>
  <c r="BH193" i="1"/>
  <c r="BP193" i="1"/>
  <c r="AU193" i="1"/>
  <c r="W193" i="1"/>
  <c r="AV193" i="1"/>
  <c r="X193" i="1"/>
  <c r="BG193" i="1"/>
  <c r="AI193" i="1"/>
  <c r="BH192" i="1"/>
  <c r="AJ192" i="1"/>
  <c r="BP192" i="1"/>
  <c r="AU192" i="1"/>
  <c r="W192" i="1"/>
  <c r="AV192" i="1"/>
  <c r="X192" i="1"/>
  <c r="BG192" i="1"/>
  <c r="AI192" i="1"/>
  <c r="BH191" i="1"/>
  <c r="AJ191" i="1"/>
  <c r="BP191" i="1"/>
  <c r="W191" i="1"/>
  <c r="BQ191" i="1"/>
  <c r="AV191" i="1"/>
  <c r="X191" i="1"/>
  <c r="BG191" i="1"/>
  <c r="AI191" i="1"/>
  <c r="AJ190" i="1"/>
  <c r="BP190" i="1"/>
  <c r="AU190" i="1"/>
  <c r="BQ190" i="1"/>
  <c r="AV190" i="1"/>
  <c r="X190" i="1"/>
  <c r="BG190" i="1"/>
  <c r="AI190" i="1"/>
  <c r="BH189" i="1"/>
  <c r="BP189" i="1"/>
  <c r="AU189" i="1"/>
  <c r="W189" i="1"/>
  <c r="AV189" i="1"/>
  <c r="X189" i="1"/>
  <c r="BG189" i="1"/>
  <c r="AI189" i="1"/>
  <c r="BH188" i="1"/>
  <c r="AJ188" i="1"/>
  <c r="AU188" i="1"/>
  <c r="W188" i="1"/>
  <c r="AV188" i="1"/>
  <c r="X188" i="1"/>
  <c r="BG188" i="1"/>
  <c r="AI188" i="1"/>
  <c r="BH187" i="1"/>
  <c r="AJ187" i="1"/>
  <c r="BP187" i="1"/>
  <c r="W187" i="1"/>
  <c r="BQ187" i="1"/>
  <c r="AV187" i="1"/>
  <c r="X187" i="1"/>
  <c r="BG187" i="1"/>
  <c r="AI187" i="1"/>
  <c r="AJ186" i="1"/>
  <c r="BP186" i="1"/>
  <c r="AU186" i="1"/>
  <c r="BQ186" i="1"/>
  <c r="AV186" i="1"/>
  <c r="X186" i="1"/>
  <c r="BG186" i="1"/>
  <c r="AI186" i="1"/>
  <c r="BH185" i="1"/>
  <c r="BP185" i="1"/>
  <c r="AU185" i="1"/>
  <c r="W185" i="1"/>
  <c r="AV185" i="1"/>
  <c r="X185" i="1"/>
  <c r="BG185" i="1"/>
  <c r="AI185" i="1"/>
  <c r="BH184" i="1"/>
  <c r="AJ184" i="1"/>
  <c r="BP184" i="1"/>
  <c r="AU184" i="1"/>
  <c r="W184" i="1"/>
  <c r="AV184" i="1"/>
  <c r="X184" i="1"/>
  <c r="BG184" i="1"/>
  <c r="AI184" i="1"/>
  <c r="BH183" i="1"/>
  <c r="AJ183" i="1"/>
  <c r="BP183" i="1"/>
  <c r="W183" i="1"/>
  <c r="BQ183" i="1"/>
  <c r="AV183" i="1"/>
  <c r="X183" i="1"/>
  <c r="BG183" i="1"/>
  <c r="AI183" i="1"/>
  <c r="AJ182" i="1"/>
  <c r="BP182" i="1"/>
  <c r="AU182" i="1"/>
  <c r="BQ182" i="1"/>
  <c r="AV182" i="1"/>
  <c r="X182" i="1"/>
  <c r="BG182" i="1"/>
  <c r="AI182" i="1"/>
  <c r="BH181" i="1"/>
  <c r="BP181" i="1"/>
  <c r="AU181" i="1"/>
  <c r="W181" i="1"/>
  <c r="AV181" i="1"/>
  <c r="X181" i="1"/>
  <c r="BG181" i="1"/>
  <c r="AI181" i="1"/>
  <c r="BH180" i="1"/>
  <c r="AJ180" i="1"/>
  <c r="AU180" i="1"/>
  <c r="W180" i="1"/>
  <c r="AV180" i="1"/>
  <c r="X180" i="1"/>
  <c r="BG180" i="1"/>
  <c r="AI180" i="1"/>
  <c r="BH179" i="1"/>
  <c r="AJ179" i="1"/>
  <c r="BP179" i="1"/>
  <c r="W179" i="1"/>
  <c r="BQ179" i="1"/>
  <c r="AV179" i="1"/>
  <c r="X179" i="1"/>
  <c r="BG179" i="1"/>
  <c r="AI179" i="1"/>
  <c r="AJ178" i="1"/>
  <c r="BP178" i="1"/>
  <c r="AU178" i="1"/>
  <c r="BQ178" i="1"/>
  <c r="AV178" i="1"/>
  <c r="X178" i="1"/>
  <c r="BG178" i="1"/>
  <c r="AI178" i="1"/>
  <c r="BH177" i="1"/>
  <c r="BP177" i="1"/>
  <c r="AU177" i="1"/>
  <c r="W177" i="1"/>
  <c r="AV177" i="1"/>
  <c r="X177" i="1"/>
  <c r="BG177" i="1"/>
  <c r="AI177" i="1"/>
  <c r="BH176" i="1"/>
  <c r="AJ176" i="1"/>
  <c r="BP176" i="1"/>
  <c r="AU176" i="1"/>
  <c r="W176" i="1"/>
  <c r="BQ176" i="1"/>
  <c r="AV176" i="1"/>
  <c r="X176" i="1"/>
  <c r="BG176" i="1"/>
  <c r="AI176" i="1"/>
  <c r="BH175" i="1"/>
  <c r="AJ175" i="1"/>
  <c r="BP175" i="1"/>
  <c r="AU175" i="1"/>
  <c r="W175" i="1"/>
  <c r="BQ175" i="1"/>
  <c r="X175" i="1"/>
  <c r="BG175" i="1"/>
  <c r="AI175" i="1"/>
  <c r="BH174" i="1"/>
  <c r="AJ174" i="1"/>
  <c r="BP174" i="1"/>
  <c r="AU174" i="1"/>
  <c r="W174" i="1"/>
  <c r="BQ174" i="1"/>
  <c r="X174" i="1"/>
  <c r="BG174" i="1"/>
  <c r="BH173" i="1"/>
  <c r="BP173" i="1"/>
  <c r="AU173" i="1"/>
  <c r="W173" i="1"/>
  <c r="BQ173" i="1"/>
  <c r="AV173" i="1"/>
  <c r="BG173" i="1"/>
  <c r="AI173" i="1"/>
  <c r="BP172" i="1"/>
  <c r="AU172" i="1"/>
  <c r="W172" i="1"/>
  <c r="X172" i="1"/>
  <c r="AI172" i="1"/>
  <c r="BH171" i="1"/>
  <c r="AJ171" i="1"/>
  <c r="W171" i="1"/>
  <c r="AV171" i="1"/>
  <c r="BG171" i="1"/>
  <c r="AI171" i="1"/>
  <c r="BH170" i="1"/>
  <c r="BP170" i="1"/>
  <c r="BQ170" i="1"/>
  <c r="AV170" i="1"/>
  <c r="X170" i="1"/>
  <c r="BG170" i="1"/>
  <c r="AI170" i="1"/>
  <c r="BH169" i="1"/>
  <c r="AJ169" i="1"/>
  <c r="BP169" i="1"/>
  <c r="AU169" i="1"/>
  <c r="X169" i="1"/>
  <c r="BG169" i="1"/>
  <c r="AI169" i="1"/>
  <c r="BH168" i="1"/>
  <c r="AJ168" i="1"/>
  <c r="BP168" i="1"/>
  <c r="AU168" i="1"/>
  <c r="W168" i="1"/>
  <c r="BQ168" i="1"/>
  <c r="AV168" i="1"/>
  <c r="X168" i="1"/>
  <c r="AI168" i="1"/>
  <c r="BH167" i="1"/>
  <c r="AJ167" i="1"/>
  <c r="AU167" i="1"/>
  <c r="BQ167" i="1"/>
  <c r="AV167" i="1"/>
  <c r="X167" i="1"/>
  <c r="BG167" i="1"/>
  <c r="AI167" i="1"/>
  <c r="BH166" i="1"/>
  <c r="AJ166" i="1"/>
  <c r="BP166" i="1"/>
  <c r="AU166" i="1"/>
  <c r="W166" i="1"/>
  <c r="AV166" i="1"/>
  <c r="X166" i="1"/>
  <c r="AI166" i="1"/>
  <c r="BH165" i="1"/>
  <c r="AJ165" i="1"/>
  <c r="W165" i="1"/>
  <c r="BQ165" i="1"/>
  <c r="AV165" i="1"/>
  <c r="X165" i="1"/>
  <c r="BG165" i="1"/>
  <c r="AI165" i="1"/>
  <c r="BH164" i="1"/>
  <c r="AJ164" i="1"/>
  <c r="BP164" i="1"/>
  <c r="AU164" i="1"/>
  <c r="BQ164" i="1"/>
  <c r="AV164" i="1"/>
  <c r="X164" i="1"/>
  <c r="BG164" i="1"/>
  <c r="BH163" i="1"/>
  <c r="AJ163" i="1"/>
  <c r="BP163" i="1"/>
  <c r="AU163" i="1"/>
  <c r="W163" i="1"/>
  <c r="BQ163" i="1"/>
  <c r="AV163" i="1"/>
  <c r="X163" i="1"/>
  <c r="AI163" i="1"/>
  <c r="AJ162" i="1"/>
  <c r="AU162" i="1"/>
  <c r="W162" i="1"/>
  <c r="BQ162" i="1"/>
  <c r="AV162" i="1"/>
  <c r="X162" i="1"/>
  <c r="BG162" i="1"/>
  <c r="AI162" i="1"/>
  <c r="AJ161" i="1"/>
  <c r="BP161" i="1"/>
  <c r="AU161" i="1"/>
  <c r="W161" i="1"/>
  <c r="BQ161" i="1"/>
  <c r="AV161" i="1"/>
  <c r="X161" i="1"/>
  <c r="BG161" i="1"/>
  <c r="AI161" i="1"/>
  <c r="BH160" i="1"/>
  <c r="AJ160" i="1"/>
  <c r="BP160" i="1"/>
  <c r="AU160" i="1"/>
  <c r="W160" i="1"/>
  <c r="BQ160" i="1"/>
  <c r="AV160" i="1"/>
  <c r="X160" i="1"/>
  <c r="BG160" i="1"/>
  <c r="AI160" i="1"/>
  <c r="AJ159" i="1"/>
  <c r="BP159" i="1"/>
  <c r="AU159" i="1"/>
  <c r="W159" i="1"/>
  <c r="BQ159" i="1"/>
  <c r="X159" i="1"/>
  <c r="BG159" i="1"/>
  <c r="AI159" i="1"/>
  <c r="BH158" i="1"/>
  <c r="AJ158" i="1"/>
  <c r="BP158" i="1"/>
  <c r="AU158" i="1"/>
  <c r="W158" i="1"/>
  <c r="BQ158" i="1"/>
  <c r="BG158" i="1"/>
  <c r="BH157" i="1"/>
  <c r="AJ157" i="1"/>
  <c r="BP157" i="1"/>
  <c r="W157" i="1"/>
  <c r="AV157" i="1"/>
  <c r="X157" i="1"/>
  <c r="BG157" i="1"/>
  <c r="AJ156" i="1"/>
  <c r="BP156" i="1"/>
  <c r="AU156" i="1"/>
  <c r="BQ156" i="1"/>
  <c r="X156" i="1"/>
  <c r="BG156" i="1"/>
  <c r="AI156" i="1"/>
  <c r="BH155" i="1"/>
  <c r="BP155" i="1"/>
  <c r="AU155" i="1"/>
  <c r="W155" i="1"/>
  <c r="BQ155" i="1"/>
  <c r="AV155" i="1"/>
  <c r="BG155" i="1"/>
  <c r="AI155" i="1"/>
  <c r="BH154" i="1"/>
  <c r="AJ154" i="1"/>
  <c r="BP154" i="1"/>
  <c r="AU154" i="1"/>
  <c r="W154" i="1"/>
  <c r="BQ154" i="1"/>
  <c r="AV154" i="1"/>
  <c r="X154" i="1"/>
  <c r="AI154" i="1"/>
  <c r="BH153" i="1"/>
  <c r="AJ153" i="1"/>
  <c r="BP153" i="1"/>
  <c r="W153" i="1"/>
  <c r="BQ153" i="1"/>
  <c r="AV153" i="1"/>
  <c r="X153" i="1"/>
  <c r="BG153" i="1"/>
  <c r="AI153" i="1"/>
  <c r="AJ152" i="1"/>
  <c r="BP152" i="1"/>
  <c r="AU152" i="1"/>
  <c r="BQ152" i="1"/>
  <c r="AV152" i="1"/>
  <c r="X152" i="1"/>
  <c r="BG152" i="1"/>
  <c r="AI152" i="1"/>
  <c r="BH151" i="1"/>
  <c r="BP151" i="1"/>
  <c r="AU151" i="1"/>
  <c r="W151" i="1"/>
  <c r="BQ151" i="1"/>
  <c r="AV151" i="1"/>
  <c r="BG151" i="1"/>
  <c r="AI151" i="1"/>
  <c r="BH150" i="1"/>
  <c r="AJ150" i="1"/>
  <c r="AU150" i="1"/>
  <c r="W150" i="1"/>
  <c r="BQ150" i="1"/>
  <c r="AV150" i="1"/>
  <c r="X150" i="1"/>
  <c r="AI150" i="1"/>
  <c r="BH149" i="1"/>
  <c r="AJ149" i="1"/>
  <c r="BP149" i="1"/>
  <c r="W149" i="1"/>
  <c r="AV149" i="1"/>
  <c r="X149" i="1"/>
  <c r="BG149" i="1"/>
  <c r="AJ148" i="1"/>
  <c r="BP148" i="1"/>
  <c r="AU148" i="1"/>
  <c r="BQ148" i="1"/>
  <c r="AV148" i="1"/>
  <c r="X148" i="1"/>
  <c r="BG148" i="1"/>
  <c r="AI148" i="1"/>
  <c r="BH147" i="1"/>
  <c r="BP147" i="1"/>
  <c r="AU147" i="1"/>
  <c r="W147" i="1"/>
  <c r="BQ147" i="1"/>
  <c r="AV147" i="1"/>
  <c r="BG147" i="1"/>
  <c r="AI147" i="1"/>
  <c r="BH146" i="1"/>
  <c r="AJ146" i="1"/>
  <c r="AU146" i="1"/>
  <c r="W146" i="1"/>
  <c r="BQ146" i="1"/>
  <c r="AV146" i="1"/>
  <c r="X146" i="1"/>
  <c r="AI146" i="1"/>
  <c r="BH145" i="1"/>
  <c r="AJ145" i="1"/>
  <c r="BP145" i="1"/>
  <c r="W145" i="1"/>
  <c r="AV145" i="1"/>
  <c r="X145" i="1"/>
  <c r="BG145" i="1"/>
  <c r="AJ144" i="1"/>
  <c r="BP144" i="1"/>
  <c r="AU144" i="1"/>
  <c r="BQ144" i="1"/>
  <c r="X144" i="1"/>
  <c r="BG144" i="1"/>
  <c r="AI144" i="1"/>
  <c r="BH143" i="1"/>
  <c r="AJ143" i="1"/>
  <c r="BP143" i="1"/>
  <c r="AU143" i="1"/>
  <c r="W143" i="1"/>
  <c r="BQ143" i="1"/>
  <c r="AV143" i="1"/>
  <c r="BG143" i="1"/>
  <c r="AI143" i="1"/>
  <c r="BH142" i="1"/>
  <c r="AJ142" i="1"/>
  <c r="AU142" i="1"/>
  <c r="W142" i="1"/>
  <c r="BQ142" i="1"/>
  <c r="AV142" i="1"/>
  <c r="X142" i="1"/>
  <c r="AI142" i="1"/>
  <c r="BH141" i="1"/>
  <c r="AJ141" i="1"/>
  <c r="BP141" i="1"/>
  <c r="W141" i="1"/>
  <c r="BQ141" i="1"/>
  <c r="AV141" i="1"/>
  <c r="X141" i="1"/>
  <c r="BG141" i="1"/>
  <c r="AI141" i="1"/>
  <c r="AJ140" i="1"/>
  <c r="BP140" i="1"/>
  <c r="AU140" i="1"/>
  <c r="BQ140" i="1"/>
  <c r="X140" i="1"/>
  <c r="BG140" i="1"/>
  <c r="AI140" i="1"/>
  <c r="BH139" i="1"/>
  <c r="BP139" i="1"/>
  <c r="AU139" i="1"/>
  <c r="W139" i="1"/>
  <c r="BQ139" i="1"/>
  <c r="AV139" i="1"/>
  <c r="BG139" i="1"/>
  <c r="AI139" i="1"/>
  <c r="BH138" i="1"/>
  <c r="AJ138" i="1"/>
  <c r="AU138" i="1"/>
  <c r="W138" i="1"/>
  <c r="BQ138" i="1"/>
  <c r="AV138" i="1"/>
  <c r="X138" i="1"/>
  <c r="AI138" i="1"/>
  <c r="BH137" i="1"/>
  <c r="AJ137" i="1"/>
  <c r="BP137" i="1"/>
  <c r="W137" i="1"/>
  <c r="X137" i="1"/>
  <c r="BG137" i="1"/>
  <c r="AJ136" i="1"/>
  <c r="BP136" i="1"/>
  <c r="AU136" i="1"/>
  <c r="BQ136" i="1"/>
  <c r="AV136" i="1"/>
  <c r="X136" i="1"/>
  <c r="BG136" i="1"/>
  <c r="AI136" i="1"/>
  <c r="BH135" i="1"/>
  <c r="BP135" i="1"/>
  <c r="AU135" i="1"/>
  <c r="W135" i="1"/>
  <c r="BQ135" i="1"/>
  <c r="AV135" i="1"/>
  <c r="BG135" i="1"/>
  <c r="AI135" i="1"/>
  <c r="BH134" i="1"/>
  <c r="AJ134" i="1"/>
  <c r="AU134" i="1"/>
  <c r="W134" i="1"/>
  <c r="X134" i="1"/>
  <c r="BG134" i="1"/>
  <c r="AI134" i="1"/>
  <c r="BH133" i="1"/>
  <c r="AJ133" i="1"/>
  <c r="BP133" i="1"/>
  <c r="W133" i="1"/>
  <c r="BQ133" i="1"/>
  <c r="AV133" i="1"/>
  <c r="AI133" i="1"/>
  <c r="AJ132" i="1"/>
  <c r="BP132" i="1"/>
  <c r="AU132" i="1"/>
  <c r="BQ132" i="1"/>
  <c r="AV132" i="1"/>
  <c r="X132" i="1"/>
  <c r="BH131" i="1"/>
  <c r="AJ131" i="1"/>
  <c r="BP131" i="1"/>
  <c r="AU131" i="1"/>
  <c r="W131" i="1"/>
  <c r="BQ131" i="1"/>
  <c r="AV131" i="1"/>
  <c r="X131" i="1"/>
  <c r="BG131" i="1"/>
  <c r="AI131" i="1"/>
  <c r="BH130" i="1"/>
  <c r="AJ130" i="1"/>
  <c r="AU130" i="1"/>
  <c r="W130" i="1"/>
  <c r="AV130" i="1"/>
  <c r="BG130" i="1"/>
  <c r="BH129" i="1"/>
  <c r="AJ129" i="1"/>
  <c r="BP129" i="1"/>
  <c r="W129" i="1"/>
  <c r="BG129" i="1"/>
  <c r="AI129" i="1"/>
  <c r="AJ128" i="1"/>
  <c r="BP128" i="1"/>
  <c r="AU128" i="1"/>
  <c r="BQ128" i="1"/>
  <c r="BG128" i="1"/>
  <c r="AI128" i="1"/>
  <c r="BH127" i="1"/>
  <c r="BP127" i="1"/>
  <c r="AU127" i="1"/>
  <c r="W127" i="1"/>
  <c r="AV127" i="1"/>
  <c r="BQ127" i="1"/>
  <c r="X127" i="1"/>
  <c r="AI127" i="1"/>
  <c r="BH126" i="1"/>
  <c r="AJ126" i="1"/>
  <c r="BP126" i="1"/>
  <c r="AU126" i="1"/>
  <c r="W126" i="1"/>
  <c r="BQ126" i="1"/>
  <c r="AV126" i="1"/>
  <c r="X126" i="1"/>
  <c r="BH125" i="1"/>
  <c r="AJ125" i="1"/>
  <c r="BP125" i="1"/>
  <c r="W125" i="1"/>
  <c r="BQ125" i="1"/>
  <c r="X125" i="1"/>
  <c r="BG125" i="1"/>
  <c r="AI125" i="1"/>
  <c r="AJ124" i="1"/>
  <c r="BP124" i="1"/>
  <c r="AU124" i="1"/>
  <c r="BQ124" i="1"/>
  <c r="BG124" i="1"/>
  <c r="AI124" i="1"/>
  <c r="BH123" i="1"/>
  <c r="BP123" i="1"/>
  <c r="AU123" i="1"/>
  <c r="W123" i="1"/>
  <c r="X123" i="1"/>
  <c r="BG123" i="1"/>
  <c r="AI123" i="1"/>
  <c r="BH122" i="1"/>
  <c r="AJ122" i="1"/>
  <c r="BP122" i="1"/>
  <c r="AU122" i="1"/>
  <c r="W122" i="1"/>
  <c r="BQ122" i="1"/>
  <c r="AV122" i="1"/>
  <c r="X122" i="1"/>
  <c r="AI122" i="1"/>
  <c r="BH121" i="1"/>
  <c r="AJ121" i="1"/>
  <c r="BP121" i="1"/>
  <c r="W121" i="1"/>
  <c r="BQ121" i="1"/>
  <c r="AV121" i="1"/>
  <c r="X121" i="1"/>
  <c r="AI121" i="1"/>
  <c r="AJ120" i="1"/>
  <c r="BP120" i="1"/>
  <c r="AU120" i="1"/>
  <c r="BQ120" i="1"/>
  <c r="AV120" i="1"/>
  <c r="X120" i="1"/>
  <c r="BG120" i="1"/>
  <c r="AI120" i="1"/>
  <c r="BH119" i="1"/>
  <c r="BP119" i="1"/>
  <c r="X119" i="1"/>
  <c r="BG119" i="1"/>
  <c r="AJ118" i="1"/>
  <c r="BP118" i="1"/>
  <c r="AU118" i="1"/>
  <c r="W118" i="1"/>
  <c r="BQ118" i="1"/>
  <c r="AV118" i="1"/>
  <c r="X118" i="1"/>
  <c r="BH117" i="1"/>
  <c r="AJ117" i="1"/>
  <c r="BP117" i="1"/>
  <c r="AU117" i="1"/>
  <c r="BQ117" i="1"/>
  <c r="AV117" i="1"/>
  <c r="X117" i="1"/>
  <c r="BG117" i="1"/>
  <c r="AI117" i="1"/>
  <c r="AJ116" i="1"/>
  <c r="BP116" i="1"/>
  <c r="AU116" i="1"/>
  <c r="W116" i="1"/>
  <c r="BQ116" i="1"/>
  <c r="AV116" i="1"/>
  <c r="X116" i="1"/>
  <c r="BG116" i="1"/>
  <c r="AJ115" i="1"/>
  <c r="BP115" i="1"/>
  <c r="W115" i="1"/>
  <c r="AU115" i="1"/>
  <c r="X115" i="1"/>
  <c r="BG115" i="1"/>
  <c r="AI115" i="1"/>
  <c r="BH114" i="1"/>
  <c r="AJ114" i="1"/>
  <c r="BP114" i="1"/>
  <c r="AU114" i="1"/>
  <c r="X114" i="1"/>
  <c r="BG114" i="1"/>
  <c r="AI114" i="1"/>
  <c r="AJ113" i="1"/>
  <c r="AU113" i="1"/>
  <c r="W113" i="1"/>
  <c r="BQ113" i="1"/>
  <c r="X113" i="1"/>
  <c r="BH112" i="1"/>
  <c r="AJ112" i="1"/>
  <c r="BQ112" i="1"/>
  <c r="AV112" i="1"/>
  <c r="AI112" i="1"/>
  <c r="BH111" i="1"/>
  <c r="AJ111" i="1"/>
  <c r="BP111" i="1"/>
  <c r="BQ111" i="1"/>
  <c r="AV111" i="1"/>
  <c r="BG111" i="1"/>
  <c r="AI111" i="1"/>
  <c r="AJ110" i="1"/>
  <c r="BP110" i="1"/>
  <c r="W110" i="1"/>
  <c r="BQ110" i="1"/>
  <c r="AV110" i="1"/>
  <c r="X110" i="1"/>
  <c r="AI110" i="1"/>
  <c r="BH109" i="1"/>
  <c r="AJ109" i="1"/>
  <c r="BP109" i="1"/>
  <c r="AU109" i="1"/>
  <c r="BQ109" i="1"/>
  <c r="AV109" i="1"/>
  <c r="X109" i="1"/>
  <c r="BG109" i="1"/>
  <c r="AI109" i="1"/>
  <c r="BP108" i="1"/>
  <c r="AU108" i="1"/>
  <c r="W108" i="1"/>
  <c r="BQ108" i="1"/>
  <c r="AV108" i="1"/>
  <c r="X108" i="1"/>
  <c r="BG108" i="1"/>
  <c r="AJ107" i="1"/>
  <c r="BP107" i="1"/>
  <c r="AU107" i="1"/>
  <c r="W107" i="1"/>
  <c r="X107" i="1"/>
  <c r="BG107" i="1"/>
  <c r="AI107" i="1"/>
  <c r="BH106" i="1"/>
  <c r="AJ106" i="1"/>
  <c r="BP106" i="1"/>
  <c r="AU106" i="1"/>
  <c r="X106" i="1"/>
  <c r="BG106" i="1"/>
  <c r="AI106" i="1"/>
  <c r="AJ105" i="1"/>
  <c r="AU105" i="1"/>
  <c r="W105" i="1"/>
  <c r="BQ105" i="1"/>
  <c r="X105" i="1"/>
  <c r="BG105" i="1"/>
  <c r="BH104" i="1"/>
  <c r="AJ104" i="1"/>
  <c r="BP104" i="1"/>
  <c r="BQ104" i="1"/>
  <c r="AV104" i="1"/>
  <c r="AI104" i="1"/>
  <c r="BH103" i="1"/>
  <c r="BP103" i="1"/>
  <c r="W103" i="1"/>
  <c r="BQ103" i="1"/>
  <c r="AV103" i="1"/>
  <c r="BG103" i="1"/>
  <c r="AI103" i="1"/>
  <c r="AJ102" i="1"/>
  <c r="BP102" i="1"/>
  <c r="W102" i="1"/>
  <c r="BQ102" i="1"/>
  <c r="AV102" i="1"/>
  <c r="X102" i="1"/>
  <c r="AI102" i="1"/>
  <c r="BH101" i="1"/>
  <c r="AJ101" i="1"/>
  <c r="BP101" i="1"/>
  <c r="AU101" i="1"/>
  <c r="W101" i="1"/>
  <c r="AV101" i="1"/>
  <c r="X101" i="1"/>
  <c r="BG101" i="1"/>
  <c r="AI101" i="1"/>
  <c r="BP100" i="1"/>
  <c r="AU100" i="1"/>
  <c r="W100" i="1"/>
  <c r="BQ100" i="1"/>
  <c r="AV100" i="1"/>
  <c r="X100" i="1"/>
  <c r="BG100" i="1"/>
  <c r="AJ99" i="1"/>
  <c r="BP99" i="1"/>
  <c r="AU99" i="1"/>
  <c r="W99" i="1"/>
  <c r="BQ99" i="1"/>
  <c r="X99" i="1"/>
  <c r="AI99" i="1"/>
  <c r="BH98" i="1"/>
  <c r="BP98" i="1"/>
  <c r="AU98" i="1"/>
  <c r="X98" i="1"/>
  <c r="BG98" i="1"/>
  <c r="AI98" i="1"/>
  <c r="AU97" i="1"/>
  <c r="W97" i="1"/>
  <c r="BQ97" i="1"/>
  <c r="BG97" i="1"/>
  <c r="AI97" i="1"/>
  <c r="BH96" i="1"/>
  <c r="AJ96" i="1"/>
  <c r="BP96" i="1"/>
  <c r="AU96" i="1"/>
  <c r="AV96" i="1"/>
  <c r="AI96" i="1"/>
  <c r="BH95" i="1"/>
  <c r="BP95" i="1"/>
  <c r="AU95" i="1"/>
  <c r="BQ95" i="1"/>
  <c r="AV95" i="1"/>
  <c r="BG95" i="1"/>
  <c r="AI95" i="1"/>
  <c r="AJ94" i="1"/>
  <c r="BP94" i="1"/>
  <c r="W94" i="1"/>
  <c r="BQ94" i="1"/>
  <c r="AV94" i="1"/>
  <c r="X94" i="1"/>
  <c r="AI94" i="1"/>
  <c r="BH93" i="1"/>
  <c r="AJ93" i="1"/>
  <c r="BP93" i="1"/>
  <c r="AU93" i="1"/>
  <c r="W93" i="1"/>
  <c r="AV93" i="1"/>
  <c r="X93" i="1"/>
  <c r="BG93" i="1"/>
  <c r="AI93" i="1"/>
  <c r="BP92" i="1"/>
  <c r="AU92" i="1"/>
  <c r="W92" i="1"/>
  <c r="BQ92" i="1"/>
  <c r="AV92" i="1"/>
  <c r="X92" i="1"/>
  <c r="BG92" i="1"/>
  <c r="AJ91" i="1"/>
  <c r="BP91" i="1"/>
  <c r="AU91" i="1"/>
  <c r="W91" i="1"/>
  <c r="X91" i="1"/>
  <c r="AI91" i="1"/>
  <c r="BH90" i="1"/>
  <c r="AU90" i="1"/>
  <c r="BQ90" i="1"/>
  <c r="X90" i="1"/>
  <c r="BG90" i="1"/>
  <c r="AI90" i="1"/>
  <c r="AU89" i="1"/>
  <c r="W89" i="1"/>
  <c r="BQ89" i="1"/>
  <c r="BH88" i="1"/>
  <c r="AJ88" i="1"/>
  <c r="BQ88" i="1"/>
  <c r="AV88" i="1"/>
  <c r="AI88" i="1"/>
  <c r="BH87" i="1"/>
  <c r="BP87" i="1"/>
  <c r="BQ87" i="1"/>
  <c r="AV87" i="1"/>
  <c r="BG87" i="1"/>
  <c r="AJ86" i="1"/>
  <c r="BP86" i="1"/>
  <c r="W86" i="1"/>
  <c r="BQ86" i="1"/>
  <c r="AV86" i="1"/>
  <c r="X86" i="1"/>
  <c r="BH85" i="1"/>
  <c r="AJ85" i="1"/>
  <c r="BP85" i="1"/>
  <c r="AU85" i="1"/>
  <c r="W85" i="1"/>
  <c r="BQ85" i="1"/>
  <c r="AV85" i="1"/>
  <c r="X85" i="1"/>
  <c r="BG85" i="1"/>
  <c r="AI85" i="1"/>
  <c r="BP84" i="1"/>
  <c r="AU84" i="1"/>
  <c r="W84" i="1"/>
  <c r="BQ84" i="1"/>
  <c r="AV84" i="1"/>
  <c r="X84" i="1"/>
  <c r="BG84" i="1"/>
  <c r="AJ83" i="1"/>
  <c r="BP83" i="1"/>
  <c r="AU83" i="1"/>
  <c r="W83" i="1"/>
  <c r="BQ83" i="1"/>
  <c r="X83" i="1"/>
  <c r="AI83" i="1"/>
  <c r="BH82" i="1"/>
  <c r="AJ82" i="1"/>
  <c r="AU82" i="1"/>
  <c r="BQ82" i="1"/>
  <c r="AV82" i="1"/>
  <c r="X82" i="1"/>
  <c r="BG82" i="1"/>
  <c r="AI82" i="1"/>
  <c r="BH81" i="1"/>
  <c r="AU81" i="1"/>
  <c r="W81" i="1"/>
  <c r="BQ81" i="1"/>
  <c r="AI81" i="1"/>
  <c r="BH80" i="1"/>
  <c r="AJ80" i="1"/>
  <c r="AU80" i="1"/>
  <c r="BQ80" i="1"/>
  <c r="AV80" i="1"/>
  <c r="AI80" i="1"/>
  <c r="AV79" i="1"/>
  <c r="BH79" i="1"/>
  <c r="BP79" i="1"/>
  <c r="AU79" i="1"/>
  <c r="W79" i="1"/>
  <c r="BQ79" i="1"/>
  <c r="BG79" i="1"/>
  <c r="AI79" i="1"/>
  <c r="X79" i="1"/>
  <c r="AJ78" i="1"/>
  <c r="BP78" i="1"/>
  <c r="AU78" i="1"/>
  <c r="W78" i="1"/>
  <c r="BQ78" i="1"/>
  <c r="AV78" i="1"/>
  <c r="X78" i="1"/>
  <c r="AI78" i="1"/>
  <c r="BH77" i="1"/>
  <c r="AJ77" i="1"/>
  <c r="BP77" i="1"/>
  <c r="AU77" i="1"/>
  <c r="AV77" i="1"/>
  <c r="X77" i="1"/>
  <c r="BG77" i="1"/>
  <c r="AI77" i="1"/>
  <c r="AV76" i="1"/>
  <c r="BH76" i="1"/>
  <c r="BP76" i="1"/>
  <c r="AU76" i="1"/>
  <c r="W76" i="1"/>
  <c r="BQ76" i="1"/>
  <c r="X76" i="1"/>
  <c r="BG76" i="1"/>
  <c r="BH75" i="1"/>
  <c r="AJ75" i="1"/>
  <c r="BP75" i="1"/>
  <c r="AU75" i="1"/>
  <c r="W75" i="1"/>
  <c r="X75" i="1"/>
  <c r="BG75" i="1"/>
  <c r="AI75" i="1"/>
  <c r="BH74" i="1"/>
  <c r="BP74" i="1"/>
  <c r="AU74" i="1"/>
  <c r="X74" i="1"/>
  <c r="BG74" i="1"/>
  <c r="AI74" i="1"/>
  <c r="AJ73" i="1"/>
  <c r="AU73" i="1"/>
  <c r="W73" i="1"/>
  <c r="BQ73" i="1"/>
  <c r="X73" i="1"/>
  <c r="BG73" i="1"/>
  <c r="BH72" i="1"/>
  <c r="AJ72" i="1"/>
  <c r="BP72" i="1"/>
  <c r="W72" i="1"/>
  <c r="BQ72" i="1"/>
  <c r="AV72" i="1"/>
  <c r="X72" i="1"/>
  <c r="BH71" i="1"/>
  <c r="AJ71" i="1"/>
  <c r="AU71" i="1"/>
  <c r="W71" i="1"/>
  <c r="BQ71" i="1"/>
  <c r="AV71" i="1"/>
  <c r="X71" i="1"/>
  <c r="AI71" i="1"/>
  <c r="BH70" i="1"/>
  <c r="BP70" i="1"/>
  <c r="AU70" i="1"/>
  <c r="W70" i="1"/>
  <c r="BQ70" i="1"/>
  <c r="AV70" i="1"/>
  <c r="X70" i="1"/>
  <c r="AI70" i="1"/>
  <c r="BH69" i="1"/>
  <c r="BP69" i="1"/>
  <c r="AU69" i="1"/>
  <c r="W69" i="1"/>
  <c r="BQ69" i="1"/>
  <c r="X69" i="1"/>
  <c r="BG69" i="1"/>
  <c r="BH68" i="1"/>
  <c r="AJ68" i="1"/>
  <c r="BP68" i="1"/>
  <c r="W68" i="1"/>
  <c r="BQ68" i="1"/>
  <c r="AV68" i="1"/>
  <c r="X68" i="1"/>
  <c r="BH67" i="1"/>
  <c r="AJ67" i="1"/>
  <c r="AU67" i="1"/>
  <c r="W67" i="1"/>
  <c r="BQ67" i="1"/>
  <c r="AV67" i="1"/>
  <c r="X67" i="1"/>
  <c r="AI67" i="1"/>
  <c r="BH66" i="1"/>
  <c r="BP66" i="1"/>
  <c r="AU66" i="1"/>
  <c r="W66" i="1"/>
  <c r="BQ66" i="1"/>
  <c r="AV66" i="1"/>
  <c r="X66" i="1"/>
  <c r="AI66" i="1"/>
  <c r="BH65" i="1"/>
  <c r="BP65" i="1"/>
  <c r="AU65" i="1"/>
  <c r="W65" i="1"/>
  <c r="BQ65" i="1"/>
  <c r="X65" i="1"/>
  <c r="BG65" i="1"/>
  <c r="BH64" i="1"/>
  <c r="AJ64" i="1"/>
  <c r="BP64" i="1"/>
  <c r="W64" i="1"/>
  <c r="BQ64" i="1"/>
  <c r="AV64" i="1"/>
  <c r="X64" i="1"/>
  <c r="BH63" i="1"/>
  <c r="AJ63" i="1"/>
  <c r="AU63" i="1"/>
  <c r="W63" i="1"/>
  <c r="BQ63" i="1"/>
  <c r="AV63" i="1"/>
  <c r="X63" i="1"/>
  <c r="AI63" i="1"/>
  <c r="BH62" i="1"/>
  <c r="BP62" i="1"/>
  <c r="AU62" i="1"/>
  <c r="W62" i="1"/>
  <c r="BQ62" i="1"/>
  <c r="AV62" i="1"/>
  <c r="X62" i="1"/>
  <c r="AI62" i="1"/>
  <c r="BH61" i="1"/>
  <c r="BP61" i="1"/>
  <c r="AU61" i="1"/>
  <c r="W61" i="1"/>
  <c r="BQ61" i="1"/>
  <c r="X61" i="1"/>
  <c r="BG61" i="1"/>
  <c r="BH60" i="1"/>
  <c r="AJ60" i="1"/>
  <c r="BP60" i="1"/>
  <c r="W60" i="1"/>
  <c r="BQ60" i="1"/>
  <c r="AV60" i="1"/>
  <c r="X60" i="1"/>
  <c r="BH59" i="1"/>
  <c r="AJ59" i="1"/>
  <c r="AU59" i="1"/>
  <c r="W59" i="1"/>
  <c r="BQ59" i="1"/>
  <c r="AV59" i="1"/>
  <c r="X59" i="1"/>
  <c r="AI59" i="1"/>
  <c r="BH58" i="1"/>
  <c r="BP58" i="1"/>
  <c r="AU58" i="1"/>
  <c r="W58" i="1"/>
  <c r="BQ58" i="1"/>
  <c r="AV58" i="1"/>
  <c r="X58" i="1"/>
  <c r="AI58" i="1"/>
  <c r="BH57" i="1"/>
  <c r="BP57" i="1"/>
  <c r="AU57" i="1"/>
  <c r="W57" i="1"/>
  <c r="BQ57" i="1"/>
  <c r="X57" i="1"/>
  <c r="BG57" i="1"/>
  <c r="BH56" i="1"/>
  <c r="AJ56" i="1"/>
  <c r="BP56" i="1"/>
  <c r="W56" i="1"/>
  <c r="BQ56" i="1"/>
  <c r="AV56" i="1"/>
  <c r="X56" i="1"/>
  <c r="BH55" i="1"/>
  <c r="AJ55" i="1"/>
  <c r="AU55" i="1"/>
  <c r="W55" i="1"/>
  <c r="BQ55" i="1"/>
  <c r="AV55" i="1"/>
  <c r="X55" i="1"/>
  <c r="AI55" i="1"/>
  <c r="BH54" i="1"/>
  <c r="BP54" i="1"/>
  <c r="AU54" i="1"/>
  <c r="W54" i="1"/>
  <c r="BQ54" i="1"/>
  <c r="AV54" i="1"/>
  <c r="X54" i="1"/>
  <c r="AI54" i="1"/>
  <c r="BH53" i="1"/>
  <c r="BP53" i="1"/>
  <c r="AU53" i="1"/>
  <c r="W53" i="1"/>
  <c r="BQ53" i="1"/>
  <c r="X53" i="1"/>
  <c r="BG53" i="1"/>
  <c r="BH52" i="1"/>
  <c r="AJ52" i="1"/>
  <c r="BP52" i="1"/>
  <c r="W52" i="1"/>
  <c r="BQ52" i="1"/>
  <c r="AV52" i="1"/>
  <c r="X52" i="1"/>
  <c r="BH51" i="1"/>
  <c r="AJ51" i="1"/>
  <c r="AU51" i="1"/>
  <c r="W51" i="1"/>
  <c r="BQ51" i="1"/>
  <c r="AV51" i="1"/>
  <c r="X51" i="1"/>
  <c r="AI51" i="1"/>
  <c r="BH50" i="1"/>
  <c r="BP50" i="1"/>
  <c r="AU50" i="1"/>
  <c r="W50" i="1"/>
  <c r="BQ50" i="1"/>
  <c r="AV50" i="1"/>
  <c r="X50" i="1"/>
  <c r="AI50" i="1"/>
  <c r="BH49" i="1"/>
  <c r="BP49" i="1"/>
  <c r="AU49" i="1"/>
  <c r="W49" i="1"/>
  <c r="BQ49" i="1"/>
  <c r="X49" i="1"/>
  <c r="BG49" i="1"/>
  <c r="BH48" i="1"/>
  <c r="AJ48" i="1"/>
  <c r="BP48" i="1"/>
  <c r="W48" i="1"/>
  <c r="BQ48" i="1"/>
  <c r="AV48" i="1"/>
  <c r="X48" i="1"/>
  <c r="BH47" i="1"/>
  <c r="AJ47" i="1"/>
  <c r="AU47" i="1"/>
  <c r="W47" i="1"/>
  <c r="BQ47" i="1"/>
  <c r="AV47" i="1"/>
  <c r="X47" i="1"/>
  <c r="AI47" i="1"/>
  <c r="BH46" i="1"/>
  <c r="BP46" i="1"/>
  <c r="AU46" i="1"/>
  <c r="W46" i="1"/>
  <c r="BQ46" i="1"/>
  <c r="AV46" i="1"/>
  <c r="X46" i="1"/>
  <c r="AI46" i="1"/>
  <c r="BH45" i="1"/>
  <c r="BP45" i="1"/>
  <c r="AU45" i="1"/>
  <c r="W45" i="1"/>
  <c r="BQ45" i="1"/>
  <c r="X45" i="1"/>
  <c r="BG45" i="1"/>
  <c r="W44" i="1"/>
  <c r="BH44" i="1"/>
  <c r="AJ44" i="1"/>
  <c r="BQ44" i="1"/>
  <c r="AV44" i="1"/>
  <c r="X44" i="1"/>
  <c r="BH43" i="1"/>
  <c r="AJ43" i="1"/>
  <c r="AU43" i="1"/>
  <c r="W43" i="1"/>
  <c r="BQ43" i="1"/>
  <c r="AV43" i="1"/>
  <c r="X43" i="1"/>
  <c r="BH42" i="1"/>
  <c r="AJ42" i="1"/>
  <c r="BP42" i="1"/>
  <c r="AU42" i="1"/>
  <c r="W42" i="1"/>
  <c r="BQ42" i="1"/>
  <c r="AV42" i="1"/>
  <c r="AI42" i="1"/>
  <c r="BH41" i="1"/>
  <c r="BP41" i="1"/>
  <c r="AU41" i="1"/>
  <c r="W41" i="1"/>
  <c r="BQ41" i="1"/>
  <c r="BG41" i="1"/>
  <c r="AI41" i="1"/>
  <c r="BH40" i="1"/>
  <c r="BP40" i="1"/>
  <c r="AU40" i="1"/>
  <c r="W40" i="1"/>
  <c r="BQ40" i="1"/>
  <c r="AV40" i="1"/>
  <c r="X40" i="1"/>
  <c r="BH39" i="1"/>
  <c r="AJ39" i="1"/>
  <c r="AU39" i="1"/>
  <c r="W39" i="1"/>
  <c r="BQ39" i="1"/>
  <c r="AV39" i="1"/>
  <c r="X39" i="1"/>
  <c r="BH38" i="1"/>
  <c r="AJ38" i="1"/>
  <c r="BP38" i="1"/>
  <c r="AU38" i="1"/>
  <c r="W38" i="1"/>
  <c r="BQ38" i="1"/>
  <c r="AV38" i="1"/>
  <c r="AI38" i="1"/>
  <c r="BH37" i="1"/>
  <c r="BP37" i="1"/>
  <c r="AU37" i="1"/>
  <c r="W37" i="1"/>
  <c r="BQ37" i="1"/>
  <c r="BG37" i="1"/>
  <c r="AI37" i="1"/>
  <c r="BH36" i="1"/>
  <c r="BP36" i="1"/>
  <c r="AU36" i="1"/>
  <c r="W36" i="1"/>
  <c r="BQ36" i="1"/>
  <c r="AV36" i="1"/>
  <c r="X36" i="1"/>
  <c r="BH35" i="1"/>
  <c r="AJ35" i="1"/>
  <c r="AU35" i="1"/>
  <c r="W35" i="1"/>
  <c r="BQ35" i="1"/>
  <c r="AV35" i="1"/>
  <c r="X35" i="1"/>
  <c r="BH34" i="1"/>
  <c r="AJ34" i="1"/>
  <c r="BP34" i="1"/>
  <c r="AU34" i="1"/>
  <c r="W34" i="1"/>
  <c r="BQ34" i="1"/>
  <c r="AV34" i="1"/>
  <c r="AI34" i="1"/>
  <c r="BH33" i="1"/>
  <c r="BP33" i="1"/>
  <c r="AU33" i="1"/>
  <c r="W33" i="1"/>
  <c r="BQ33" i="1"/>
  <c r="BG33" i="1"/>
  <c r="AI33" i="1"/>
  <c r="BH32" i="1"/>
  <c r="BP32" i="1"/>
  <c r="AU32" i="1"/>
  <c r="BQ32" i="1"/>
  <c r="X32" i="1"/>
  <c r="AI32" i="1"/>
  <c r="BH31" i="1"/>
  <c r="AU31" i="1"/>
  <c r="W31" i="1"/>
  <c r="BQ31" i="1"/>
  <c r="AV31" i="1"/>
  <c r="X31" i="1"/>
  <c r="BG31" i="1"/>
  <c r="BH30" i="1"/>
  <c r="AJ30" i="1"/>
  <c r="BP30" i="1"/>
  <c r="AU30" i="1"/>
  <c r="BQ30" i="1"/>
  <c r="AV30" i="1"/>
  <c r="X30" i="1"/>
  <c r="BH29" i="1"/>
  <c r="AJ29" i="1"/>
  <c r="BP29" i="1"/>
  <c r="W29" i="1"/>
  <c r="BQ29" i="1"/>
  <c r="X29" i="1"/>
  <c r="BH28" i="1"/>
  <c r="AJ28" i="1"/>
  <c r="BQ28" i="1"/>
  <c r="AV28" i="1"/>
  <c r="X28" i="1"/>
  <c r="BH27" i="1"/>
  <c r="AJ27" i="1"/>
  <c r="AU27" i="1"/>
  <c r="W27" i="1"/>
  <c r="BQ27" i="1"/>
  <c r="AV27" i="1"/>
  <c r="X27" i="1"/>
  <c r="AI27" i="1"/>
  <c r="BH26" i="1"/>
  <c r="AJ26" i="1"/>
  <c r="BP26" i="1"/>
  <c r="AU26" i="1"/>
  <c r="BQ26" i="1"/>
  <c r="AV26" i="1"/>
  <c r="AI26" i="1"/>
  <c r="BH25" i="1"/>
  <c r="AJ25" i="1"/>
  <c r="BP25" i="1"/>
  <c r="AU25" i="1"/>
  <c r="W25" i="1"/>
  <c r="BG25" i="1"/>
  <c r="AI25" i="1"/>
  <c r="BH24" i="1"/>
  <c r="AJ24" i="1"/>
  <c r="BP24" i="1"/>
  <c r="AU24" i="1"/>
  <c r="X24" i="1"/>
  <c r="AI24" i="1"/>
  <c r="BH23" i="1"/>
  <c r="AJ23" i="1"/>
  <c r="AU23" i="1"/>
  <c r="W23" i="1"/>
  <c r="AV23" i="1"/>
  <c r="X23" i="1"/>
  <c r="BG23" i="1"/>
  <c r="BH22" i="1"/>
  <c r="AJ22" i="1"/>
  <c r="BP22" i="1"/>
  <c r="AU22" i="1"/>
  <c r="BQ22" i="1"/>
  <c r="AV22" i="1"/>
  <c r="X22" i="1"/>
  <c r="AI22" i="1"/>
  <c r="BH21" i="1"/>
  <c r="BP21" i="1"/>
  <c r="BQ21" i="1"/>
  <c r="X21" i="1"/>
  <c r="BG21" i="1"/>
  <c r="W20" i="1"/>
  <c r="BH20" i="1"/>
  <c r="AJ20" i="1"/>
  <c r="BQ20" i="1"/>
  <c r="AV20" i="1"/>
  <c r="X20" i="1"/>
  <c r="BG20" i="1"/>
  <c r="AI20" i="1"/>
  <c r="W19" i="1"/>
  <c r="BH19" i="1"/>
  <c r="AJ19" i="1"/>
  <c r="AU19" i="1"/>
  <c r="BQ19" i="1"/>
  <c r="AV19" i="1"/>
  <c r="X19" i="1"/>
  <c r="BG19" i="1"/>
  <c r="AI19" i="1"/>
  <c r="AU18" i="1"/>
  <c r="BH18" i="1"/>
  <c r="AJ18" i="1"/>
  <c r="BP18" i="1"/>
  <c r="AV18" i="1"/>
  <c r="X18" i="1"/>
  <c r="AI18" i="1"/>
  <c r="BH17" i="1"/>
  <c r="AJ17" i="1"/>
  <c r="BP17" i="1"/>
  <c r="W17" i="1"/>
  <c r="BQ17" i="1"/>
  <c r="X17" i="1"/>
  <c r="BG17" i="1"/>
  <c r="AJ16" i="1"/>
  <c r="AU16" i="1"/>
  <c r="W16" i="1"/>
  <c r="AV16" i="1"/>
  <c r="X16" i="1"/>
  <c r="BG16" i="1"/>
  <c r="AI16" i="1"/>
  <c r="BH15" i="1"/>
  <c r="BP15" i="1"/>
  <c r="AU15" i="1"/>
  <c r="W15" i="1"/>
  <c r="BQ15" i="1"/>
  <c r="AV15" i="1"/>
  <c r="X15" i="1"/>
  <c r="BG15" i="1"/>
  <c r="AI15" i="1"/>
  <c r="BP14" i="1"/>
  <c r="BH14" i="1"/>
  <c r="AJ14" i="1"/>
  <c r="AU14" i="1"/>
  <c r="BQ14" i="1"/>
  <c r="AV14" i="1"/>
  <c r="X14" i="1"/>
  <c r="BG14" i="1"/>
  <c r="AI14" i="1"/>
  <c r="BP13" i="1"/>
  <c r="W13" i="1"/>
  <c r="BH13" i="1"/>
  <c r="AJ13" i="1"/>
  <c r="BQ13" i="1"/>
  <c r="X13" i="1"/>
  <c r="W12" i="1"/>
  <c r="BH12" i="1"/>
  <c r="AU12" i="1"/>
  <c r="BQ12" i="1"/>
  <c r="AV12" i="1"/>
  <c r="X12" i="1"/>
  <c r="BG12" i="1"/>
  <c r="AI12" i="1"/>
  <c r="AJ11" i="1"/>
  <c r="BH11" i="1"/>
  <c r="BP11" i="1"/>
  <c r="AU11" i="1"/>
  <c r="W11" i="1"/>
  <c r="AI11" i="1"/>
  <c r="BQ11" i="1"/>
  <c r="AV11" i="1"/>
  <c r="X11" i="1"/>
  <c r="AJ10" i="1"/>
  <c r="W10" i="1"/>
  <c r="BG10" i="1"/>
  <c r="BP10" i="1"/>
  <c r="AU10" i="1"/>
  <c r="AV10" i="1"/>
  <c r="AI10" i="1"/>
  <c r="AJ9" i="1"/>
  <c r="BP9" i="1"/>
  <c r="BQ9" i="1"/>
  <c r="BG9" i="1"/>
  <c r="AU9" i="1"/>
  <c r="BH509" i="1"/>
  <c r="AJ509" i="1"/>
  <c r="BP509" i="1"/>
  <c r="AU509" i="1"/>
  <c r="W509" i="1"/>
  <c r="BQ509" i="1"/>
  <c r="AV509" i="1"/>
  <c r="X509" i="1"/>
  <c r="BG509" i="1"/>
  <c r="AI509" i="1"/>
  <c r="K6" i="1"/>
  <c r="DG14" i="1" l="1"/>
  <c r="W14" i="1"/>
  <c r="DH129" i="1"/>
  <c r="X129" i="1"/>
  <c r="DH124" i="1"/>
  <c r="X124" i="1"/>
  <c r="W169" i="1"/>
  <c r="DG21" i="1"/>
  <c r="DH10" i="1"/>
  <c r="X10" i="1"/>
  <c r="DG80" i="1"/>
  <c r="W80" i="1"/>
  <c r="DG88" i="1"/>
  <c r="W88" i="1"/>
  <c r="DG96" i="1"/>
  <c r="W96" i="1"/>
  <c r="DG104" i="1"/>
  <c r="W104" i="1"/>
  <c r="DG112" i="1"/>
  <c r="W112" i="1"/>
  <c r="DH128" i="1"/>
  <c r="X128" i="1"/>
  <c r="DH133" i="1"/>
  <c r="X133" i="1"/>
  <c r="CS132" i="1"/>
  <c r="DH161" i="1"/>
  <c r="CS165" i="1"/>
  <c r="DH180" i="1"/>
  <c r="DH184" i="1"/>
  <c r="DH188" i="1"/>
  <c r="DH192" i="1"/>
  <c r="DH196" i="1"/>
  <c r="CS136" i="1"/>
  <c r="DH136" i="1"/>
  <c r="CS140" i="1"/>
  <c r="DH140" i="1"/>
  <c r="DH144" i="1"/>
  <c r="DH148" i="1"/>
  <c r="DH152" i="1"/>
  <c r="DH156" i="1"/>
  <c r="DH177" i="1"/>
  <c r="DH181" i="1"/>
  <c r="DH185" i="1"/>
  <c r="DH189" i="1"/>
  <c r="DH193" i="1"/>
  <c r="CS368" i="1"/>
  <c r="DH415" i="1"/>
  <c r="CS415" i="1"/>
  <c r="DH417" i="1"/>
  <c r="CS448" i="1"/>
  <c r="DH472" i="1"/>
  <c r="CS491" i="1"/>
  <c r="DH120" i="1"/>
  <c r="CS247" i="1"/>
  <c r="CS255" i="1"/>
  <c r="DG312" i="1"/>
  <c r="CS316" i="1"/>
  <c r="CS320" i="1"/>
  <c r="CS324" i="1"/>
  <c r="CS328" i="1"/>
  <c r="DH365" i="1"/>
  <c r="CS395" i="1"/>
  <c r="CS396" i="1"/>
  <c r="CS397" i="1"/>
  <c r="CS398" i="1"/>
  <c r="CS399" i="1"/>
  <c r="CS400" i="1"/>
  <c r="CS401" i="1"/>
  <c r="CS402" i="1"/>
  <c r="CS403" i="1"/>
  <c r="CS404" i="1"/>
  <c r="CS405" i="1"/>
  <c r="CS413" i="1"/>
  <c r="DH418" i="1"/>
  <c r="DH422" i="1"/>
  <c r="DH449" i="1"/>
  <c r="CS438" i="1"/>
  <c r="DH438" i="1"/>
  <c r="DG455" i="1"/>
  <c r="DG460" i="1"/>
  <c r="CS466" i="1"/>
  <c r="DH471" i="1"/>
  <c r="DH475" i="1"/>
  <c r="DG467" i="1"/>
  <c r="DG471" i="1"/>
  <c r="DG472" i="1"/>
  <c r="DG488" i="1"/>
  <c r="DG489" i="1"/>
  <c r="DG490" i="1"/>
  <c r="CS487" i="1"/>
  <c r="DH487" i="1"/>
  <c r="DH498" i="1"/>
  <c r="DH495" i="1"/>
  <c r="CS509" i="1"/>
  <c r="DH509" i="1"/>
  <c r="DG17" i="1"/>
  <c r="CS130" i="1"/>
  <c r="DH132" i="1"/>
  <c r="DH121" i="1"/>
  <c r="CS120" i="1"/>
  <c r="DG161" i="1"/>
  <c r="CS202" i="1"/>
  <c r="CS201" i="1"/>
  <c r="CS271" i="1"/>
  <c r="CS275" i="1"/>
  <c r="CS279" i="1"/>
  <c r="CS283" i="1"/>
  <c r="DG287" i="1"/>
  <c r="DG308" i="1"/>
  <c r="DG296" i="1"/>
  <c r="CS312" i="1"/>
  <c r="DG348" i="1"/>
  <c r="CS354" i="1"/>
  <c r="DG356" i="1"/>
  <c r="CS362" i="1"/>
  <c r="DG364" i="1"/>
  <c r="DH368" i="1"/>
  <c r="CS385" i="1"/>
  <c r="CS372" i="1"/>
  <c r="DH372" i="1"/>
  <c r="CS376" i="1"/>
  <c r="DH376" i="1"/>
  <c r="CS380" i="1"/>
  <c r="DH380" i="1"/>
  <c r="DG386" i="1"/>
  <c r="DG394" i="1"/>
  <c r="DG395" i="1"/>
  <c r="DG396" i="1"/>
  <c r="DG397" i="1"/>
  <c r="DG398" i="1"/>
  <c r="DG399" i="1"/>
  <c r="DG400" i="1"/>
  <c r="DG401" i="1"/>
  <c r="DG402" i="1"/>
  <c r="DG403" i="1"/>
  <c r="DG404" i="1"/>
  <c r="DH406" i="1"/>
  <c r="DH414" i="1"/>
  <c r="DH416" i="1"/>
  <c r="DG426" i="1"/>
  <c r="CS432" i="1"/>
  <c r="DG434" i="1"/>
  <c r="DH421" i="1"/>
  <c r="CS452" i="1"/>
  <c r="DH437" i="1"/>
  <c r="DH441" i="1"/>
  <c r="DG454" i="1"/>
  <c r="DG458" i="1"/>
  <c r="DH470" i="1"/>
  <c r="DH474" i="1"/>
  <c r="CS478" i="1"/>
  <c r="DG480" i="1"/>
  <c r="DH483" i="1"/>
  <c r="DH491" i="1"/>
  <c r="DH486" i="1"/>
  <c r="CS506" i="1"/>
  <c r="CS494" i="1"/>
  <c r="CS498" i="1"/>
  <c r="DG500" i="1"/>
  <c r="CS495" i="1"/>
  <c r="CS508" i="1"/>
  <c r="DH508" i="1"/>
  <c r="CS299" i="1"/>
  <c r="CS300" i="1"/>
  <c r="CS303" i="1"/>
  <c r="DH355" i="1"/>
  <c r="DH363" i="1"/>
  <c r="DH364" i="1"/>
  <c r="DG360" i="1"/>
  <c r="DG76" i="1"/>
  <c r="DG84" i="1"/>
  <c r="DG92" i="1"/>
  <c r="DG100" i="1"/>
  <c r="DG108" i="1"/>
  <c r="DG116" i="1"/>
  <c r="CS134" i="1"/>
  <c r="CS123" i="1"/>
  <c r="DH125" i="1"/>
  <c r="CS124" i="1"/>
  <c r="DG165" i="1"/>
  <c r="DG201" i="1"/>
  <c r="DG257" i="1"/>
  <c r="CS274" i="1"/>
  <c r="CS278" i="1"/>
  <c r="CS282" i="1"/>
  <c r="DG387" i="1"/>
  <c r="CS389" i="1"/>
  <c r="CS393" i="1"/>
  <c r="CS406" i="1"/>
  <c r="CS414" i="1"/>
  <c r="CS441" i="1"/>
  <c r="CS449" i="1"/>
  <c r="DG451" i="1"/>
  <c r="DH493" i="1"/>
  <c r="DG245" i="1"/>
  <c r="DG253" i="1"/>
  <c r="DG199" i="1"/>
  <c r="DG258" i="1"/>
  <c r="CS12" i="1"/>
  <c r="DH79" i="1"/>
  <c r="DH87" i="1"/>
  <c r="DH95" i="1"/>
  <c r="DH103" i="1"/>
  <c r="DH111" i="1"/>
  <c r="CS13" i="1"/>
  <c r="DH9" i="1"/>
  <c r="CS75" i="1"/>
  <c r="DG77" i="1"/>
  <c r="CS83" i="1"/>
  <c r="DG85" i="1"/>
  <c r="CS91" i="1"/>
  <c r="DG93" i="1"/>
  <c r="CS99" i="1"/>
  <c r="DG101" i="1"/>
  <c r="CS107" i="1"/>
  <c r="DG109" i="1"/>
  <c r="CS115" i="1"/>
  <c r="DG117" i="1"/>
  <c r="DG13" i="1"/>
  <c r="CS18" i="1"/>
  <c r="DG9" i="1"/>
  <c r="DH13" i="1"/>
  <c r="DH17" i="1"/>
  <c r="DH21" i="1"/>
  <c r="DH25" i="1"/>
  <c r="DH29" i="1"/>
  <c r="DH33" i="1"/>
  <c r="DH37" i="1"/>
  <c r="DH41" i="1"/>
  <c r="DH45" i="1"/>
  <c r="DH49" i="1"/>
  <c r="DH53" i="1"/>
  <c r="DH57" i="1"/>
  <c r="DH61" i="1"/>
  <c r="DH65" i="1"/>
  <c r="DH69" i="1"/>
  <c r="DH73" i="1"/>
  <c r="DH81" i="1"/>
  <c r="DH89" i="1"/>
  <c r="DH97" i="1"/>
  <c r="DH105" i="1"/>
  <c r="DH113" i="1"/>
  <c r="DH130" i="1"/>
  <c r="CS16" i="1"/>
  <c r="DG18" i="1"/>
  <c r="CS20" i="1"/>
  <c r="CS77" i="1"/>
  <c r="DG79" i="1"/>
  <c r="CS85" i="1"/>
  <c r="DG87" i="1"/>
  <c r="CS93" i="1"/>
  <c r="DG95" i="1"/>
  <c r="CS101" i="1"/>
  <c r="DG103" i="1"/>
  <c r="CS109" i="1"/>
  <c r="DG111" i="1"/>
  <c r="CS117" i="1"/>
  <c r="DG119" i="1"/>
  <c r="CS121" i="1"/>
  <c r="DH123" i="1"/>
  <c r="CS161" i="1"/>
  <c r="DH173" i="1"/>
  <c r="CS177" i="1"/>
  <c r="CS135" i="1"/>
  <c r="DH135" i="1"/>
  <c r="CS139" i="1"/>
  <c r="DH139" i="1"/>
  <c r="CS143" i="1"/>
  <c r="DH143" i="1"/>
  <c r="CS147" i="1"/>
  <c r="DH147" i="1"/>
  <c r="CS151" i="1"/>
  <c r="DH151" i="1"/>
  <c r="CS155" i="1"/>
  <c r="DH155" i="1"/>
  <c r="DH158" i="1"/>
  <c r="CS162" i="1"/>
  <c r="DG170" i="1"/>
  <c r="DH174" i="1"/>
  <c r="CS180" i="1"/>
  <c r="CS184" i="1"/>
  <c r="CS188" i="1"/>
  <c r="CS192" i="1"/>
  <c r="CS196" i="1"/>
  <c r="CS159" i="1"/>
  <c r="DG167" i="1"/>
  <c r="DH171" i="1"/>
  <c r="CS175" i="1"/>
  <c r="DG120" i="1"/>
  <c r="DG124" i="1"/>
  <c r="DG128" i="1"/>
  <c r="DG132" i="1"/>
  <c r="DG136" i="1"/>
  <c r="DG140" i="1"/>
  <c r="DG144" i="1"/>
  <c r="DG148" i="1"/>
  <c r="DG152" i="1"/>
  <c r="DG156" i="1"/>
  <c r="DG164" i="1"/>
  <c r="DH168" i="1"/>
  <c r="CS172" i="1"/>
  <c r="DH252" i="1"/>
  <c r="DG178" i="1"/>
  <c r="DG182" i="1"/>
  <c r="DG186" i="1"/>
  <c r="DG190" i="1"/>
  <c r="DG194" i="1"/>
  <c r="DG198" i="1"/>
  <c r="DH200" i="1"/>
  <c r="DH204" i="1"/>
  <c r="DH208" i="1"/>
  <c r="DH212" i="1"/>
  <c r="DH216" i="1"/>
  <c r="DH220" i="1"/>
  <c r="DH224" i="1"/>
  <c r="DH228" i="1"/>
  <c r="DH232" i="1"/>
  <c r="DH236" i="1"/>
  <c r="DH240" i="1"/>
  <c r="DH244" i="1"/>
  <c r="CS248" i="1"/>
  <c r="DG250" i="1"/>
  <c r="CS203" i="1"/>
  <c r="CS204" i="1"/>
  <c r="CS205" i="1"/>
  <c r="CS206" i="1"/>
  <c r="CS207" i="1"/>
  <c r="CS208" i="1"/>
  <c r="CS209" i="1"/>
  <c r="CS210" i="1"/>
  <c r="CS211" i="1"/>
  <c r="CS212" i="1"/>
  <c r="CS213" i="1"/>
  <c r="CS214" i="1"/>
  <c r="CS215" i="1"/>
  <c r="CS216" i="1"/>
  <c r="CS217" i="1"/>
  <c r="CS218" i="1"/>
  <c r="CS219" i="1"/>
  <c r="CS220" i="1"/>
  <c r="CS221" i="1"/>
  <c r="CS222" i="1"/>
  <c r="CS223" i="1"/>
  <c r="CS224" i="1"/>
  <c r="CS225" i="1"/>
  <c r="CS226" i="1"/>
  <c r="CS227" i="1"/>
  <c r="CS228" i="1"/>
  <c r="CS229" i="1"/>
  <c r="CS230" i="1"/>
  <c r="CS231" i="1"/>
  <c r="CS232" i="1"/>
  <c r="CS233" i="1"/>
  <c r="CS234" i="1"/>
  <c r="CS235" i="1"/>
  <c r="CS236" i="1"/>
  <c r="CS237" i="1"/>
  <c r="CS238" i="1"/>
  <c r="CS239" i="1"/>
  <c r="CS240" i="1"/>
  <c r="CS241" i="1"/>
  <c r="CS242" i="1"/>
  <c r="CS243" i="1"/>
  <c r="CS244" i="1"/>
  <c r="CS245" i="1"/>
  <c r="DG247" i="1"/>
  <c r="CS253" i="1"/>
  <c r="DG255" i="1"/>
  <c r="BR255" i="1" s="1"/>
  <c r="CS198" i="1"/>
  <c r="DH198" i="1"/>
  <c r="CS250" i="1"/>
  <c r="DG252" i="1"/>
  <c r="DH291" i="1"/>
  <c r="CS287" i="1"/>
  <c r="DG289" i="1"/>
  <c r="CS256" i="1"/>
  <c r="DH256" i="1"/>
  <c r="CS260" i="1"/>
  <c r="DH260" i="1"/>
  <c r="CS264" i="1"/>
  <c r="DH264" i="1"/>
  <c r="CS268" i="1"/>
  <c r="DH268" i="1"/>
  <c r="DH272" i="1"/>
  <c r="BS272" i="1" s="1"/>
  <c r="DH276" i="1"/>
  <c r="DH280" i="1"/>
  <c r="DH284" i="1"/>
  <c r="CS288" i="1"/>
  <c r="DG290" i="1"/>
  <c r="DG294" i="1"/>
  <c r="DG298" i="1"/>
  <c r="DG311" i="1"/>
  <c r="BR311" i="1" s="1"/>
  <c r="DG306" i="1"/>
  <c r="CS314" i="1"/>
  <c r="CS318" i="1"/>
  <c r="CS322" i="1"/>
  <c r="CS326" i="1"/>
  <c r="CS294" i="1"/>
  <c r="DH294" i="1"/>
  <c r="CS298" i="1"/>
  <c r="DH298" i="1"/>
  <c r="DH302" i="1"/>
  <c r="CS310" i="1"/>
  <c r="CS315" i="1"/>
  <c r="CS319" i="1"/>
  <c r="CS323" i="1"/>
  <c r="CS327" i="1"/>
  <c r="DH304" i="1"/>
  <c r="BS304" i="1" s="1"/>
  <c r="DH308" i="1"/>
  <c r="DH312" i="1"/>
  <c r="DH316" i="1"/>
  <c r="DH320" i="1"/>
  <c r="BS320" i="1" s="1"/>
  <c r="DH324" i="1"/>
  <c r="DH328" i="1"/>
  <c r="DH332" i="1"/>
  <c r="DH336" i="1"/>
  <c r="BS336" i="1" s="1"/>
  <c r="DH340" i="1"/>
  <c r="DH344" i="1"/>
  <c r="DH348" i="1"/>
  <c r="DH356" i="1"/>
  <c r="BS356" i="1" s="1"/>
  <c r="DH353" i="1"/>
  <c r="DH361" i="1"/>
  <c r="DH370" i="1"/>
  <c r="DH354" i="1"/>
  <c r="BS354" i="1" s="1"/>
  <c r="DH362" i="1"/>
  <c r="CS365" i="1"/>
  <c r="DH367" i="1"/>
  <c r="DG385" i="1"/>
  <c r="BR385" i="1" s="1"/>
  <c r="CS374" i="1"/>
  <c r="DH374" i="1"/>
  <c r="CS378" i="1"/>
  <c r="DH378" i="1"/>
  <c r="BS378" i="1" s="1"/>
  <c r="CS382" i="1"/>
  <c r="DH382" i="1"/>
  <c r="CS386" i="1"/>
  <c r="CS391" i="1"/>
  <c r="DH383" i="1"/>
  <c r="DG391" i="1"/>
  <c r="DG368" i="1"/>
  <c r="DG372" i="1"/>
  <c r="DG376" i="1"/>
  <c r="DG380" i="1"/>
  <c r="DG384" i="1"/>
  <c r="DH410" i="1"/>
  <c r="CS410" i="1"/>
  <c r="DG412" i="1"/>
  <c r="CS407" i="1"/>
  <c r="DG409" i="1"/>
  <c r="BR409" i="1" s="1"/>
  <c r="DH390" i="1"/>
  <c r="DH394" i="1"/>
  <c r="DH398" i="1"/>
  <c r="DH402" i="1"/>
  <c r="BS402" i="1" s="1"/>
  <c r="DG406" i="1"/>
  <c r="CS412" i="1"/>
  <c r="DG414" i="1"/>
  <c r="CS424" i="1"/>
  <c r="CS425" i="1"/>
  <c r="CS428" i="1"/>
  <c r="DG430" i="1"/>
  <c r="CS436" i="1"/>
  <c r="CS419" i="1"/>
  <c r="DH419" i="1"/>
  <c r="CS423" i="1"/>
  <c r="DH423" i="1"/>
  <c r="BS423" i="1" s="1"/>
  <c r="CS429" i="1"/>
  <c r="DG431" i="1"/>
  <c r="CS437" i="1"/>
  <c r="DH427" i="1"/>
  <c r="DH435" i="1"/>
  <c r="DG417" i="1"/>
  <c r="DG421" i="1"/>
  <c r="DH432" i="1"/>
  <c r="BS432" i="1" s="1"/>
  <c r="DG450" i="1"/>
  <c r="CS439" i="1"/>
  <c r="DH439" i="1"/>
  <c r="DG447" i="1"/>
  <c r="CS453" i="1"/>
  <c r="DH443" i="1"/>
  <c r="DH447" i="1"/>
  <c r="DG438" i="1"/>
  <c r="BR438" i="1" s="1"/>
  <c r="CS451" i="1"/>
  <c r="DG453" i="1"/>
  <c r="DG456" i="1"/>
  <c r="DH463" i="1"/>
  <c r="BS463" i="1" s="1"/>
  <c r="CS459" i="1"/>
  <c r="CS463" i="1"/>
  <c r="DG465" i="1"/>
  <c r="CS456" i="1"/>
  <c r="DH456" i="1"/>
  <c r="DH461" i="1"/>
  <c r="DH462" i="1"/>
  <c r="DG476" i="1"/>
  <c r="BR476" i="1" s="1"/>
  <c r="DH482" i="1"/>
  <c r="DG468" i="1"/>
  <c r="CS470" i="1"/>
  <c r="CS471" i="1"/>
  <c r="CS472" i="1"/>
  <c r="CS473" i="1"/>
  <c r="CS474" i="1"/>
  <c r="CS475" i="1"/>
  <c r="DG477" i="1"/>
  <c r="DH477" i="1"/>
  <c r="CS469" i="1"/>
  <c r="DH469" i="1"/>
  <c r="CS477" i="1"/>
  <c r="DG479" i="1"/>
  <c r="CS488" i="1"/>
  <c r="CS489" i="1"/>
  <c r="DH492" i="1"/>
  <c r="DG482" i="1"/>
  <c r="DG486" i="1"/>
  <c r="DH490" i="1"/>
  <c r="BS490" i="1" s="1"/>
  <c r="DG494" i="1"/>
  <c r="DG495" i="1"/>
  <c r="CS499" i="1"/>
  <c r="CS501" i="1"/>
  <c r="CS502" i="1"/>
  <c r="CS503" i="1"/>
  <c r="CS504" i="1"/>
  <c r="CS505" i="1"/>
  <c r="DG507" i="1"/>
  <c r="DG505" i="1"/>
  <c r="DG497" i="1"/>
  <c r="DH499" i="1"/>
  <c r="BS499" i="1" s="1"/>
  <c r="DH503" i="1"/>
  <c r="CS10" i="1"/>
  <c r="CS21" i="1"/>
  <c r="DH76" i="1"/>
  <c r="BS76" i="1" s="1"/>
  <c r="DH84" i="1"/>
  <c r="DH92" i="1"/>
  <c r="DH100" i="1"/>
  <c r="DH108" i="1"/>
  <c r="BS108" i="1" s="1"/>
  <c r="DH116" i="1"/>
  <c r="DG12" i="1"/>
  <c r="DH16" i="1"/>
  <c r="DH20" i="1"/>
  <c r="BS20" i="1" s="1"/>
  <c r="DH24" i="1"/>
  <c r="DH28" i="1"/>
  <c r="DH32" i="1"/>
  <c r="DH36" i="1"/>
  <c r="BS36" i="1" s="1"/>
  <c r="DH40" i="1"/>
  <c r="DH44" i="1"/>
  <c r="DH48" i="1"/>
  <c r="DH52" i="1"/>
  <c r="BS52" i="1" s="1"/>
  <c r="DH56" i="1"/>
  <c r="DH60" i="1"/>
  <c r="DH64" i="1"/>
  <c r="DH68" i="1"/>
  <c r="BS68" i="1" s="1"/>
  <c r="DH72" i="1"/>
  <c r="CS76" i="1"/>
  <c r="DG78" i="1"/>
  <c r="CS84" i="1"/>
  <c r="DG86" i="1"/>
  <c r="CS92" i="1"/>
  <c r="DG94" i="1"/>
  <c r="CS100" i="1"/>
  <c r="DG102" i="1"/>
  <c r="CS108" i="1"/>
  <c r="DG110" i="1"/>
  <c r="CS116" i="1"/>
  <c r="DG118" i="1"/>
  <c r="DH126" i="1"/>
  <c r="DG16" i="1"/>
  <c r="CS19" i="1"/>
  <c r="DG20" i="1"/>
  <c r="DH78" i="1"/>
  <c r="DH86" i="1"/>
  <c r="DH94" i="1"/>
  <c r="BS94" i="1" s="1"/>
  <c r="DH102" i="1"/>
  <c r="DH110" i="1"/>
  <c r="DH118" i="1"/>
  <c r="DH119" i="1"/>
  <c r="CS133" i="1"/>
  <c r="DH169" i="1"/>
  <c r="CS173" i="1"/>
  <c r="CS138" i="1"/>
  <c r="DH138" i="1"/>
  <c r="CS142" i="1"/>
  <c r="DH142" i="1"/>
  <c r="CS146" i="1"/>
  <c r="DH146" i="1"/>
  <c r="CS150" i="1"/>
  <c r="DH150" i="1"/>
  <c r="CS154" i="1"/>
  <c r="DH154" i="1"/>
  <c r="CS158" i="1"/>
  <c r="DG166" i="1"/>
  <c r="DH170" i="1"/>
  <c r="BS170" i="1" s="1"/>
  <c r="CS174" i="1"/>
  <c r="DG163" i="1"/>
  <c r="DH167" i="1"/>
  <c r="CS171" i="1"/>
  <c r="DG123" i="1"/>
  <c r="DG127" i="1"/>
  <c r="DG131" i="1"/>
  <c r="DG135" i="1"/>
  <c r="BR135" i="1" s="1"/>
  <c r="DG139" i="1"/>
  <c r="DG143" i="1"/>
  <c r="DG147" i="1"/>
  <c r="DG151" i="1"/>
  <c r="BR151" i="1" s="1"/>
  <c r="DG155" i="1"/>
  <c r="DG160" i="1"/>
  <c r="DH164" i="1"/>
  <c r="CS168" i="1"/>
  <c r="DG176" i="1"/>
  <c r="DG249" i="1"/>
  <c r="DG177" i="1"/>
  <c r="DG181" i="1"/>
  <c r="BR181" i="1" s="1"/>
  <c r="DG185" i="1"/>
  <c r="DG189" i="1"/>
  <c r="DG193" i="1"/>
  <c r="DG197" i="1"/>
  <c r="BR197" i="1" s="1"/>
  <c r="DH203" i="1"/>
  <c r="DH207" i="1"/>
  <c r="DH211" i="1"/>
  <c r="DH215" i="1"/>
  <c r="DH219" i="1"/>
  <c r="DH223" i="1"/>
  <c r="DH227" i="1"/>
  <c r="DH231" i="1"/>
  <c r="DH235" i="1"/>
  <c r="DH239" i="1"/>
  <c r="DH243" i="1"/>
  <c r="DH249" i="1"/>
  <c r="DG202" i="1"/>
  <c r="DG203" i="1"/>
  <c r="DG204" i="1"/>
  <c r="DG205" i="1"/>
  <c r="BR205" i="1" s="1"/>
  <c r="DG206" i="1"/>
  <c r="DG207" i="1"/>
  <c r="DG208" i="1"/>
  <c r="DG209" i="1"/>
  <c r="BR209" i="1" s="1"/>
  <c r="DG210" i="1"/>
  <c r="DG211" i="1"/>
  <c r="DG212" i="1"/>
  <c r="DG213" i="1"/>
  <c r="BR213" i="1" s="1"/>
  <c r="DG214" i="1"/>
  <c r="DG215" i="1"/>
  <c r="DG216" i="1"/>
  <c r="DG217" i="1"/>
  <c r="DG218" i="1"/>
  <c r="DG219" i="1"/>
  <c r="DG220" i="1"/>
  <c r="DG221" i="1"/>
  <c r="BR221" i="1" s="1"/>
  <c r="DG222" i="1"/>
  <c r="DG223" i="1"/>
  <c r="DG224" i="1"/>
  <c r="DG225" i="1"/>
  <c r="BR225" i="1" s="1"/>
  <c r="DG226" i="1"/>
  <c r="DG227" i="1"/>
  <c r="DG228" i="1"/>
  <c r="DG229" i="1"/>
  <c r="BR229" i="1" s="1"/>
  <c r="DG230" i="1"/>
  <c r="DG231" i="1"/>
  <c r="DG232" i="1"/>
  <c r="DG233" i="1"/>
  <c r="BR233" i="1" s="1"/>
  <c r="DG234" i="1"/>
  <c r="DG235" i="1"/>
  <c r="DG236" i="1"/>
  <c r="DG237" i="1"/>
  <c r="BR237" i="1" s="1"/>
  <c r="DG238" i="1"/>
  <c r="DG239" i="1"/>
  <c r="DG240" i="1"/>
  <c r="DG241" i="1"/>
  <c r="BR241" i="1" s="1"/>
  <c r="DG242" i="1"/>
  <c r="DG243" i="1"/>
  <c r="DG244" i="1"/>
  <c r="DH246" i="1"/>
  <c r="BS246" i="1" s="1"/>
  <c r="DH254" i="1"/>
  <c r="DH197" i="1"/>
  <c r="DH251" i="1"/>
  <c r="DH290" i="1"/>
  <c r="BS290" i="1" s="1"/>
  <c r="DG262" i="1"/>
  <c r="DG266" i="1"/>
  <c r="DG270" i="1"/>
  <c r="CS286" i="1"/>
  <c r="DG288" i="1"/>
  <c r="DH288" i="1"/>
  <c r="DH255" i="1"/>
  <c r="CS259" i="1"/>
  <c r="DH259" i="1"/>
  <c r="CS263" i="1"/>
  <c r="DH263" i="1"/>
  <c r="CS267" i="1"/>
  <c r="DH267" i="1"/>
  <c r="DH271" i="1"/>
  <c r="DH275" i="1"/>
  <c r="DH279" i="1"/>
  <c r="DH283" i="1"/>
  <c r="DH289" i="1"/>
  <c r="CS305" i="1"/>
  <c r="DG297" i="1"/>
  <c r="BR297" i="1" s="1"/>
  <c r="DG307" i="1"/>
  <c r="CS313" i="1"/>
  <c r="CS317" i="1"/>
  <c r="CS321" i="1"/>
  <c r="CS325" i="1"/>
  <c r="CS311" i="1"/>
  <c r="DG328" i="1"/>
  <c r="DH293" i="1"/>
  <c r="CS297" i="1"/>
  <c r="DH297" i="1"/>
  <c r="DH301" i="1"/>
  <c r="CS306" i="1"/>
  <c r="DH351" i="1"/>
  <c r="DH359" i="1"/>
  <c r="DH303" i="1"/>
  <c r="DH307" i="1"/>
  <c r="DH311" i="1"/>
  <c r="DH315" i="1"/>
  <c r="DH319" i="1"/>
  <c r="DH323" i="1"/>
  <c r="DH327" i="1"/>
  <c r="DH331" i="1"/>
  <c r="DH335" i="1"/>
  <c r="DH339" i="1"/>
  <c r="DH343" i="1"/>
  <c r="DH347" i="1"/>
  <c r="CS351" i="1"/>
  <c r="DG353" i="1"/>
  <c r="BR353" i="1" s="1"/>
  <c r="CS359" i="1"/>
  <c r="DG361" i="1"/>
  <c r="CS329" i="1"/>
  <c r="CS330" i="1"/>
  <c r="CS331" i="1"/>
  <c r="CS332" i="1"/>
  <c r="CS333" i="1"/>
  <c r="CS334" i="1"/>
  <c r="CS335" i="1"/>
  <c r="CS336" i="1"/>
  <c r="CS337" i="1"/>
  <c r="CS338" i="1"/>
  <c r="CS339" i="1"/>
  <c r="CS340" i="1"/>
  <c r="CS341" i="1"/>
  <c r="CS342" i="1"/>
  <c r="CS343" i="1"/>
  <c r="CS344" i="1"/>
  <c r="CS345" i="1"/>
  <c r="CS346" i="1"/>
  <c r="CS347" i="1"/>
  <c r="CS348" i="1"/>
  <c r="DG350" i="1"/>
  <c r="CS356" i="1"/>
  <c r="DG358" i="1"/>
  <c r="CS364" i="1"/>
  <c r="DH366" i="1"/>
  <c r="CS349" i="1"/>
  <c r="DG351" i="1"/>
  <c r="CS357" i="1"/>
  <c r="DG359" i="1"/>
  <c r="DH385" i="1"/>
  <c r="CS373" i="1"/>
  <c r="DH373" i="1"/>
  <c r="CS377" i="1"/>
  <c r="DH377" i="1"/>
  <c r="BS377" i="1" s="1"/>
  <c r="CS381" i="1"/>
  <c r="DH381" i="1"/>
  <c r="CS383" i="1"/>
  <c r="CS392" i="1"/>
  <c r="DG367" i="1"/>
  <c r="DG371" i="1"/>
  <c r="DG375" i="1"/>
  <c r="DG379" i="1"/>
  <c r="BR379" i="1" s="1"/>
  <c r="DH384" i="1"/>
  <c r="DG388" i="1"/>
  <c r="DG392" i="1"/>
  <c r="CS394" i="1"/>
  <c r="DG407" i="1"/>
  <c r="DH411" i="1"/>
  <c r="CS388" i="1"/>
  <c r="DH408" i="1"/>
  <c r="BS408" i="1" s="1"/>
  <c r="DH389" i="1"/>
  <c r="DH393" i="1"/>
  <c r="DH397" i="1"/>
  <c r="DH401" i="1"/>
  <c r="DH405" i="1"/>
  <c r="DH413" i="1"/>
  <c r="CS416" i="1"/>
  <c r="DG424" i="1"/>
  <c r="BR424" i="1" s="1"/>
  <c r="DH429" i="1"/>
  <c r="CS418" i="1"/>
  <c r="CS422" i="1"/>
  <c r="DH430" i="1"/>
  <c r="BS430" i="1" s="1"/>
  <c r="CS430" i="1"/>
  <c r="DG432" i="1"/>
  <c r="DG416" i="1"/>
  <c r="DG420" i="1"/>
  <c r="BR420" i="1" s="1"/>
  <c r="DH424" i="1"/>
  <c r="CS427" i="1"/>
  <c r="DG429" i="1"/>
  <c r="CS435" i="1"/>
  <c r="DH442" i="1"/>
  <c r="DH446" i="1"/>
  <c r="CS450" i="1"/>
  <c r="DG452" i="1"/>
  <c r="BR452" i="1" s="1"/>
  <c r="DG441" i="1"/>
  <c r="DH452" i="1"/>
  <c r="DH464" i="1"/>
  <c r="CS455" i="1"/>
  <c r="DH455" i="1"/>
  <c r="CS464" i="1"/>
  <c r="DG466" i="1"/>
  <c r="CS465" i="1"/>
  <c r="DG470" i="1"/>
  <c r="DG473" i="1"/>
  <c r="DG474" i="1"/>
  <c r="DH476" i="1"/>
  <c r="BS476" i="1" s="1"/>
  <c r="CS480" i="1"/>
  <c r="CS468" i="1"/>
  <c r="DH468" i="1"/>
  <c r="DH478" i="1"/>
  <c r="BS478" i="1" s="1"/>
  <c r="DG485" i="1"/>
  <c r="DH489" i="1"/>
  <c r="CS493" i="1"/>
  <c r="DH494" i="1"/>
  <c r="BS494" i="1" s="1"/>
  <c r="DG493" i="1"/>
  <c r="DG501" i="1"/>
  <c r="DG502" i="1"/>
  <c r="DG503" i="1"/>
  <c r="BR503" i="1" s="1"/>
  <c r="DG504" i="1"/>
  <c r="DH506" i="1"/>
  <c r="DG496" i="1"/>
  <c r="DH502" i="1"/>
  <c r="BS502" i="1" s="1"/>
  <c r="DG506" i="1"/>
  <c r="DH507" i="1"/>
  <c r="DG509" i="1"/>
  <c r="DH11" i="1"/>
  <c r="DH12" i="1"/>
  <c r="DH75" i="1"/>
  <c r="DH83" i="1"/>
  <c r="DH91" i="1"/>
  <c r="DH99" i="1"/>
  <c r="DH107" i="1"/>
  <c r="DH115" i="1"/>
  <c r="CS9" i="1"/>
  <c r="DG73" i="1"/>
  <c r="CS79" i="1"/>
  <c r="DG81" i="1"/>
  <c r="CS87" i="1"/>
  <c r="DG89" i="1"/>
  <c r="CS95" i="1"/>
  <c r="DG97" i="1"/>
  <c r="CS103" i="1"/>
  <c r="DG105" i="1"/>
  <c r="CS111" i="1"/>
  <c r="DG113" i="1"/>
  <c r="CS119" i="1"/>
  <c r="DG11" i="1"/>
  <c r="DH15" i="1"/>
  <c r="DH19" i="1"/>
  <c r="DH23" i="1"/>
  <c r="BS23" i="1" s="1"/>
  <c r="DH27" i="1"/>
  <c r="DH31" i="1"/>
  <c r="DH35" i="1"/>
  <c r="DH39" i="1"/>
  <c r="DH43" i="1"/>
  <c r="DH47" i="1"/>
  <c r="DH51" i="1"/>
  <c r="DH55" i="1"/>
  <c r="DH59" i="1"/>
  <c r="DH63" i="1"/>
  <c r="DH67" i="1"/>
  <c r="DH71" i="1"/>
  <c r="DH77" i="1"/>
  <c r="DH85" i="1"/>
  <c r="DH93" i="1"/>
  <c r="DH101" i="1"/>
  <c r="DH109" i="1"/>
  <c r="DH117" i="1"/>
  <c r="DH122" i="1"/>
  <c r="CS15" i="1"/>
  <c r="CS17" i="1"/>
  <c r="DG19" i="1"/>
  <c r="CS22" i="1"/>
  <c r="CS23"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CS72" i="1"/>
  <c r="CS73" i="1"/>
  <c r="DG75" i="1"/>
  <c r="CS81" i="1"/>
  <c r="DG83" i="1"/>
  <c r="CS89" i="1"/>
  <c r="DG91" i="1"/>
  <c r="CS97" i="1"/>
  <c r="DG99" i="1"/>
  <c r="CS105" i="1"/>
  <c r="DG107" i="1"/>
  <c r="CS113" i="1"/>
  <c r="DG115" i="1"/>
  <c r="CS129" i="1"/>
  <c r="DH131" i="1"/>
  <c r="DH165" i="1"/>
  <c r="CS169" i="1"/>
  <c r="CS137" i="1"/>
  <c r="DH137" i="1"/>
  <c r="CS141" i="1"/>
  <c r="DH141" i="1"/>
  <c r="CS145" i="1"/>
  <c r="DH145" i="1"/>
  <c r="CS149" i="1"/>
  <c r="DH149" i="1"/>
  <c r="CS153" i="1"/>
  <c r="DH153" i="1"/>
  <c r="CS157" i="1"/>
  <c r="DH157" i="1"/>
  <c r="DG162" i="1"/>
  <c r="DH166" i="1"/>
  <c r="CS170" i="1"/>
  <c r="DG159" i="1"/>
  <c r="DH163" i="1"/>
  <c r="CS167" i="1"/>
  <c r="DG175" i="1"/>
  <c r="BR175" i="1" s="1"/>
  <c r="DH178" i="1"/>
  <c r="DH182" i="1"/>
  <c r="DH186" i="1"/>
  <c r="DH190" i="1"/>
  <c r="BS190" i="1" s="1"/>
  <c r="DH194" i="1"/>
  <c r="DG122" i="1"/>
  <c r="DG126" i="1"/>
  <c r="DG130" i="1"/>
  <c r="BR130" i="1" s="1"/>
  <c r="DG134" i="1"/>
  <c r="DG138" i="1"/>
  <c r="DG142" i="1"/>
  <c r="DG146" i="1"/>
  <c r="BR146" i="1" s="1"/>
  <c r="DG150" i="1"/>
  <c r="DG154" i="1"/>
  <c r="DH160" i="1"/>
  <c r="BS160" i="1" s="1"/>
  <c r="CS164" i="1"/>
  <c r="DG172" i="1"/>
  <c r="DH176" i="1"/>
  <c r="DH179" i="1"/>
  <c r="DH183" i="1"/>
  <c r="DH187" i="1"/>
  <c r="DH191" i="1"/>
  <c r="DH195" i="1"/>
  <c r="DH248" i="1"/>
  <c r="BS248" i="1" s="1"/>
  <c r="DG180" i="1"/>
  <c r="DG184" i="1"/>
  <c r="DG188" i="1"/>
  <c r="DG192" i="1"/>
  <c r="BR192" i="1" s="1"/>
  <c r="DG196" i="1"/>
  <c r="DG200" i="1"/>
  <c r="DH202" i="1"/>
  <c r="BS202" i="1" s="1"/>
  <c r="DH206" i="1"/>
  <c r="BS206" i="1" s="1"/>
  <c r="DH210" i="1"/>
  <c r="DH214" i="1"/>
  <c r="DH218" i="1"/>
  <c r="BS218" i="1" s="1"/>
  <c r="DH222" i="1"/>
  <c r="BS222" i="1" s="1"/>
  <c r="DH226" i="1"/>
  <c r="DH230" i="1"/>
  <c r="DH234" i="1"/>
  <c r="BS234" i="1" s="1"/>
  <c r="DH238" i="1"/>
  <c r="BS238" i="1" s="1"/>
  <c r="DH242" i="1"/>
  <c r="DG246" i="1"/>
  <c r="CS252" i="1"/>
  <c r="DG254" i="1"/>
  <c r="BR254" i="1" s="1"/>
  <c r="CS249" i="1"/>
  <c r="DG251" i="1"/>
  <c r="CS200" i="1"/>
  <c r="CS246" i="1"/>
  <c r="DG248" i="1"/>
  <c r="CS254" i="1"/>
  <c r="DG261" i="1"/>
  <c r="BR261" i="1" s="1"/>
  <c r="DG265" i="1"/>
  <c r="BR265" i="1" s="1"/>
  <c r="DG269" i="1"/>
  <c r="DH287" i="1"/>
  <c r="DG285" i="1"/>
  <c r="BR285" i="1" s="1"/>
  <c r="CS291" i="1"/>
  <c r="CS258" i="1"/>
  <c r="DH258" i="1"/>
  <c r="CS262" i="1"/>
  <c r="DH262" i="1"/>
  <c r="BS262" i="1" s="1"/>
  <c r="CS266" i="1"/>
  <c r="DH266" i="1"/>
  <c r="CS270" i="1"/>
  <c r="DH270" i="1"/>
  <c r="BS270" i="1" s="1"/>
  <c r="DH274" i="1"/>
  <c r="DH278" i="1"/>
  <c r="DH282" i="1"/>
  <c r="BS282" i="1" s="1"/>
  <c r="DG286" i="1"/>
  <c r="BR286" i="1" s="1"/>
  <c r="CS292" i="1"/>
  <c r="CS307" i="1"/>
  <c r="CS296" i="1"/>
  <c r="DH296" i="1"/>
  <c r="BS296" i="1" s="1"/>
  <c r="DH300" i="1"/>
  <c r="DG309" i="1"/>
  <c r="DH306" i="1"/>
  <c r="BS306" i="1" s="1"/>
  <c r="DH310" i="1"/>
  <c r="BS310" i="1" s="1"/>
  <c r="DH314" i="1"/>
  <c r="DH318" i="1"/>
  <c r="DH322" i="1"/>
  <c r="BS322" i="1" s="1"/>
  <c r="DH326" i="1"/>
  <c r="BS326" i="1" s="1"/>
  <c r="DH330" i="1"/>
  <c r="DH334" i="1"/>
  <c r="DH338" i="1"/>
  <c r="BS338" i="1" s="1"/>
  <c r="DH342" i="1"/>
  <c r="BS342" i="1" s="1"/>
  <c r="DH346" i="1"/>
  <c r="DH352" i="1"/>
  <c r="DH360" i="1"/>
  <c r="BS360" i="1" s="1"/>
  <c r="DG329" i="1"/>
  <c r="BR329" i="1" s="1"/>
  <c r="DG330" i="1"/>
  <c r="DG331" i="1"/>
  <c r="DG332" i="1"/>
  <c r="DG333" i="1"/>
  <c r="BR333" i="1" s="1"/>
  <c r="DG334" i="1"/>
  <c r="DG335" i="1"/>
  <c r="DG336" i="1"/>
  <c r="DG337" i="1"/>
  <c r="BR337" i="1" s="1"/>
  <c r="DG338" i="1"/>
  <c r="DG339" i="1"/>
  <c r="DG340" i="1"/>
  <c r="DG341" i="1"/>
  <c r="BR341" i="1" s="1"/>
  <c r="DG342" i="1"/>
  <c r="DG343" i="1"/>
  <c r="DG344" i="1"/>
  <c r="DG345" i="1"/>
  <c r="BR345" i="1" s="1"/>
  <c r="DG346" i="1"/>
  <c r="DG347" i="1"/>
  <c r="DH349" i="1"/>
  <c r="DH357" i="1"/>
  <c r="DH350" i="1"/>
  <c r="DH358" i="1"/>
  <c r="DG366" i="1"/>
  <c r="DG370" i="1"/>
  <c r="BR370" i="1" s="1"/>
  <c r="DG374" i="1"/>
  <c r="DG378" i="1"/>
  <c r="DG382" i="1"/>
  <c r="CS384" i="1"/>
  <c r="DG408" i="1"/>
  <c r="CS387" i="1"/>
  <c r="DH387" i="1"/>
  <c r="DG405" i="1"/>
  <c r="BR405" i="1" s="1"/>
  <c r="CS411" i="1"/>
  <c r="DG413" i="1"/>
  <c r="DH388" i="1"/>
  <c r="BS388" i="1" s="1"/>
  <c r="DH392" i="1"/>
  <c r="BS392" i="1" s="1"/>
  <c r="DH396" i="1"/>
  <c r="DH400" i="1"/>
  <c r="DH404" i="1"/>
  <c r="CS408" i="1"/>
  <c r="DG410" i="1"/>
  <c r="CS421" i="1"/>
  <c r="DG427" i="1"/>
  <c r="CS433" i="1"/>
  <c r="DG435" i="1"/>
  <c r="DH431" i="1"/>
  <c r="DG415" i="1"/>
  <c r="DG419" i="1"/>
  <c r="BR419" i="1" s="1"/>
  <c r="DG423" i="1"/>
  <c r="DH428" i="1"/>
  <c r="DH436" i="1"/>
  <c r="BS436" i="1" s="1"/>
  <c r="DH445" i="1"/>
  <c r="BS445" i="1" s="1"/>
  <c r="DH451" i="1"/>
  <c r="DG440" i="1"/>
  <c r="CS442" i="1"/>
  <c r="CS443" i="1"/>
  <c r="CS444" i="1"/>
  <c r="CS445" i="1"/>
  <c r="CS446" i="1"/>
  <c r="CS447" i="1"/>
  <c r="DG449" i="1"/>
  <c r="DG459" i="1"/>
  <c r="DG461" i="1"/>
  <c r="BR461" i="1" s="1"/>
  <c r="CS454" i="1"/>
  <c r="DH454" i="1"/>
  <c r="CS458" i="1"/>
  <c r="DH465" i="1"/>
  <c r="DH466" i="1"/>
  <c r="BS466" i="1" s="1"/>
  <c r="CS479" i="1"/>
  <c r="DG481" i="1"/>
  <c r="DH481" i="1"/>
  <c r="CS467" i="1"/>
  <c r="DH467" i="1"/>
  <c r="DG475" i="1"/>
  <c r="CS481" i="1"/>
  <c r="CS486" i="1"/>
  <c r="DG484" i="1"/>
  <c r="DH488" i="1"/>
  <c r="DG492" i="1"/>
  <c r="DH497" i="1"/>
  <c r="CS507" i="1"/>
  <c r="DG499" i="1"/>
  <c r="DH501" i="1"/>
  <c r="BS501" i="1" s="1"/>
  <c r="DH505" i="1"/>
  <c r="BS505" i="1" s="1"/>
  <c r="DG508" i="1"/>
  <c r="CS11" i="1"/>
  <c r="DH80" i="1"/>
  <c r="BS80" i="1" s="1"/>
  <c r="DH88" i="1"/>
  <c r="BS88" i="1" s="1"/>
  <c r="DH96" i="1"/>
  <c r="DH104" i="1"/>
  <c r="DH112" i="1"/>
  <c r="BS112" i="1" s="1"/>
  <c r="DG10" i="1"/>
  <c r="BR10" i="1" s="1"/>
  <c r="DH14" i="1"/>
  <c r="DH18" i="1"/>
  <c r="DH22" i="1"/>
  <c r="BS22" i="1" s="1"/>
  <c r="DH26" i="1"/>
  <c r="BS26" i="1" s="1"/>
  <c r="DH30" i="1"/>
  <c r="DH34" i="1"/>
  <c r="DH38" i="1"/>
  <c r="BS38" i="1" s="1"/>
  <c r="DH42" i="1"/>
  <c r="BS42" i="1" s="1"/>
  <c r="DH46" i="1"/>
  <c r="DH50" i="1"/>
  <c r="DH54" i="1"/>
  <c r="BS54" i="1" s="1"/>
  <c r="DH58" i="1"/>
  <c r="BS58" i="1" s="1"/>
  <c r="DH62" i="1"/>
  <c r="DH66" i="1"/>
  <c r="DH70" i="1"/>
  <c r="BS70" i="1" s="1"/>
  <c r="DG74" i="1"/>
  <c r="BR74" i="1" s="1"/>
  <c r="CS80" i="1"/>
  <c r="DG82" i="1"/>
  <c r="CS88" i="1"/>
  <c r="DG90" i="1"/>
  <c r="BR90" i="1" s="1"/>
  <c r="CS96" i="1"/>
  <c r="DG98" i="1"/>
  <c r="CS104" i="1"/>
  <c r="DG106" i="1"/>
  <c r="BR106" i="1" s="1"/>
  <c r="CS112" i="1"/>
  <c r="DG114" i="1"/>
  <c r="DH134" i="1"/>
  <c r="BS134" i="1" s="1"/>
  <c r="DG15" i="1"/>
  <c r="DG22" i="1"/>
  <c r="DG23" i="1"/>
  <c r="DG24" i="1"/>
  <c r="BR24" i="1" s="1"/>
  <c r="DG25" i="1"/>
  <c r="BR25" i="1" s="1"/>
  <c r="DG26" i="1"/>
  <c r="DG27" i="1"/>
  <c r="DG28" i="1"/>
  <c r="DG29" i="1"/>
  <c r="BR29" i="1" s="1"/>
  <c r="DG30" i="1"/>
  <c r="DG31" i="1"/>
  <c r="DG32" i="1"/>
  <c r="DG33" i="1"/>
  <c r="BR33" i="1" s="1"/>
  <c r="DG34" i="1"/>
  <c r="DG35" i="1"/>
  <c r="DG36" i="1"/>
  <c r="DG37" i="1"/>
  <c r="BR37" i="1" s="1"/>
  <c r="DG38" i="1"/>
  <c r="DG39" i="1"/>
  <c r="DG40" i="1"/>
  <c r="DG41" i="1"/>
  <c r="BR41" i="1" s="1"/>
  <c r="DG42" i="1"/>
  <c r="DG43" i="1"/>
  <c r="DG44" i="1"/>
  <c r="DG45" i="1"/>
  <c r="BR45" i="1" s="1"/>
  <c r="DG46" i="1"/>
  <c r="DG47" i="1"/>
  <c r="DG48" i="1"/>
  <c r="DG49" i="1"/>
  <c r="BR49" i="1" s="1"/>
  <c r="DG50" i="1"/>
  <c r="DG51" i="1"/>
  <c r="DG52" i="1"/>
  <c r="DG53" i="1"/>
  <c r="BR53" i="1" s="1"/>
  <c r="DG54" i="1"/>
  <c r="DG55" i="1"/>
  <c r="DG56" i="1"/>
  <c r="DG57" i="1"/>
  <c r="BR57" i="1" s="1"/>
  <c r="DG58" i="1"/>
  <c r="DG59" i="1"/>
  <c r="DG60" i="1"/>
  <c r="DG61" i="1"/>
  <c r="BR61" i="1" s="1"/>
  <c r="DG62" i="1"/>
  <c r="DG63" i="1"/>
  <c r="DG64" i="1"/>
  <c r="DG65" i="1"/>
  <c r="BR65" i="1" s="1"/>
  <c r="DG66" i="1"/>
  <c r="DG67" i="1"/>
  <c r="DG68" i="1"/>
  <c r="DG69" i="1"/>
  <c r="BR69" i="1" s="1"/>
  <c r="DG70" i="1"/>
  <c r="DG71" i="1"/>
  <c r="DG72" i="1"/>
  <c r="DH74" i="1"/>
  <c r="BS74" i="1" s="1"/>
  <c r="DH82" i="1"/>
  <c r="DH90" i="1"/>
  <c r="DH98" i="1"/>
  <c r="BS98" i="1" s="1"/>
  <c r="DH106" i="1"/>
  <c r="BS106" i="1" s="1"/>
  <c r="DH114" i="1"/>
  <c r="CS125" i="1"/>
  <c r="DH127" i="1"/>
  <c r="CS144" i="1"/>
  <c r="CS148" i="1"/>
  <c r="CS152" i="1"/>
  <c r="CS156" i="1"/>
  <c r="DG158" i="1"/>
  <c r="BR158" i="1" s="1"/>
  <c r="DH162" i="1"/>
  <c r="CS166" i="1"/>
  <c r="DG174" i="1"/>
  <c r="DH159" i="1"/>
  <c r="CS163" i="1"/>
  <c r="DG171" i="1"/>
  <c r="DH175" i="1"/>
  <c r="CS181" i="1"/>
  <c r="CS185" i="1"/>
  <c r="CS189" i="1"/>
  <c r="CS193" i="1"/>
  <c r="CS197" i="1"/>
  <c r="DG121" i="1"/>
  <c r="DG125" i="1"/>
  <c r="DG129" i="1"/>
  <c r="BR129" i="1" s="1"/>
  <c r="DG133" i="1"/>
  <c r="BR133" i="1" s="1"/>
  <c r="DG137" i="1"/>
  <c r="DG141" i="1"/>
  <c r="DG145" i="1"/>
  <c r="BR145" i="1" s="1"/>
  <c r="DG149" i="1"/>
  <c r="BR149" i="1" s="1"/>
  <c r="DG153" i="1"/>
  <c r="DG157" i="1"/>
  <c r="CS160" i="1"/>
  <c r="DG168" i="1"/>
  <c r="BR168" i="1" s="1"/>
  <c r="DH172" i="1"/>
  <c r="CS176" i="1"/>
  <c r="CS178" i="1"/>
  <c r="CS182" i="1"/>
  <c r="CS186" i="1"/>
  <c r="CS190" i="1"/>
  <c r="CS194" i="1"/>
  <c r="DG179" i="1"/>
  <c r="BR179" i="1" s="1"/>
  <c r="DG183" i="1"/>
  <c r="DG187" i="1"/>
  <c r="DG191" i="1"/>
  <c r="BR191" i="1" s="1"/>
  <c r="DG195" i="1"/>
  <c r="BR195" i="1" s="1"/>
  <c r="DH201" i="1"/>
  <c r="DH205" i="1"/>
  <c r="DH209" i="1"/>
  <c r="DH213" i="1"/>
  <c r="DH217" i="1"/>
  <c r="DH221" i="1"/>
  <c r="DH225" i="1"/>
  <c r="DH229" i="1"/>
  <c r="DH233" i="1"/>
  <c r="DH237" i="1"/>
  <c r="DH241" i="1"/>
  <c r="DH245" i="1"/>
  <c r="DH253" i="1"/>
  <c r="DH250" i="1"/>
  <c r="CS199" i="1"/>
  <c r="DH199" i="1"/>
  <c r="DH247" i="1"/>
  <c r="DG256" i="1"/>
  <c r="DG271" i="1"/>
  <c r="BR271" i="1" s="1"/>
  <c r="DG272" i="1"/>
  <c r="BR272" i="1" s="1"/>
  <c r="DG273" i="1"/>
  <c r="DG274" i="1"/>
  <c r="DG275" i="1"/>
  <c r="BR275" i="1" s="1"/>
  <c r="DG276" i="1"/>
  <c r="BR276" i="1" s="1"/>
  <c r="DG277" i="1"/>
  <c r="DG278" i="1"/>
  <c r="DG279" i="1"/>
  <c r="BR279" i="1" s="1"/>
  <c r="DG280" i="1"/>
  <c r="BR280" i="1" s="1"/>
  <c r="DG281" i="1"/>
  <c r="DG282" i="1"/>
  <c r="DG283" i="1"/>
  <c r="BR283" i="1" s="1"/>
  <c r="DG284" i="1"/>
  <c r="BR284" i="1" s="1"/>
  <c r="DH286" i="1"/>
  <c r="DG260" i="1"/>
  <c r="DG264" i="1"/>
  <c r="DG268" i="1"/>
  <c r="BR268" i="1" s="1"/>
  <c r="CS290" i="1"/>
  <c r="DG292" i="1"/>
  <c r="DH292" i="1"/>
  <c r="BS292" i="1" s="1"/>
  <c r="CS257" i="1"/>
  <c r="DH257" i="1"/>
  <c r="CS261" i="1"/>
  <c r="DH261" i="1"/>
  <c r="CS265" i="1"/>
  <c r="DH265" i="1"/>
  <c r="CS269" i="1"/>
  <c r="DH269" i="1"/>
  <c r="DH273" i="1"/>
  <c r="DH277" i="1"/>
  <c r="DH281" i="1"/>
  <c r="DH285" i="1"/>
  <c r="DG304" i="1"/>
  <c r="BR304" i="1" s="1"/>
  <c r="DG295" i="1"/>
  <c r="CS308" i="1"/>
  <c r="DG310" i="1"/>
  <c r="DG313" i="1"/>
  <c r="BR313" i="1" s="1"/>
  <c r="DG317" i="1"/>
  <c r="DG321" i="1"/>
  <c r="DG325" i="1"/>
  <c r="BR325" i="1" s="1"/>
  <c r="CS295" i="1"/>
  <c r="DH295" i="1"/>
  <c r="DH299" i="1"/>
  <c r="DG305" i="1"/>
  <c r="BR305" i="1" s="1"/>
  <c r="DG314" i="1"/>
  <c r="BR314" i="1" s="1"/>
  <c r="DG318" i="1"/>
  <c r="DG322" i="1"/>
  <c r="DG326" i="1"/>
  <c r="DH305" i="1"/>
  <c r="DH309" i="1"/>
  <c r="DH313" i="1"/>
  <c r="DH317" i="1"/>
  <c r="DH321" i="1"/>
  <c r="DH325" i="1"/>
  <c r="DH329" i="1"/>
  <c r="DH333" i="1"/>
  <c r="DH337" i="1"/>
  <c r="DH341" i="1"/>
  <c r="DH345" i="1"/>
  <c r="DG349" i="1"/>
  <c r="BR349" i="1" s="1"/>
  <c r="CS355" i="1"/>
  <c r="DG357" i="1"/>
  <c r="CS363" i="1"/>
  <c r="CS352" i="1"/>
  <c r="DG354" i="1"/>
  <c r="BR354" i="1" s="1"/>
  <c r="CS360" i="1"/>
  <c r="DG362" i="1"/>
  <c r="CS353" i="1"/>
  <c r="DG355" i="1"/>
  <c r="BR355" i="1" s="1"/>
  <c r="CS361" i="1"/>
  <c r="DG363" i="1"/>
  <c r="CS369" i="1"/>
  <c r="CS371" i="1"/>
  <c r="DH371" i="1"/>
  <c r="CS375" i="1"/>
  <c r="DH375" i="1"/>
  <c r="CS379" i="1"/>
  <c r="DH379" i="1"/>
  <c r="DG390" i="1"/>
  <c r="DG383" i="1"/>
  <c r="BR383" i="1" s="1"/>
  <c r="DG365" i="1"/>
  <c r="BR365" i="1" s="1"/>
  <c r="DG369" i="1"/>
  <c r="DG373" i="1"/>
  <c r="DG377" i="1"/>
  <c r="DG381" i="1"/>
  <c r="BR381" i="1" s="1"/>
  <c r="CS409" i="1"/>
  <c r="DG411" i="1"/>
  <c r="DH407" i="1"/>
  <c r="BS407" i="1" s="1"/>
  <c r="DH386" i="1"/>
  <c r="BS386" i="1" s="1"/>
  <c r="DH412" i="1"/>
  <c r="BS412" i="1" s="1"/>
  <c r="DH391" i="1"/>
  <c r="DH395" i="1"/>
  <c r="DH399" i="1"/>
  <c r="DH403" i="1"/>
  <c r="BS403" i="1" s="1"/>
  <c r="DH409" i="1"/>
  <c r="CS420" i="1"/>
  <c r="DH420" i="1"/>
  <c r="DH426" i="1"/>
  <c r="BS426" i="1" s="1"/>
  <c r="DH434" i="1"/>
  <c r="CS426" i="1"/>
  <c r="DG428" i="1"/>
  <c r="BR428" i="1" s="1"/>
  <c r="CS434" i="1"/>
  <c r="DG436" i="1"/>
  <c r="DG418" i="1"/>
  <c r="BR418" i="1" s="1"/>
  <c r="DG422" i="1"/>
  <c r="BR422" i="1" s="1"/>
  <c r="DG425" i="1"/>
  <c r="CS431" i="1"/>
  <c r="DG433" i="1"/>
  <c r="DH453" i="1"/>
  <c r="BS453" i="1" s="1"/>
  <c r="CS440" i="1"/>
  <c r="DH440" i="1"/>
  <c r="DH450" i="1"/>
  <c r="BS450" i="1" s="1"/>
  <c r="DH444" i="1"/>
  <c r="BS444" i="1" s="1"/>
  <c r="DG448" i="1"/>
  <c r="DG439" i="1"/>
  <c r="DG442" i="1"/>
  <c r="BR442" i="1" s="1"/>
  <c r="DG443" i="1"/>
  <c r="BR443" i="1" s="1"/>
  <c r="DG444" i="1"/>
  <c r="BR444" i="1" s="1"/>
  <c r="DG445" i="1"/>
  <c r="DG446" i="1"/>
  <c r="BR446" i="1" s="1"/>
  <c r="DH448" i="1"/>
  <c r="DG457" i="1"/>
  <c r="CS462" i="1"/>
  <c r="DG464" i="1"/>
  <c r="BR464" i="1" s="1"/>
  <c r="DH459" i="1"/>
  <c r="DH460" i="1"/>
  <c r="BS460" i="1" s="1"/>
  <c r="CS457" i="1"/>
  <c r="DH457" i="1"/>
  <c r="BS457" i="1" s="1"/>
  <c r="CS460" i="1"/>
  <c r="DG462" i="1"/>
  <c r="BR462" i="1" s="1"/>
  <c r="CS461" i="1"/>
  <c r="DG463" i="1"/>
  <c r="BR463" i="1" s="1"/>
  <c r="DG469" i="1"/>
  <c r="BR469" i="1" s="1"/>
  <c r="DH480" i="1"/>
  <c r="BS480" i="1" s="1"/>
  <c r="CS476" i="1"/>
  <c r="DG478" i="1"/>
  <c r="BR478" i="1" s="1"/>
  <c r="CS482" i="1"/>
  <c r="CS483" i="1"/>
  <c r="CS485" i="1"/>
  <c r="DH485" i="1"/>
  <c r="BS485" i="1" s="1"/>
  <c r="DG483" i="1"/>
  <c r="BR483" i="1" s="1"/>
  <c r="DG487" i="1"/>
  <c r="BR487" i="1" s="1"/>
  <c r="DH496" i="1"/>
  <c r="DG491" i="1"/>
  <c r="BR491" i="1" s="1"/>
  <c r="CS496" i="1"/>
  <c r="DG498" i="1"/>
  <c r="BR498" i="1" s="1"/>
  <c r="DH500" i="1"/>
  <c r="DH504" i="1"/>
  <c r="BS504" i="1" s="1"/>
  <c r="BS508" i="1"/>
  <c r="BR508" i="1"/>
  <c r="BS507" i="1"/>
  <c r="BR507" i="1"/>
  <c r="BS506" i="1"/>
  <c r="BR506" i="1"/>
  <c r="BR505" i="1"/>
  <c r="BR504" i="1"/>
  <c r="BS503" i="1"/>
  <c r="BR502" i="1"/>
  <c r="BR501" i="1"/>
  <c r="BS500" i="1"/>
  <c r="BR500" i="1"/>
  <c r="BR499" i="1"/>
  <c r="BS498" i="1"/>
  <c r="BS497" i="1"/>
  <c r="BR497" i="1"/>
  <c r="BS496" i="1"/>
  <c r="BR496" i="1"/>
  <c r="BS495" i="1"/>
  <c r="BR495" i="1"/>
  <c r="BR494" i="1"/>
  <c r="BS493" i="1"/>
  <c r="BR493" i="1"/>
  <c r="BS492" i="1"/>
  <c r="BR492" i="1"/>
  <c r="BS491" i="1"/>
  <c r="BR490" i="1"/>
  <c r="BS489" i="1"/>
  <c r="BR489" i="1"/>
  <c r="BS488" i="1"/>
  <c r="BR488" i="1"/>
  <c r="BS487" i="1"/>
  <c r="BS486" i="1"/>
  <c r="BR486" i="1"/>
  <c r="BR485" i="1"/>
  <c r="BS484" i="1"/>
  <c r="BR484" i="1"/>
  <c r="BS483" i="1"/>
  <c r="BS482" i="1"/>
  <c r="BR482" i="1"/>
  <c r="BS481" i="1"/>
  <c r="BR481" i="1"/>
  <c r="BR480" i="1"/>
  <c r="BS479" i="1"/>
  <c r="BR479" i="1"/>
  <c r="BS477" i="1"/>
  <c r="BR477" i="1"/>
  <c r="BS475" i="1"/>
  <c r="BR475" i="1"/>
  <c r="BS474" i="1"/>
  <c r="BR474" i="1"/>
  <c r="BS473" i="1"/>
  <c r="BR473" i="1"/>
  <c r="BS472" i="1"/>
  <c r="BR472" i="1"/>
  <c r="BS471" i="1"/>
  <c r="BR471" i="1"/>
  <c r="BS470" i="1"/>
  <c r="BR470" i="1"/>
  <c r="BS469" i="1"/>
  <c r="BS468" i="1"/>
  <c r="BR468" i="1"/>
  <c r="BS467" i="1"/>
  <c r="BR467" i="1"/>
  <c r="BR466" i="1"/>
  <c r="BS465" i="1"/>
  <c r="BR465" i="1"/>
  <c r="BS464" i="1"/>
  <c r="BS462" i="1"/>
  <c r="BS461" i="1"/>
  <c r="BR460" i="1"/>
  <c r="BS459" i="1"/>
  <c r="BR459" i="1"/>
  <c r="BS458" i="1"/>
  <c r="BR458" i="1"/>
  <c r="BR457" i="1"/>
  <c r="BS456" i="1"/>
  <c r="BR456" i="1"/>
  <c r="BS455" i="1"/>
  <c r="BR455" i="1"/>
  <c r="BS454" i="1"/>
  <c r="BR454" i="1"/>
  <c r="BR453" i="1"/>
  <c r="BS452" i="1"/>
  <c r="BS451" i="1"/>
  <c r="BR451" i="1"/>
  <c r="BR450" i="1"/>
  <c r="BS449" i="1"/>
  <c r="BR449" i="1"/>
  <c r="BS448" i="1"/>
  <c r="BR448" i="1"/>
  <c r="BS447" i="1"/>
  <c r="BR447" i="1"/>
  <c r="BS446" i="1"/>
  <c r="BR445" i="1"/>
  <c r="BS443" i="1"/>
  <c r="BS442" i="1"/>
  <c r="BS441" i="1"/>
  <c r="BR441" i="1"/>
  <c r="BS440" i="1"/>
  <c r="BR440" i="1"/>
  <c r="BS439" i="1"/>
  <c r="BR439" i="1"/>
  <c r="BS438" i="1"/>
  <c r="BS437" i="1"/>
  <c r="BR437" i="1"/>
  <c r="BR436" i="1"/>
  <c r="BS435" i="1"/>
  <c r="BR435" i="1"/>
  <c r="BS434" i="1"/>
  <c r="BR434" i="1"/>
  <c r="BS433" i="1"/>
  <c r="BR433" i="1"/>
  <c r="BR432" i="1"/>
  <c r="BS431" i="1"/>
  <c r="BR431" i="1"/>
  <c r="BR430" i="1"/>
  <c r="BS429" i="1"/>
  <c r="BR429" i="1"/>
  <c r="BS428" i="1"/>
  <c r="BS427" i="1"/>
  <c r="BR427" i="1"/>
  <c r="BR426" i="1"/>
  <c r="BS425" i="1"/>
  <c r="BR425" i="1"/>
  <c r="BS424" i="1"/>
  <c r="BR423" i="1"/>
  <c r="BS422" i="1"/>
  <c r="BS421" i="1"/>
  <c r="BR421" i="1"/>
  <c r="BS420" i="1"/>
  <c r="BS419" i="1"/>
  <c r="BS418" i="1"/>
  <c r="BS417" i="1"/>
  <c r="BR417" i="1"/>
  <c r="BS416" i="1"/>
  <c r="BR416" i="1"/>
  <c r="BS415" i="1"/>
  <c r="BR415" i="1"/>
  <c r="BS414" i="1"/>
  <c r="BR414" i="1"/>
  <c r="BS413" i="1"/>
  <c r="BR413" i="1"/>
  <c r="BR412" i="1"/>
  <c r="BS411" i="1"/>
  <c r="BR411" i="1"/>
  <c r="BS410" i="1"/>
  <c r="BR410" i="1"/>
  <c r="BS409" i="1"/>
  <c r="BR408" i="1"/>
  <c r="BR407" i="1"/>
  <c r="BS406" i="1"/>
  <c r="BR406" i="1"/>
  <c r="BS405" i="1"/>
  <c r="BS404" i="1"/>
  <c r="BR404" i="1"/>
  <c r="BR403" i="1"/>
  <c r="BR402" i="1"/>
  <c r="BS401" i="1"/>
  <c r="BR401" i="1"/>
  <c r="BS400" i="1"/>
  <c r="BR400" i="1"/>
  <c r="BS399" i="1"/>
  <c r="BR399" i="1"/>
  <c r="BS398" i="1"/>
  <c r="BR398" i="1"/>
  <c r="BS397" i="1"/>
  <c r="BR397" i="1"/>
  <c r="BS396" i="1"/>
  <c r="BR396" i="1"/>
  <c r="BS395" i="1"/>
  <c r="BR395" i="1"/>
  <c r="BS394" i="1"/>
  <c r="BR394" i="1"/>
  <c r="BS393" i="1"/>
  <c r="BR393" i="1"/>
  <c r="BR392" i="1"/>
  <c r="BS391" i="1"/>
  <c r="BR391" i="1"/>
  <c r="BS390" i="1"/>
  <c r="BR390" i="1"/>
  <c r="BS389" i="1"/>
  <c r="BR389" i="1"/>
  <c r="BR388" i="1"/>
  <c r="BS387" i="1"/>
  <c r="BR387" i="1"/>
  <c r="BR386" i="1"/>
  <c r="BS385" i="1"/>
  <c r="BS384" i="1"/>
  <c r="BR384" i="1"/>
  <c r="BS383" i="1"/>
  <c r="BS382" i="1"/>
  <c r="BR382" i="1"/>
  <c r="BS381" i="1"/>
  <c r="BS380" i="1"/>
  <c r="BR380" i="1"/>
  <c r="BS379" i="1"/>
  <c r="BR378" i="1"/>
  <c r="BR377" i="1"/>
  <c r="BS376" i="1"/>
  <c r="BR376" i="1"/>
  <c r="BS375" i="1"/>
  <c r="BR375" i="1"/>
  <c r="BR374" i="1"/>
  <c r="BS374" i="1"/>
  <c r="BS373" i="1"/>
  <c r="BR373" i="1"/>
  <c r="BS372" i="1"/>
  <c r="BR372" i="1"/>
  <c r="BS371" i="1"/>
  <c r="BR371" i="1"/>
  <c r="BS370" i="1"/>
  <c r="BS369" i="1"/>
  <c r="BR369" i="1"/>
  <c r="BS368" i="1"/>
  <c r="BR368" i="1"/>
  <c r="BS367" i="1"/>
  <c r="BR367" i="1"/>
  <c r="BS366" i="1"/>
  <c r="BR366" i="1"/>
  <c r="BS365" i="1"/>
  <c r="BS364" i="1"/>
  <c r="BR364" i="1"/>
  <c r="BS363" i="1"/>
  <c r="BR363" i="1"/>
  <c r="BS362" i="1"/>
  <c r="BR362" i="1"/>
  <c r="BS361" i="1"/>
  <c r="BR361" i="1"/>
  <c r="BR360" i="1"/>
  <c r="BS359" i="1"/>
  <c r="BR359" i="1"/>
  <c r="BS358" i="1"/>
  <c r="BR358" i="1"/>
  <c r="BS357" i="1"/>
  <c r="BR357" i="1"/>
  <c r="BR356" i="1"/>
  <c r="BS355" i="1"/>
  <c r="BS353" i="1"/>
  <c r="BS352" i="1"/>
  <c r="BR352" i="1"/>
  <c r="BS351" i="1"/>
  <c r="BR351" i="1"/>
  <c r="BS350" i="1"/>
  <c r="BR350" i="1"/>
  <c r="BS349" i="1"/>
  <c r="BS348" i="1"/>
  <c r="BR348" i="1"/>
  <c r="BS347" i="1"/>
  <c r="BR347" i="1"/>
  <c r="BS346" i="1"/>
  <c r="BR346" i="1"/>
  <c r="BS345" i="1"/>
  <c r="BS344" i="1"/>
  <c r="BR344" i="1"/>
  <c r="BS343" i="1"/>
  <c r="BR343" i="1"/>
  <c r="BR342" i="1"/>
  <c r="BS341" i="1"/>
  <c r="BS340" i="1"/>
  <c r="BR340" i="1"/>
  <c r="BS339" i="1"/>
  <c r="BR339" i="1"/>
  <c r="BR338" i="1"/>
  <c r="BS337" i="1"/>
  <c r="BR336" i="1"/>
  <c r="BS335" i="1"/>
  <c r="BR335" i="1"/>
  <c r="BR334" i="1"/>
  <c r="BS334" i="1"/>
  <c r="BS333" i="1"/>
  <c r="BS332" i="1"/>
  <c r="BR332" i="1"/>
  <c r="BR331" i="1"/>
  <c r="BS331" i="1"/>
  <c r="BS330" i="1"/>
  <c r="BR330" i="1"/>
  <c r="BS329" i="1"/>
  <c r="BS328" i="1"/>
  <c r="BR328" i="1"/>
  <c r="BS327" i="1"/>
  <c r="BR327" i="1"/>
  <c r="BR326" i="1"/>
  <c r="BS325" i="1"/>
  <c r="BS324" i="1"/>
  <c r="BR324" i="1"/>
  <c r="BS323" i="1"/>
  <c r="BR323" i="1"/>
  <c r="BR322" i="1"/>
  <c r="BS321" i="1"/>
  <c r="BR321" i="1"/>
  <c r="BR320" i="1"/>
  <c r="BS319" i="1"/>
  <c r="BR319" i="1"/>
  <c r="BS318" i="1"/>
  <c r="BR318" i="1"/>
  <c r="BS317" i="1"/>
  <c r="BR317" i="1"/>
  <c r="BS316" i="1"/>
  <c r="BR316" i="1"/>
  <c r="BS315" i="1"/>
  <c r="BR315" i="1"/>
  <c r="BS314" i="1"/>
  <c r="BS313" i="1"/>
  <c r="BS312" i="1"/>
  <c r="BR312" i="1"/>
  <c r="BS311" i="1"/>
  <c r="BR310" i="1"/>
  <c r="BS309" i="1"/>
  <c r="BR309" i="1"/>
  <c r="BS308" i="1"/>
  <c r="BR308" i="1"/>
  <c r="BS307" i="1"/>
  <c r="BR307" i="1"/>
  <c r="BR306" i="1"/>
  <c r="BS305" i="1"/>
  <c r="BS303" i="1"/>
  <c r="BR303" i="1"/>
  <c r="BS302" i="1"/>
  <c r="BR302" i="1"/>
  <c r="BS301" i="1"/>
  <c r="BR301" i="1"/>
  <c r="BS300" i="1"/>
  <c r="BR300" i="1"/>
  <c r="BS299" i="1"/>
  <c r="BR299" i="1"/>
  <c r="BS298" i="1"/>
  <c r="BR298" i="1"/>
  <c r="BS297" i="1"/>
  <c r="BR296" i="1"/>
  <c r="BS295" i="1"/>
  <c r="BR295" i="1"/>
  <c r="BS294" i="1"/>
  <c r="BR294" i="1"/>
  <c r="BS293" i="1"/>
  <c r="BR293" i="1"/>
  <c r="BR292" i="1"/>
  <c r="BS291" i="1"/>
  <c r="BR291" i="1"/>
  <c r="BR290" i="1"/>
  <c r="BS289" i="1"/>
  <c r="BR289" i="1"/>
  <c r="BS288" i="1"/>
  <c r="BR288" i="1"/>
  <c r="BS287" i="1"/>
  <c r="BR287" i="1"/>
  <c r="BS286" i="1"/>
  <c r="BS285" i="1"/>
  <c r="BS284" i="1"/>
  <c r="BS283" i="1"/>
  <c r="BR282" i="1"/>
  <c r="BS281" i="1"/>
  <c r="BR281" i="1"/>
  <c r="BS280" i="1"/>
  <c r="BS279" i="1"/>
  <c r="BS278" i="1"/>
  <c r="BR278" i="1"/>
  <c r="BS277" i="1"/>
  <c r="BR277" i="1"/>
  <c r="BS276" i="1"/>
  <c r="BS275" i="1"/>
  <c r="BS274" i="1"/>
  <c r="BR274" i="1"/>
  <c r="BS273" i="1"/>
  <c r="BR273" i="1"/>
  <c r="BS271" i="1"/>
  <c r="BR270" i="1"/>
  <c r="BS269" i="1"/>
  <c r="BR269" i="1"/>
  <c r="BS268" i="1"/>
  <c r="BS267" i="1"/>
  <c r="BR267" i="1"/>
  <c r="BS266" i="1"/>
  <c r="BR266" i="1"/>
  <c r="BS265" i="1"/>
  <c r="BS264" i="1"/>
  <c r="BR264" i="1"/>
  <c r="BS263" i="1"/>
  <c r="BR263" i="1"/>
  <c r="BR262" i="1"/>
  <c r="BS261" i="1"/>
  <c r="BS260" i="1"/>
  <c r="BR260" i="1"/>
  <c r="BS259" i="1"/>
  <c r="BR259" i="1"/>
  <c r="BS258" i="1"/>
  <c r="BR258" i="1"/>
  <c r="BS257" i="1"/>
  <c r="BR257" i="1"/>
  <c r="BS256" i="1"/>
  <c r="BR256" i="1"/>
  <c r="BS255" i="1"/>
  <c r="BS254" i="1"/>
  <c r="BS253" i="1"/>
  <c r="BR253" i="1"/>
  <c r="BS252" i="1"/>
  <c r="BR252" i="1"/>
  <c r="BS251" i="1"/>
  <c r="BR251" i="1"/>
  <c r="BS250" i="1"/>
  <c r="BR250" i="1"/>
  <c r="BS249" i="1"/>
  <c r="BR249" i="1"/>
  <c r="BR248" i="1"/>
  <c r="BS247" i="1"/>
  <c r="BR247" i="1"/>
  <c r="BR246" i="1"/>
  <c r="BS245" i="1"/>
  <c r="BR245" i="1"/>
  <c r="BS244" i="1"/>
  <c r="BR244" i="1"/>
  <c r="BS243" i="1"/>
  <c r="BR243" i="1"/>
  <c r="BS242" i="1"/>
  <c r="BR242" i="1"/>
  <c r="BS241" i="1"/>
  <c r="BS240" i="1"/>
  <c r="BR240" i="1"/>
  <c r="BS239" i="1"/>
  <c r="BR239" i="1"/>
  <c r="BR238" i="1"/>
  <c r="BS237" i="1"/>
  <c r="BS236" i="1"/>
  <c r="BR236" i="1"/>
  <c r="BS235" i="1"/>
  <c r="BR235" i="1"/>
  <c r="BR234" i="1"/>
  <c r="BS233" i="1"/>
  <c r="BS232" i="1"/>
  <c r="BR232" i="1"/>
  <c r="BS231" i="1"/>
  <c r="BR231" i="1"/>
  <c r="BS230" i="1"/>
  <c r="BR230" i="1"/>
  <c r="BS229" i="1"/>
  <c r="BS228" i="1"/>
  <c r="BR228" i="1"/>
  <c r="BS227" i="1"/>
  <c r="BR227" i="1"/>
  <c r="BS226" i="1"/>
  <c r="BR226" i="1"/>
  <c r="BS225" i="1"/>
  <c r="BS224" i="1"/>
  <c r="BR224" i="1"/>
  <c r="BS223" i="1"/>
  <c r="BR223" i="1"/>
  <c r="BR222" i="1"/>
  <c r="BS221" i="1"/>
  <c r="BS220" i="1"/>
  <c r="BR220" i="1"/>
  <c r="BS219" i="1"/>
  <c r="BR219" i="1"/>
  <c r="BR218" i="1"/>
  <c r="BR217" i="1"/>
  <c r="BS217" i="1"/>
  <c r="BS216" i="1"/>
  <c r="BR216" i="1"/>
  <c r="BS215" i="1"/>
  <c r="BR215" i="1"/>
  <c r="BS214" i="1"/>
  <c r="BR214" i="1"/>
  <c r="BS213" i="1"/>
  <c r="BS212" i="1"/>
  <c r="BR212" i="1"/>
  <c r="BS211" i="1"/>
  <c r="BR211" i="1"/>
  <c r="BS210" i="1"/>
  <c r="BR210" i="1"/>
  <c r="BS209" i="1"/>
  <c r="BS208" i="1"/>
  <c r="BR208" i="1"/>
  <c r="BS207" i="1"/>
  <c r="BR207" i="1"/>
  <c r="BR206" i="1"/>
  <c r="BS205" i="1"/>
  <c r="BS204" i="1"/>
  <c r="BR204" i="1"/>
  <c r="BS203" i="1"/>
  <c r="BR203" i="1"/>
  <c r="BR202" i="1"/>
  <c r="BS201" i="1"/>
  <c r="BR201" i="1"/>
  <c r="BS200" i="1"/>
  <c r="BR200" i="1"/>
  <c r="BS199" i="1"/>
  <c r="BR199" i="1"/>
  <c r="BS198" i="1"/>
  <c r="BR198" i="1"/>
  <c r="BS197" i="1"/>
  <c r="BS196" i="1"/>
  <c r="BR196" i="1"/>
  <c r="BS195" i="1"/>
  <c r="BS194" i="1"/>
  <c r="BR194" i="1"/>
  <c r="BS193" i="1"/>
  <c r="BR193" i="1"/>
  <c r="BS192" i="1"/>
  <c r="BS191" i="1"/>
  <c r="BR190" i="1"/>
  <c r="BS189" i="1"/>
  <c r="BR189" i="1"/>
  <c r="BS188" i="1"/>
  <c r="BR188" i="1"/>
  <c r="BS187" i="1"/>
  <c r="BR187" i="1"/>
  <c r="BS186" i="1"/>
  <c r="BR186" i="1"/>
  <c r="BS185" i="1"/>
  <c r="BR185" i="1"/>
  <c r="BS184" i="1"/>
  <c r="BR184" i="1"/>
  <c r="BS183" i="1"/>
  <c r="BR183" i="1"/>
  <c r="BS182" i="1"/>
  <c r="BR182" i="1"/>
  <c r="BS181" i="1"/>
  <c r="BS180" i="1"/>
  <c r="BR180" i="1"/>
  <c r="BS179" i="1"/>
  <c r="BS178" i="1"/>
  <c r="BR178" i="1"/>
  <c r="BS177" i="1"/>
  <c r="BR177" i="1"/>
  <c r="BS176" i="1"/>
  <c r="BR176" i="1"/>
  <c r="BS175" i="1"/>
  <c r="BS174" i="1"/>
  <c r="BR174" i="1"/>
  <c r="BS173" i="1"/>
  <c r="BR173" i="1"/>
  <c r="BS172" i="1"/>
  <c r="BR172" i="1"/>
  <c r="BS171" i="1"/>
  <c r="BR171" i="1"/>
  <c r="BR170" i="1"/>
  <c r="BS169" i="1"/>
  <c r="BR169" i="1"/>
  <c r="BS168" i="1"/>
  <c r="BS167" i="1"/>
  <c r="BR167" i="1"/>
  <c r="BS166" i="1"/>
  <c r="BR166" i="1"/>
  <c r="BS165" i="1"/>
  <c r="BR165" i="1"/>
  <c r="BS164" i="1"/>
  <c r="BR164" i="1"/>
  <c r="BS163" i="1"/>
  <c r="BR163" i="1"/>
  <c r="BS162" i="1"/>
  <c r="BR162" i="1"/>
  <c r="BS161" i="1"/>
  <c r="BR161" i="1"/>
  <c r="BR160" i="1"/>
  <c r="BS159" i="1"/>
  <c r="BR159" i="1"/>
  <c r="BS158" i="1"/>
  <c r="BS157" i="1"/>
  <c r="BR157" i="1"/>
  <c r="BS156" i="1"/>
  <c r="BR156" i="1"/>
  <c r="BS155" i="1"/>
  <c r="BR155" i="1"/>
  <c r="BS154" i="1"/>
  <c r="BR154" i="1"/>
  <c r="BS153" i="1"/>
  <c r="BR153" i="1"/>
  <c r="BS152" i="1"/>
  <c r="BR152" i="1"/>
  <c r="BS151" i="1"/>
  <c r="BS150" i="1"/>
  <c r="BR150" i="1"/>
  <c r="BS149" i="1"/>
  <c r="BS148" i="1"/>
  <c r="BR148" i="1"/>
  <c r="BS147" i="1"/>
  <c r="BR147" i="1"/>
  <c r="BS146" i="1"/>
  <c r="BS145" i="1"/>
  <c r="BS144" i="1"/>
  <c r="BR144" i="1"/>
  <c r="BS143" i="1"/>
  <c r="BR143" i="1"/>
  <c r="BS142" i="1"/>
  <c r="BR142" i="1"/>
  <c r="BS141" i="1"/>
  <c r="BR141" i="1"/>
  <c r="BS140" i="1"/>
  <c r="BR140" i="1"/>
  <c r="BS139" i="1"/>
  <c r="BR139" i="1"/>
  <c r="BS138" i="1"/>
  <c r="BR138" i="1"/>
  <c r="BS137" i="1"/>
  <c r="BR137" i="1"/>
  <c r="BS136" i="1"/>
  <c r="BR136" i="1"/>
  <c r="BS135" i="1"/>
  <c r="BR134" i="1"/>
  <c r="BS133" i="1"/>
  <c r="BS132" i="1"/>
  <c r="BR132" i="1"/>
  <c r="BS131" i="1"/>
  <c r="BR131" i="1"/>
  <c r="BS130" i="1"/>
  <c r="BS129" i="1"/>
  <c r="BS128" i="1"/>
  <c r="BR128" i="1"/>
  <c r="BS127" i="1"/>
  <c r="BR127" i="1"/>
  <c r="BS126" i="1"/>
  <c r="BR126" i="1"/>
  <c r="BS125" i="1"/>
  <c r="BR125" i="1"/>
  <c r="BS124" i="1"/>
  <c r="BR124" i="1"/>
  <c r="BS123" i="1"/>
  <c r="BR123" i="1"/>
  <c r="BS122" i="1"/>
  <c r="BR122" i="1"/>
  <c r="BS121" i="1"/>
  <c r="BR121" i="1"/>
  <c r="BS120" i="1"/>
  <c r="BR120" i="1"/>
  <c r="BS119" i="1"/>
  <c r="BR119" i="1"/>
  <c r="BS118" i="1"/>
  <c r="BR118" i="1"/>
  <c r="BS117" i="1"/>
  <c r="BR117" i="1"/>
  <c r="BS116" i="1"/>
  <c r="BR116" i="1"/>
  <c r="BR115" i="1"/>
  <c r="BS115" i="1"/>
  <c r="BS114" i="1"/>
  <c r="BR114" i="1"/>
  <c r="BS113" i="1"/>
  <c r="BR113" i="1"/>
  <c r="BR112" i="1"/>
  <c r="BS111" i="1"/>
  <c r="BR111" i="1"/>
  <c r="BS110" i="1"/>
  <c r="BR110" i="1"/>
  <c r="BS109" i="1"/>
  <c r="BR109" i="1"/>
  <c r="BR108" i="1"/>
  <c r="BS107" i="1"/>
  <c r="BR107" i="1"/>
  <c r="BS105" i="1"/>
  <c r="BR105" i="1"/>
  <c r="BS104" i="1"/>
  <c r="BR104" i="1"/>
  <c r="BS103" i="1"/>
  <c r="BR103" i="1"/>
  <c r="BS102" i="1"/>
  <c r="BR102" i="1"/>
  <c r="BS101" i="1"/>
  <c r="BR101" i="1"/>
  <c r="BS100" i="1"/>
  <c r="BR100" i="1"/>
  <c r="BS99" i="1"/>
  <c r="BR99" i="1"/>
  <c r="BR98" i="1"/>
  <c r="BS97" i="1"/>
  <c r="BR97" i="1"/>
  <c r="BS96" i="1"/>
  <c r="BR96" i="1"/>
  <c r="BS95" i="1"/>
  <c r="BR95" i="1"/>
  <c r="BR94" i="1"/>
  <c r="BS93" i="1"/>
  <c r="BR93" i="1"/>
  <c r="BS92" i="1"/>
  <c r="BR92" i="1"/>
  <c r="BS91" i="1"/>
  <c r="BR91" i="1"/>
  <c r="BS90" i="1"/>
  <c r="BS89" i="1"/>
  <c r="BR89" i="1"/>
  <c r="BR88" i="1"/>
  <c r="BS87" i="1"/>
  <c r="BR87" i="1"/>
  <c r="BS86" i="1"/>
  <c r="BR86" i="1"/>
  <c r="BS85" i="1"/>
  <c r="BR85" i="1"/>
  <c r="BS84" i="1"/>
  <c r="BR84" i="1"/>
  <c r="BS83" i="1"/>
  <c r="BR83" i="1"/>
  <c r="BS82" i="1"/>
  <c r="BR82" i="1"/>
  <c r="BS81" i="1"/>
  <c r="BR81" i="1"/>
  <c r="BR80" i="1"/>
  <c r="BR79" i="1"/>
  <c r="BS79" i="1"/>
  <c r="BS78" i="1"/>
  <c r="BR78" i="1"/>
  <c r="BS77" i="1"/>
  <c r="BR77" i="1"/>
  <c r="BR76" i="1"/>
  <c r="BS75" i="1"/>
  <c r="BR75" i="1"/>
  <c r="BS73" i="1"/>
  <c r="BR73" i="1"/>
  <c r="BS72" i="1"/>
  <c r="BR72" i="1"/>
  <c r="BS71" i="1"/>
  <c r="BR71" i="1"/>
  <c r="BR70" i="1"/>
  <c r="BS69" i="1"/>
  <c r="BR68" i="1"/>
  <c r="BS67" i="1"/>
  <c r="BR67" i="1"/>
  <c r="BS66" i="1"/>
  <c r="BR66" i="1"/>
  <c r="BS65" i="1"/>
  <c r="BS64" i="1"/>
  <c r="BR64" i="1"/>
  <c r="BS63" i="1"/>
  <c r="BR63" i="1"/>
  <c r="BS62" i="1"/>
  <c r="BR62" i="1"/>
  <c r="BS61" i="1"/>
  <c r="BS60" i="1"/>
  <c r="BR60" i="1"/>
  <c r="BS59" i="1"/>
  <c r="BR59" i="1"/>
  <c r="BR58" i="1"/>
  <c r="BS57" i="1"/>
  <c r="BS56" i="1"/>
  <c r="BR56" i="1"/>
  <c r="BS55" i="1"/>
  <c r="BR55" i="1"/>
  <c r="BR54" i="1"/>
  <c r="BS53" i="1"/>
  <c r="BR52" i="1"/>
  <c r="BS51" i="1"/>
  <c r="BR51" i="1"/>
  <c r="BS50" i="1"/>
  <c r="BR50" i="1"/>
  <c r="BS49" i="1"/>
  <c r="BS48" i="1"/>
  <c r="BR48" i="1"/>
  <c r="BS47" i="1"/>
  <c r="BR47" i="1"/>
  <c r="BS46" i="1"/>
  <c r="BR46" i="1"/>
  <c r="BS45" i="1"/>
  <c r="BS44" i="1"/>
  <c r="BR44" i="1"/>
  <c r="BS43" i="1"/>
  <c r="BR43" i="1"/>
  <c r="BR42" i="1"/>
  <c r="BS41" i="1"/>
  <c r="BS40" i="1"/>
  <c r="BR40" i="1"/>
  <c r="BS39" i="1"/>
  <c r="BR39" i="1"/>
  <c r="BR38" i="1"/>
  <c r="BS37" i="1"/>
  <c r="BR36" i="1"/>
  <c r="BS35" i="1"/>
  <c r="BR35" i="1"/>
  <c r="BS34" i="1"/>
  <c r="BR34" i="1"/>
  <c r="BS33" i="1"/>
  <c r="BS32" i="1"/>
  <c r="BR32" i="1"/>
  <c r="BS31" i="1"/>
  <c r="BR31" i="1"/>
  <c r="BS30" i="1"/>
  <c r="BR30" i="1"/>
  <c r="BS29" i="1"/>
  <c r="BS28" i="1"/>
  <c r="BR28" i="1"/>
  <c r="BS27" i="1"/>
  <c r="BR27" i="1"/>
  <c r="BR26" i="1"/>
  <c r="BS25" i="1"/>
  <c r="BS24" i="1"/>
  <c r="BR23" i="1"/>
  <c r="BR22" i="1"/>
  <c r="BS21" i="1"/>
  <c r="BR21" i="1"/>
  <c r="BR20" i="1"/>
  <c r="BS19" i="1"/>
  <c r="BR19" i="1"/>
  <c r="BS18" i="1"/>
  <c r="BR18" i="1"/>
  <c r="BS17" i="1"/>
  <c r="BR17" i="1"/>
  <c r="BR16" i="1"/>
  <c r="BS16" i="1"/>
  <c r="BR15" i="1"/>
  <c r="BS15" i="1"/>
  <c r="BR14" i="1"/>
  <c r="BS14" i="1"/>
  <c r="BS13" i="1"/>
  <c r="BR13" i="1"/>
  <c r="BR12" i="1"/>
  <c r="BS12" i="1"/>
  <c r="BS11" i="1"/>
  <c r="BR11" i="1"/>
  <c r="BS10" i="1"/>
  <c r="BR9" i="1"/>
  <c r="BS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7" i="10" s="1"/>
  <c r="I7" i="10" s="1"/>
  <c r="GA2" i="10"/>
  <c r="GB2" i="10" l="1"/>
  <c r="GC3" i="10"/>
  <c r="GC2" i="10" l="1"/>
  <c r="GD3" i="10"/>
  <c r="GD2" i="10" l="1"/>
  <c r="GE3" i="10"/>
  <c r="GE2" i="10" l="1"/>
  <c r="GF3" i="10"/>
  <c r="GF2" i="10" l="1"/>
  <c r="GG3" i="10"/>
  <c r="GH3" i="10" s="1"/>
  <c r="GI3" i="10" s="1"/>
  <c r="GJ3" i="10" s="1"/>
  <c r="GK3" i="10" s="1"/>
  <c r="GL3" i="10" s="1"/>
  <c r="GM3" i="10" s="1"/>
  <c r="GN3" i="10" s="1"/>
  <c r="GO3" i="10" l="1"/>
  <c r="GN2" i="10"/>
  <c r="J8" i="10"/>
  <c r="I8" i="10" s="1"/>
  <c r="GG2" i="10"/>
  <c r="GP3" i="10" l="1"/>
  <c r="GO2" i="10"/>
  <c r="GH2" i="10"/>
  <c r="GQ3" i="10" l="1"/>
  <c r="GP2" i="10"/>
  <c r="GR3" i="10" l="1"/>
  <c r="GQ2" i="10"/>
  <c r="GS3" i="10" l="1"/>
  <c r="GR2" i="10"/>
  <c r="GT3" i="10" l="1"/>
  <c r="GS2" i="10"/>
  <c r="GU3" i="10" l="1"/>
  <c r="GT2" i="10"/>
  <c r="GV3" i="10" l="1"/>
  <c r="GU2" i="10"/>
  <c r="GW3" i="10" l="1"/>
  <c r="GV2" i="10"/>
  <c r="GX3" i="10" l="1"/>
  <c r="GW2" i="10"/>
  <c r="GY3" i="10" l="1"/>
  <c r="GX2" i="10"/>
  <c r="GZ3" i="10" l="1"/>
  <c r="GY2" i="10"/>
  <c r="HA3" i="10" l="1"/>
  <c r="GZ2" i="10"/>
  <c r="HB3" i="10" l="1"/>
  <c r="HA2" i="10"/>
  <c r="HC3" i="10" l="1"/>
  <c r="HB2" i="10"/>
  <c r="HD3" i="10" l="1"/>
  <c r="HC2" i="10"/>
  <c r="HE3" i="10" l="1"/>
  <c r="HD2" i="10"/>
  <c r="HF3" i="10" l="1"/>
  <c r="HE2" i="10"/>
  <c r="HG3" i="10" l="1"/>
  <c r="HF2" i="10"/>
  <c r="HH3" i="10" l="1"/>
  <c r="HG2" i="10"/>
  <c r="HI3" i="10" l="1"/>
  <c r="HH2" i="10"/>
  <c r="HJ3" i="10" l="1"/>
  <c r="HI2" i="10"/>
  <c r="HK3" i="10" l="1"/>
  <c r="HJ2" i="10"/>
  <c r="HK2" i="10" l="1"/>
  <c r="HR2" i="10" l="1"/>
  <c r="HL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<sst xmlns="http://schemas.openxmlformats.org/spreadsheetml/2006/main" count="466" uniqueCount="225">
  <si>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</si>
  <si>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</si>
  <si>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</si>
  <si>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</si>
  <si>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</si>
  <si>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</si>
  <si>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</si>
  <si>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</si>
  <si>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</si>
  <si>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</si>
  <si>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</si>
  <si>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</si>
  <si>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</si>
  <si>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</si>
  <si>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</si>
  <si>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</si>
  <si>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</si>
  <si>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</si>
  <si>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</si>
  <si>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</si>
  <si>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</si>
  <si>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</si>
  <si>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</si>
  <si>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</si>
  <si>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</si>
  <si>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</si>
  <si>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</si>
  <si>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</si>
  <si>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</si>
  <si>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</si>
  <si>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</si>
  <si>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</si>
  <si>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</si>
  <si>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</si>
  <si>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</si>
  <si>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</si>
  <si>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</si>
  <si>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</si>
  <si>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</si>
  <si>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</si>
  <si>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</si>
  <si>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</si>
  <si>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</si>
  <si>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</si>
  <si>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</si>
  <si>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</si>
  <si>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</si>
  <si>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</si>
  <si>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</si>
  <si>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</si>
  <si>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</si>
  <si>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</si>
  <si>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</si>
  <si>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</si>
  <si>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</si>
  <si>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</si>
  <si>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</si>
  <si>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</si>
  <si>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</si>
  <si>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</si>
  <si>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</si>
  <si>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</si>
  <si>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</si>
  <si>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</si>
  <si>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</si>
  <si>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</si>
  <si>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</si>
  <si>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</si>
  <si>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</si>
  <si>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</si>
  <si>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</si>
  <si>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</si>
  <si>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</si>
  <si>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</si>
  <si>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</si>
  <si>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</si>
  <si>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</si>
  <si>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</si>
  <si>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</si>
  <si>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</si>
  <si>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</si>
  <si>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</si>
  <si>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</si>
  <si>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</si>
  <si>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</si>
  <si>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</si>
  <si>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</si>
  <si>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</si>
  <si>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</si>
  <si>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</si>
  <si>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</si>
  <si>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</si>
  <si>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</si>
  <si>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</si>
  <si>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</si>
  <si>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</si>
  <si>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</si>
  <si>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</si>
  <si>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</si>
  <si>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</si>
  <si>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</si>
  <si>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</si>
  <si>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</si>
  <si>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</si>
  <si>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</si>
  <si>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</si>
  <si>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</si>
  <si>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</si>
  <si>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</si>
  <si>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</si>
  <si>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</si>
  <si>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</si>
  <si>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</si>
  <si>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</si>
  <si>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</si>
  <si>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</si>
  <si>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</si>
  <si>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</si>
  <si>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</si>
  <si>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</si>
  <si>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</si>
  <si>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</si>
  <si>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</si>
  <si>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</si>
  <si>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</si>
  <si>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</si>
  <si>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</si>
  <si>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</si>
  <si>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</si>
  <si>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</si>
  <si>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</si>
  <si>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</si>
  <si>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</si>
  <si>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</si>
  <si>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</si>
  <si>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</si>
  <si>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</si>
  <si>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</si>
  <si>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</si>
  <si>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</si>
  <si>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</si>
  <si>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</si>
  <si>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</si>
  <si>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</si>
  <si>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</si>
  <si>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</si>
  <si>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</si>
  <si>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</si>
  <si>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</si>
  <si>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</si>
  <si>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</si>
  <si>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</si>
  <si>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</si>
  <si>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</si>
  <si>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</si>
  <si>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</si>
  <si>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</si>
  <si>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</si>
  <si>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</si>
  <si>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</si>
  <si>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</si>
  <si>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</si>
  <si>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</si>
  <si>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</si>
  <si>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</si>
  <si>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</si>
  <si>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</si>
  <si>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</si>
  <si>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</si>
  <si>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</si>
  <si>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</si>
  <si>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</si>
  <si>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</si>
  <si>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</si>
  <si>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</si>
  <si>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</si>
  <si>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</si>
  <si>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</si>
  <si>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</si>
  <si>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</si>
  <si>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</si>
  <si>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</si>
  <si>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</si>
  <si>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</si>
  <si>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</si>
  <si>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</si>
  <si>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</si>
  <si>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</si>
  <si>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</si>
  <si>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</si>
  <si>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</si>
  <si>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</si>
  <si>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</si>
  <si>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</si>
  <si>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</si>
  <si>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</si>
  <si>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Vduc</t>
    <phoneticPr fontId="3"/>
  </si>
  <si>
    <t>Thach</t>
    <phoneticPr fontId="3"/>
  </si>
  <si>
    <t>知名</t>
  </si>
  <si>
    <t>Vduc</t>
  </si>
  <si>
    <t>Dduc</t>
  </si>
  <si>
    <t>Thach</t>
  </si>
  <si>
    <t>Ky</t>
    <phoneticPr fontId="3"/>
  </si>
  <si>
    <t>Ky</t>
  </si>
  <si>
    <t>TNAPR81
棚卸差額一覧表</t>
    <phoneticPr fontId="3"/>
  </si>
  <si>
    <t>知名</t>
    <rPh sb="0" eb="1">
      <t>チナ</t>
    </rPh>
    <rPh sb="1" eb="2">
      <t>ナ</t>
    </rPh>
    <phoneticPr fontId="3"/>
  </si>
  <si>
    <t>TNAPR82
棚卸結果表</t>
    <phoneticPr fontId="3"/>
  </si>
  <si>
    <t>TNAPR83
棚卸結果表</t>
    <phoneticPr fontId="3"/>
  </si>
  <si>
    <t>Ky</t>
    <phoneticPr fontId="3"/>
  </si>
  <si>
    <t>バッチ</t>
    <phoneticPr fontId="3"/>
  </si>
  <si>
    <t>EVTLG01
イベントログ作成処理</t>
    <phoneticPr fontId="3"/>
  </si>
  <si>
    <t>GRKBP15
在庫差異リスト</t>
    <phoneticPr fontId="3"/>
  </si>
  <si>
    <t>バッチ</t>
    <phoneticPr fontId="3"/>
  </si>
  <si>
    <t>TNAFP81
棚卸データ更新</t>
    <phoneticPr fontId="3"/>
  </si>
  <si>
    <t>Dduc</t>
    <phoneticPr fontId="3"/>
  </si>
  <si>
    <t>TNAFP90
棚卸数チェック処理</t>
    <phoneticPr fontId="3"/>
  </si>
  <si>
    <t>□</t>
    <phoneticPr fontId="3"/>
  </si>
  <si>
    <t>TNAPR81
棚卸差額一覧表</t>
  </si>
  <si>
    <t>TNAPR82
棚卸結果表</t>
  </si>
  <si>
    <t>TNAPR83
棚卸結果表</t>
  </si>
  <si>
    <t>バッチ</t>
  </si>
  <si>
    <t>EVTLG01
イベントログ作成処理</t>
  </si>
  <si>
    <t>GRKBP15
在庫差異リスト</t>
  </si>
  <si>
    <t>TNAFP81
棚卸データ更新</t>
  </si>
  <si>
    <t>TNAFP90
棚卸数チェック処理</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</si>
</sst>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49" xfId="0" applyFont="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42">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8"/>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31"/>
  <sheetViews>
    <sheetView showGridLines="0" zoomScale="85" zoomScaleNormal="85" zoomScaleSheetLayoutView="85" workbookViewId="0">
      <pane xSplit="6" ySplit="4" topLeftCell="FG5" activePane="bottomRight" state="frozen"/>
      <selection pane="topRight"/>
      <selection pane="bottomLeft"/>
      <selection pane="bottomRight" activeCell="FR21" sqref="FR21"/>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3" t="s">
        <v>165</v>
      </c>
      <c r="E1" s="523"/>
      <c r="F1" s="523"/>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0" t="s">
        <v>50</v>
      </c>
      <c r="B2" s="526" t="s">
        <v>154</v>
      </c>
      <c r="C2" s="526" t="s">
        <v>155</v>
      </c>
      <c r="D2" s="522" t="s">
        <v>156</v>
      </c>
      <c r="E2" s="522" t="s">
        <v>157</v>
      </c>
      <c r="F2" s="522" t="s">
        <v>158</v>
      </c>
      <c r="G2" s="520" t="s">
        <v>47</v>
      </c>
      <c r="H2" s="526" t="s">
        <v>118</v>
      </c>
      <c r="I2" s="526" t="s">
        <v>120</v>
      </c>
      <c r="J2" s="526"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H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HR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6"/>
        <v/>
      </c>
      <c r="GW2" s="8" t="str">
        <f t="shared" si="6"/>
        <v/>
      </c>
      <c r="GX2" s="8" t="str">
        <f t="shared" si="6"/>
        <v/>
      </c>
      <c r="GY2" s="8" t="str">
        <f t="shared" si="6"/>
        <v/>
      </c>
      <c r="GZ2" s="8" t="str">
        <f t="shared" si="6"/>
        <v/>
      </c>
      <c r="HA2" s="8" t="str">
        <f t="shared" si="6"/>
        <v/>
      </c>
      <c r="HB2" s="8" t="str">
        <f t="shared" si="6"/>
        <v/>
      </c>
      <c r="HC2" s="8" t="str">
        <f t="shared" si="6"/>
        <v/>
      </c>
      <c r="HD2" s="8" t="str">
        <f t="shared" si="6"/>
        <v/>
      </c>
      <c r="HE2" s="8" t="str">
        <f t="shared" si="6"/>
        <v/>
      </c>
      <c r="HF2" s="8" t="str">
        <f t="shared" si="6"/>
        <v/>
      </c>
      <c r="HG2" s="8" t="str">
        <f t="shared" si="6"/>
        <v/>
      </c>
      <c r="HH2" s="8" t="str">
        <f t="shared" si="6"/>
        <v/>
      </c>
      <c r="HI2" s="8" t="str">
        <f t="shared" si="6"/>
        <v/>
      </c>
      <c r="HJ2" s="8" t="str">
        <f t="shared" si="6"/>
        <v/>
      </c>
      <c r="HK2" s="8" t="str">
        <f t="shared" si="6"/>
        <v/>
      </c>
      <c r="HL2" s="8" t="str">
        <f t="shared" si="6"/>
        <v/>
      </c>
      <c r="HM2" s="8"/>
      <c r="HN2" s="8"/>
      <c r="HO2" s="8"/>
      <c r="HP2" s="8"/>
      <c r="HQ2" s="8"/>
      <c r="HR2" s="8" t="str">
        <f t="shared" si="6"/>
        <v/>
      </c>
    </row>
    <row r="3" spans="1:226" s="11" customFormat="1" ht="15" customHeight="1" x14ac:dyDescent="0.25">
      <c r="A3" s="527"/>
      <c r="B3" s="525"/>
      <c r="C3" s="525"/>
      <c r="D3" s="522"/>
      <c r="E3" s="522"/>
      <c r="F3" s="522"/>
      <c r="G3" s="521"/>
      <c r="H3" s="525"/>
      <c r="I3" s="525"/>
      <c r="J3" s="525"/>
      <c r="K3" s="524"/>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G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ref="GH3" si="13">GG3+1</f>
        <v>43825</v>
      </c>
      <c r="GI3" s="10">
        <f t="shared" ref="GI3" si="14">GH3+1</f>
        <v>43826</v>
      </c>
      <c r="GJ3" s="10">
        <f t="shared" ref="GJ3" si="15">GI3+1</f>
        <v>43827</v>
      </c>
      <c r="GK3" s="10">
        <f t="shared" ref="GK3" si="16">GJ3+1</f>
        <v>43828</v>
      </c>
      <c r="GL3" s="10">
        <f t="shared" ref="GL3" si="17">GK3+1</f>
        <v>43829</v>
      </c>
      <c r="GM3" s="10">
        <f t="shared" ref="GM3" si="18">GL3+1</f>
        <v>43830</v>
      </c>
      <c r="GN3" s="10">
        <f t="shared" ref="GN3" si="19">GM3+1</f>
        <v>43831</v>
      </c>
      <c r="GO3" s="10">
        <f t="shared" ref="GO3" si="20">GN3+1</f>
        <v>43832</v>
      </c>
      <c r="GP3" s="10">
        <f t="shared" ref="GP3" si="21">GO3+1</f>
        <v>43833</v>
      </c>
      <c r="GQ3" s="10">
        <f t="shared" ref="GQ3" si="22">GP3+1</f>
        <v>43834</v>
      </c>
      <c r="GR3" s="10">
        <f t="shared" ref="GR3" si="23">GQ3+1</f>
        <v>43835</v>
      </c>
      <c r="GS3" s="10">
        <f t="shared" ref="GS3" si="24">GR3+1</f>
        <v>43836</v>
      </c>
      <c r="GT3" s="10">
        <f t="shared" ref="GT3" si="25">GS3+1</f>
        <v>43837</v>
      </c>
      <c r="GU3" s="10">
        <f t="shared" ref="GU3" si="26">GT3+1</f>
        <v>43838</v>
      </c>
      <c r="GV3" s="10">
        <f t="shared" ref="GV3" si="27">GU3+1</f>
        <v>43839</v>
      </c>
      <c r="GW3" s="10">
        <f t="shared" ref="GW3" si="28">GV3+1</f>
        <v>43840</v>
      </c>
      <c r="GX3" s="10">
        <f t="shared" ref="GX3" si="29">GW3+1</f>
        <v>43841</v>
      </c>
      <c r="GY3" s="10">
        <f t="shared" ref="GY3" si="30">GX3+1</f>
        <v>43842</v>
      </c>
      <c r="GZ3" s="10">
        <f t="shared" ref="GZ3" si="31">GY3+1</f>
        <v>43843</v>
      </c>
      <c r="HA3" s="10">
        <f t="shared" ref="HA3" si="32">GZ3+1</f>
        <v>43844</v>
      </c>
      <c r="HB3" s="10">
        <f t="shared" ref="HB3" si="33">HA3+1</f>
        <v>43845</v>
      </c>
      <c r="HC3" s="10">
        <f t="shared" ref="HC3" si="34">HB3+1</f>
        <v>43846</v>
      </c>
      <c r="HD3" s="10">
        <f t="shared" ref="HD3" si="35">HC3+1</f>
        <v>43847</v>
      </c>
      <c r="HE3" s="10">
        <f t="shared" ref="HE3" si="36">HD3+1</f>
        <v>43848</v>
      </c>
      <c r="HF3" s="10">
        <f t="shared" ref="HF3" si="37">HE3+1</f>
        <v>43849</v>
      </c>
      <c r="HG3" s="10">
        <f t="shared" ref="HG3" si="38">HF3+1</f>
        <v>43850</v>
      </c>
      <c r="HH3" s="10">
        <f t="shared" ref="HH3" si="39">HG3+1</f>
        <v>43851</v>
      </c>
      <c r="HI3" s="10">
        <f t="shared" ref="HI3" si="40">HH3+1</f>
        <v>43852</v>
      </c>
      <c r="HJ3" s="10">
        <f t="shared" ref="HJ3" si="41">HI3+1</f>
        <v>43853</v>
      </c>
      <c r="HK3" s="10">
        <f t="shared" ref="HK3" si="42">HJ3+1</f>
        <v>43854</v>
      </c>
      <c r="HL3" s="10">
        <f t="shared" ref="HL3" si="43">HK3+1</f>
        <v>43855</v>
      </c>
      <c r="HM3" s="10">
        <f t="shared" ref="HM3" si="44">HL3+1</f>
        <v>43856</v>
      </c>
      <c r="HN3" s="10">
        <f t="shared" ref="HN3" si="45">HM3+1</f>
        <v>43857</v>
      </c>
      <c r="HO3" s="10">
        <f t="shared" ref="HO3" si="46">HN3+1</f>
        <v>43858</v>
      </c>
      <c r="HP3" s="10">
        <f t="shared" ref="HP3" si="47">HO3+1</f>
        <v>43859</v>
      </c>
      <c r="HQ3" s="10">
        <f t="shared" ref="HQ3" si="48">HP3+1</f>
        <v>43860</v>
      </c>
      <c r="HR3" s="10">
        <f t="shared" ref="HR3" si="49">HQ3+1</f>
        <v>43861</v>
      </c>
    </row>
    <row r="4" spans="1:226" ht="12" hidden="1" customHeight="1" x14ac:dyDescent="0.25">
      <c r="A4" s="12">
        <f>ROW()-4</f>
        <v>0</v>
      </c>
      <c r="B4" s="13"/>
      <c r="C4" s="13"/>
      <c r="D4" s="13"/>
      <c r="E4" s="13"/>
      <c r="F4" s="13"/>
      <c r="G4" s="14"/>
      <c r="H4" s="14"/>
      <c r="I4" s="15"/>
      <c r="J4" s="15"/>
      <c r="K4" s="525"/>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5"/>
      <c r="GJ4" s="515"/>
      <c r="GK4" s="515"/>
      <c r="GL4" s="515"/>
      <c r="GM4" s="515"/>
      <c r="GN4" s="515"/>
      <c r="GO4" s="515"/>
      <c r="GP4" s="515"/>
      <c r="GQ4" s="515"/>
      <c r="GR4" s="515"/>
      <c r="GS4" s="515"/>
      <c r="GT4" s="515"/>
      <c r="GU4" s="515"/>
      <c r="GV4" s="515"/>
      <c r="GW4" s="515"/>
      <c r="GX4" s="515"/>
      <c r="GY4" s="515"/>
      <c r="GZ4" s="515"/>
      <c r="HA4" s="515"/>
      <c r="HB4" s="515"/>
      <c r="HC4" s="515"/>
      <c r="HD4" s="515"/>
      <c r="HE4" s="515"/>
      <c r="HF4" s="515"/>
      <c r="HG4" s="515"/>
      <c r="HH4" s="515"/>
      <c r="HI4" s="515"/>
      <c r="HJ4" s="515"/>
      <c r="HK4" s="515"/>
      <c r="HL4" s="515"/>
      <c r="HM4" s="515"/>
      <c r="HN4" s="515"/>
      <c r="HO4" s="515"/>
      <c r="HP4" s="515"/>
      <c r="HQ4" s="515"/>
      <c r="HR4" s="24"/>
    </row>
    <row r="5" spans="1:226" ht="14.25" customHeight="1" x14ac:dyDescent="0.25">
      <c r="A5" s="25">
        <f>ROW()-4</f>
        <v>1</v>
      </c>
      <c r="B5" s="516" t="s">
        <v>195</v>
      </c>
      <c r="C5" s="516"/>
      <c r="D5" s="516"/>
      <c r="E5" s="516"/>
      <c r="F5" s="519" t="s">
        <v>204</v>
      </c>
      <c r="G5" s="26"/>
      <c r="H5" s="26"/>
      <c r="I5" s="27" t="str">
        <f t="shared" ref="I5:I502" si="50">IF(J5&lt;&gt;"",(J5-COUNTIF(L5:HR5,"□")+1),"")</f>
        <v/>
      </c>
      <c r="J5" s="28" t="str">
        <f t="shared" ref="J5:J502" si="51">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0"/>
      <c r="HP5" s="30"/>
      <c r="HQ5" s="30"/>
      <c r="HR5" s="31"/>
    </row>
    <row r="6" spans="1:226" x14ac:dyDescent="0.25">
      <c r="A6" s="32">
        <f>ROW()-4</f>
        <v>2</v>
      </c>
      <c r="B6" s="517"/>
      <c r="C6" s="517"/>
      <c r="D6" s="517"/>
      <c r="E6" s="517"/>
      <c r="F6" s="517"/>
      <c r="G6" s="26"/>
      <c r="H6" s="26"/>
      <c r="I6" s="27" t="str">
        <f t="shared" si="50"/>
        <v/>
      </c>
      <c r="J6" s="33" t="str">
        <f t="shared" si="51"/>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1"/>
    </row>
    <row r="7" spans="1:226" x14ac:dyDescent="0.25">
      <c r="A7" s="32">
        <f t="shared" ref="A7:A504" si="52">ROW()-4</f>
        <v>3</v>
      </c>
      <c r="B7" s="517"/>
      <c r="C7" s="517"/>
      <c r="D7" s="517"/>
      <c r="E7" s="517"/>
      <c r="F7" s="517"/>
      <c r="G7" s="26" t="s">
        <v>202</v>
      </c>
      <c r="H7" s="26" t="s">
        <v>205</v>
      </c>
      <c r="I7" s="27">
        <f t="shared" si="50"/>
        <v>43843</v>
      </c>
      <c r="J7" s="33">
        <f t="shared" si="51"/>
        <v>43845</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GZ7" s="30" t="s">
        <v>216</v>
      </c>
      <c r="HA7" s="30" t="s">
        <v>216</v>
      </c>
      <c r="HB7" s="30" t="s">
        <v>216</v>
      </c>
      <c r="HC7" s="30"/>
      <c r="HD7" s="30"/>
      <c r="HE7" s="30"/>
      <c r="HF7" s="30"/>
      <c r="HG7" s="30"/>
      <c r="HH7" s="30"/>
      <c r="HI7" s="30"/>
      <c r="HJ7" s="30"/>
      <c r="HK7" s="30"/>
      <c r="HL7" s="30"/>
      <c r="HM7" s="30"/>
      <c r="HN7" s="30"/>
      <c r="HO7" s="30"/>
      <c r="HP7" s="30"/>
      <c r="HQ7" s="30"/>
      <c r="HR7" s="31"/>
    </row>
    <row r="8" spans="1:226" x14ac:dyDescent="0.25">
      <c r="A8" s="34">
        <f t="shared" si="52"/>
        <v>4</v>
      </c>
      <c r="B8" s="517"/>
      <c r="C8" s="517"/>
      <c r="D8" s="517"/>
      <c r="E8" s="517"/>
      <c r="F8" s="517"/>
      <c r="G8" s="26" t="s">
        <v>202</v>
      </c>
      <c r="H8" s="26" t="s">
        <v>205</v>
      </c>
      <c r="I8" s="36">
        <f>IF(J8&lt;&gt;"",(J8-COUNTIF(L8:HR8,"□")+1),"")</f>
        <v>43850</v>
      </c>
      <c r="J8" s="28">
        <f>IF(ISERROR(LOOKUP("□",L8:HR8,L$3:HR$3))=FALSE,LOOKUP("□",L8:HR8,L$3:HR$3),"")</f>
        <v>43851</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0"/>
      <c r="GF8" s="30"/>
      <c r="GG8" s="30"/>
      <c r="GH8" s="30"/>
      <c r="GI8" s="38"/>
      <c r="GJ8" s="38"/>
      <c r="GK8" s="38"/>
      <c r="GL8" s="38"/>
      <c r="GM8" s="38"/>
      <c r="GN8" s="38"/>
      <c r="GO8" s="38"/>
      <c r="GP8" s="38"/>
      <c r="GQ8" s="38"/>
      <c r="GR8" s="38"/>
      <c r="GS8" s="38"/>
      <c r="GT8" s="38"/>
      <c r="GU8" s="38"/>
      <c r="GV8" s="38"/>
      <c r="GW8" s="38"/>
      <c r="GX8" s="38"/>
      <c r="GY8" s="38"/>
      <c r="GZ8" s="38"/>
      <c r="HA8" s="38"/>
      <c r="HB8" s="38"/>
      <c r="HC8" s="38"/>
      <c r="HD8" s="38"/>
      <c r="HE8" s="38"/>
      <c r="HF8" s="38"/>
      <c r="HG8" s="30" t="s">
        <v>216</v>
      </c>
      <c r="HH8" s="30" t="s">
        <v>216</v>
      </c>
      <c r="HI8" s="38"/>
      <c r="HJ8" s="38"/>
      <c r="HK8" s="38"/>
      <c r="HL8" s="38"/>
      <c r="HM8" s="38"/>
      <c r="HN8" s="38"/>
      <c r="HO8" s="38"/>
      <c r="HP8" s="38"/>
      <c r="HQ8" s="38"/>
      <c r="HR8" s="39"/>
    </row>
    <row r="9" spans="1:226" s="315" customFormat="1" x14ac:dyDescent="0.25">
      <c r="A9" s="34">
        <f t="shared" si="52"/>
        <v>5</v>
      </c>
      <c r="B9" s="518"/>
      <c r="C9" s="518"/>
      <c r="D9" s="518"/>
      <c r="E9" s="518"/>
      <c r="F9" s="518"/>
      <c r="G9" s="35"/>
      <c r="H9" s="391"/>
      <c r="I9" s="36" t="str">
        <f t="shared" si="50"/>
        <v/>
      </c>
      <c r="J9" s="28" t="str">
        <f t="shared" si="51"/>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9"/>
    </row>
    <row r="10" spans="1:226" ht="14.25" customHeight="1" x14ac:dyDescent="0.25">
      <c r="A10" s="25">
        <f t="shared" si="52"/>
        <v>6</v>
      </c>
      <c r="B10" s="516" t="s">
        <v>195</v>
      </c>
      <c r="C10" s="516"/>
      <c r="D10" s="516"/>
      <c r="E10" s="516"/>
      <c r="F10" s="519" t="s">
        <v>206</v>
      </c>
      <c r="G10" s="40"/>
      <c r="H10" s="40"/>
      <c r="I10" s="41" t="str">
        <f t="shared" ref="I10:I13" si="53">IF(J10&lt;&gt;"",(J10-COUNTIF(L10:HR10,"□")+1),"")</f>
        <v/>
      </c>
      <c r="J10" s="42" t="str">
        <f t="shared" ref="J10:J13" si="54">IF(ISERROR(LOOKUP("□",L10:HR10,L$3:HR$3))=FALSE,LOOKUP("□",L10:HR10,L$3:HR$3),"")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6"/>
    </row>
    <row r="11" spans="1:226" x14ac:dyDescent="0.25">
      <c r="A11" s="32">
        <f t="shared" si="52"/>
        <v>7</v>
      </c>
      <c r="B11" s="517"/>
      <c r="C11" s="517"/>
      <c r="D11" s="517"/>
      <c r="E11" s="517"/>
      <c r="F11" s="517"/>
      <c r="G11" s="26"/>
      <c r="H11" s="26"/>
      <c r="I11" s="27" t="str">
        <f t="shared" si="53"/>
        <v/>
      </c>
      <c r="J11" s="33" t="str">
        <f t="shared" si="54"/>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0"/>
      <c r="HP11" s="30"/>
      <c r="HQ11" s="30"/>
      <c r="HR11" s="31"/>
    </row>
    <row r="12" spans="1:226" x14ac:dyDescent="0.25">
      <c r="A12" s="32">
        <f t="shared" si="52"/>
        <v>8</v>
      </c>
      <c r="B12" s="517"/>
      <c r="C12" s="517"/>
      <c r="D12" s="517"/>
      <c r="E12" s="517"/>
      <c r="F12" s="517"/>
      <c r="G12" s="26" t="s">
        <v>202</v>
      </c>
      <c r="H12" s="26" t="s">
        <v>205</v>
      </c>
      <c r="I12" s="27">
        <f t="shared" si="53"/>
        <v>43845</v>
      </c>
      <c r="J12" s="33">
        <f t="shared" si="54"/>
        <v>43847</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c r="HB12" s="30" t="s">
        <v>216</v>
      </c>
      <c r="HC12" s="30" t="s">
        <v>216</v>
      </c>
      <c r="HD12" s="30" t="s">
        <v>216</v>
      </c>
      <c r="HE12" s="30"/>
      <c r="HF12" s="30"/>
      <c r="HG12" s="30"/>
      <c r="HH12" s="30"/>
      <c r="HI12" s="30"/>
      <c r="HJ12" s="30"/>
      <c r="HK12" s="30"/>
      <c r="HL12" s="30"/>
      <c r="HM12" s="30"/>
      <c r="HN12" s="30"/>
      <c r="HO12" s="30"/>
      <c r="HP12" s="30"/>
      <c r="HQ12" s="30"/>
      <c r="HR12" s="31"/>
    </row>
    <row r="13" spans="1:226" x14ac:dyDescent="0.25">
      <c r="A13" s="34">
        <f t="shared" si="52"/>
        <v>9</v>
      </c>
      <c r="B13" s="517"/>
      <c r="C13" s="517"/>
      <c r="D13" s="517"/>
      <c r="E13" s="517"/>
      <c r="F13" s="517"/>
      <c r="G13" s="26" t="s">
        <v>202</v>
      </c>
      <c r="H13" s="26" t="s">
        <v>205</v>
      </c>
      <c r="I13" s="36">
        <f t="shared" si="53"/>
        <v>43850</v>
      </c>
      <c r="J13" s="28">
        <f t="shared" si="54"/>
        <v>43851</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0" t="s">
        <v>216</v>
      </c>
      <c r="HH13" s="30" t="s">
        <v>216</v>
      </c>
      <c r="HI13" s="38"/>
      <c r="HJ13" s="38"/>
      <c r="HK13" s="38"/>
      <c r="HL13" s="38"/>
      <c r="HM13" s="38"/>
      <c r="HN13" s="38"/>
      <c r="HO13" s="38"/>
      <c r="HP13" s="38"/>
      <c r="HQ13" s="38"/>
      <c r="HR13" s="39"/>
    </row>
    <row r="14" spans="1:226" s="315" customFormat="1" x14ac:dyDescent="0.25">
      <c r="A14" s="34">
        <f t="shared" si="52"/>
        <v>10</v>
      </c>
      <c r="B14" s="517"/>
      <c r="C14" s="517"/>
      <c r="D14" s="517"/>
      <c r="E14" s="517"/>
      <c r="F14" s="517"/>
      <c r="G14" s="35"/>
      <c r="H14" s="391"/>
      <c r="I14" s="36" t="str">
        <f>IF(J14&lt;&gt;"",(J14-COUNTIF(L14:HR14,"□")+1),"")</f>
        <v/>
      </c>
      <c r="J14" s="28" t="str">
        <f>IF(ISERROR(LOOKUP("□",L14:HR14,L$3:HR$3))=FALSE,LOOKUP("□",L14:HR14,L$3:HR$3),"")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9"/>
    </row>
    <row r="15" spans="1:226" ht="14.25" customHeight="1" x14ac:dyDescent="0.25">
      <c r="A15" s="25">
        <f t="shared" si="52"/>
        <v>11</v>
      </c>
      <c r="B15" s="516" t="s">
        <v>195</v>
      </c>
      <c r="C15" s="516"/>
      <c r="D15" s="516"/>
      <c r="E15" s="516"/>
      <c r="F15" s="519" t="s">
        <v>207</v>
      </c>
      <c r="G15" s="40"/>
      <c r="H15" s="40"/>
      <c r="I15" s="41" t="str">
        <f t="shared" ref="I15:I19" si="55">IF(J15&lt;&gt;"",(J15-COUNTIF(L15:HR15,"□")+1),"")</f>
        <v/>
      </c>
      <c r="J15" s="42" t="str">
        <f t="shared" ref="J15:J19" si="56">IF(ISERROR(LOOKUP("□",L15:HR15,L$3:HR$3))=FALSE,LOOKUP("□",L15:HR15,L$3:HR$3),"")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6"/>
    </row>
    <row r="16" spans="1:226" x14ac:dyDescent="0.25">
      <c r="A16" s="32">
        <f t="shared" si="52"/>
        <v>12</v>
      </c>
      <c r="B16" s="517"/>
      <c r="C16" s="517"/>
      <c r="D16" s="517"/>
      <c r="E16" s="517"/>
      <c r="F16" s="517"/>
      <c r="G16" s="26"/>
      <c r="H16" s="26"/>
      <c r="I16" s="27" t="str">
        <f t="shared" si="55"/>
        <v/>
      </c>
      <c r="J16" s="33" t="str">
        <f t="shared" si="56"/>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1"/>
    </row>
    <row r="17" spans="1:226" x14ac:dyDescent="0.25">
      <c r="A17" s="32">
        <f t="shared" si="52"/>
        <v>13</v>
      </c>
      <c r="B17" s="517"/>
      <c r="C17" s="517"/>
      <c r="D17" s="517"/>
      <c r="E17" s="517"/>
      <c r="F17" s="517"/>
      <c r="G17" s="26" t="s">
        <v>208</v>
      </c>
      <c r="H17" s="26" t="s">
        <v>205</v>
      </c>
      <c r="I17" s="27">
        <f t="shared" si="55"/>
        <v>43850</v>
      </c>
      <c r="J17" s="33">
        <f t="shared" si="56"/>
        <v>43852</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t="s">
        <v>216</v>
      </c>
      <c r="HH17" s="30" t="s">
        <v>216</v>
      </c>
      <c r="HI17" s="30" t="s">
        <v>216</v>
      </c>
      <c r="HJ17" s="30"/>
      <c r="HK17" s="30"/>
      <c r="HL17" s="30"/>
      <c r="HM17" s="30"/>
      <c r="HN17" s="30"/>
      <c r="HO17" s="30"/>
      <c r="HP17" s="30"/>
      <c r="HQ17" s="30"/>
      <c r="HR17" s="31"/>
    </row>
    <row r="18" spans="1:226" x14ac:dyDescent="0.25">
      <c r="A18" s="34">
        <f t="shared" si="52"/>
        <v>14</v>
      </c>
      <c r="B18" s="517"/>
      <c r="C18" s="517"/>
      <c r="D18" s="517"/>
      <c r="E18" s="517"/>
      <c r="F18" s="517"/>
      <c r="G18" s="26" t="s">
        <v>202</v>
      </c>
      <c r="H18" s="26" t="s">
        <v>205</v>
      </c>
      <c r="I18" s="36">
        <f t="shared" si="55"/>
        <v>43853</v>
      </c>
      <c r="J18" s="28">
        <f t="shared" si="56"/>
        <v>43854</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0" t="s">
        <v>216</v>
      </c>
      <c r="HK18" s="30" t="s">
        <v>216</v>
      </c>
      <c r="HL18" s="38"/>
      <c r="HM18" s="38"/>
      <c r="HN18" s="30"/>
      <c r="HO18" s="30"/>
      <c r="HP18" s="30"/>
      <c r="HQ18" s="30"/>
      <c r="HR18" s="30"/>
    </row>
    <row r="19" spans="1:226" s="315" customFormat="1" x14ac:dyDescent="0.25">
      <c r="A19" s="34">
        <f t="shared" si="52"/>
        <v>15</v>
      </c>
      <c r="B19" s="517"/>
      <c r="C19" s="517"/>
      <c r="D19" s="517"/>
      <c r="E19" s="517"/>
      <c r="F19" s="517"/>
      <c r="G19" s="35"/>
      <c r="H19" s="391"/>
      <c r="I19" s="36" t="str">
        <f t="shared" si="55"/>
        <v/>
      </c>
      <c r="J19" s="28" t="str">
        <f t="shared" si="56"/>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9"/>
    </row>
    <row r="20" spans="1:226" ht="14.25" customHeight="1" x14ac:dyDescent="0.25">
      <c r="A20" s="25">
        <f t="shared" si="52"/>
        <v>16</v>
      </c>
      <c r="B20" s="516" t="s">
        <v>209</v>
      </c>
      <c r="C20" s="516"/>
      <c r="D20" s="516"/>
      <c r="E20" s="516"/>
      <c r="F20" s="519" t="s">
        <v>210</v>
      </c>
      <c r="G20" s="40"/>
      <c r="H20" s="40"/>
      <c r="I20" s="41" t="str">
        <f t="shared" si="50"/>
        <v/>
      </c>
      <c r="J20" s="42" t="str">
        <f t="shared" si="51"/>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6"/>
    </row>
    <row r="21" spans="1:226" x14ac:dyDescent="0.25">
      <c r="A21" s="32">
        <f t="shared" si="52"/>
        <v>17</v>
      </c>
      <c r="B21" s="517"/>
      <c r="C21" s="517"/>
      <c r="D21" s="517"/>
      <c r="E21" s="517"/>
      <c r="F21" s="517"/>
      <c r="G21" s="26"/>
      <c r="H21" s="26"/>
      <c r="I21" s="27" t="str">
        <f t="shared" si="50"/>
        <v/>
      </c>
      <c r="J21" s="33" t="str">
        <f t="shared" si="51"/>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1"/>
    </row>
    <row r="22" spans="1:226" x14ac:dyDescent="0.25">
      <c r="A22" s="32">
        <f t="shared" si="52"/>
        <v>18</v>
      </c>
      <c r="B22" s="517"/>
      <c r="C22" s="517"/>
      <c r="D22" s="517"/>
      <c r="E22" s="517"/>
      <c r="F22" s="517"/>
      <c r="G22" s="26" t="s">
        <v>197</v>
      </c>
      <c r="H22" s="26" t="s">
        <v>205</v>
      </c>
      <c r="I22" s="27">
        <f t="shared" si="50"/>
        <v>43850</v>
      </c>
      <c r="J22" s="33">
        <f t="shared" si="51"/>
        <v>43852</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t="s">
        <v>216</v>
      </c>
      <c r="HH22" s="30" t="s">
        <v>216</v>
      </c>
      <c r="HI22" s="30" t="s">
        <v>216</v>
      </c>
      <c r="HJ22" s="30"/>
      <c r="HK22" s="30"/>
      <c r="HL22" s="30"/>
      <c r="HM22" s="30"/>
      <c r="HN22" s="30"/>
      <c r="HO22" s="30"/>
      <c r="HP22" s="30"/>
      <c r="HQ22" s="30"/>
      <c r="HR22" s="31"/>
    </row>
    <row r="23" spans="1:226" x14ac:dyDescent="0.25">
      <c r="A23" s="34">
        <f t="shared" si="52"/>
        <v>19</v>
      </c>
      <c r="B23" s="517"/>
      <c r="C23" s="517"/>
      <c r="D23" s="517"/>
      <c r="E23" s="517"/>
      <c r="F23" s="517"/>
      <c r="G23" s="26" t="s">
        <v>197</v>
      </c>
      <c r="H23" s="26" t="s">
        <v>205</v>
      </c>
      <c r="I23" s="36">
        <f t="shared" si="50"/>
        <v>43853</v>
      </c>
      <c r="J23" s="28">
        <f t="shared" si="51"/>
        <v>43854</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c r="HH23" s="38"/>
      <c r="HI23" s="38"/>
      <c r="HJ23" s="30" t="s">
        <v>216</v>
      </c>
      <c r="HK23" s="30" t="s">
        <v>216</v>
      </c>
      <c r="HL23" s="38"/>
      <c r="HM23" s="38"/>
      <c r="HN23" s="38"/>
      <c r="HO23" s="38"/>
      <c r="HP23" s="38"/>
      <c r="HQ23" s="38"/>
      <c r="HR23" s="39"/>
    </row>
    <row r="24" spans="1:226" s="315" customFormat="1" x14ac:dyDescent="0.25">
      <c r="A24" s="34">
        <f t="shared" si="52"/>
        <v>20</v>
      </c>
      <c r="B24" s="517"/>
      <c r="C24" s="517"/>
      <c r="D24" s="517"/>
      <c r="E24" s="517"/>
      <c r="F24" s="517"/>
      <c r="G24" s="35"/>
      <c r="H24" s="391"/>
      <c r="I24" s="36" t="str">
        <f>IF(J24&lt;&gt;"",(J24-COUNTIF(L24:HR24,"□")+1),"")</f>
        <v/>
      </c>
      <c r="J24" s="28" t="str">
        <f>IF(ISERROR(LOOKUP("□",L24:HR24,L$3:HR$3))=FALSE,LOOKUP("□",L24:HR24,L$3:HR$3),"")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8"/>
      <c r="HP24" s="38"/>
      <c r="HQ24" s="38"/>
      <c r="HR24" s="39"/>
    </row>
    <row r="25" spans="1:226" ht="14.25" customHeight="1" x14ac:dyDescent="0.25">
      <c r="A25" s="25">
        <f t="shared" si="52"/>
        <v>21</v>
      </c>
      <c r="B25" s="516" t="s">
        <v>209</v>
      </c>
      <c r="C25" s="516"/>
      <c r="D25" s="516"/>
      <c r="E25" s="516"/>
      <c r="F25" s="519" t="s">
        <v>211</v>
      </c>
      <c r="G25" s="40"/>
      <c r="H25" s="40"/>
      <c r="I25" s="41" t="str">
        <f t="shared" si="50"/>
        <v/>
      </c>
      <c r="J25" s="42" t="str">
        <f t="shared" si="51"/>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6"/>
    </row>
    <row r="26" spans="1:226" x14ac:dyDescent="0.25">
      <c r="A26" s="32">
        <f t="shared" si="52"/>
        <v>22</v>
      </c>
      <c r="B26" s="517"/>
      <c r="C26" s="517"/>
      <c r="D26" s="517"/>
      <c r="E26" s="517"/>
      <c r="F26" s="517"/>
      <c r="G26" s="26"/>
      <c r="H26" s="26"/>
      <c r="I26" s="27" t="str">
        <f t="shared" si="50"/>
        <v/>
      </c>
      <c r="J26" s="33" t="str">
        <f t="shared" si="51"/>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1"/>
    </row>
    <row r="27" spans="1:226" x14ac:dyDescent="0.25">
      <c r="A27" s="32">
        <f t="shared" si="52"/>
        <v>23</v>
      </c>
      <c r="B27" s="517"/>
      <c r="C27" s="517"/>
      <c r="D27" s="517"/>
      <c r="E27" s="517"/>
      <c r="F27" s="517"/>
      <c r="G27" s="26" t="s">
        <v>197</v>
      </c>
      <c r="H27" s="26" t="s">
        <v>205</v>
      </c>
      <c r="I27" s="27">
        <f t="shared" si="50"/>
        <v>43853</v>
      </c>
      <c r="J27" s="33">
        <f t="shared" si="51"/>
        <v>43854</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t="s">
        <v>216</v>
      </c>
      <c r="HK27" s="30" t="s">
        <v>216</v>
      </c>
      <c r="HL27" s="30"/>
      <c r="HM27" s="30"/>
      <c r="HN27" s="30"/>
      <c r="HO27" s="30"/>
      <c r="HP27" s="30"/>
      <c r="HQ27" s="30"/>
      <c r="HR27" s="31"/>
    </row>
    <row r="28" spans="1:226" x14ac:dyDescent="0.25">
      <c r="A28" s="34">
        <f t="shared" si="52"/>
        <v>24</v>
      </c>
      <c r="B28" s="517"/>
      <c r="C28" s="517"/>
      <c r="D28" s="517"/>
      <c r="E28" s="517"/>
      <c r="F28" s="517"/>
      <c r="G28" s="26" t="s">
        <v>197</v>
      </c>
      <c r="H28" s="26" t="s">
        <v>205</v>
      </c>
      <c r="I28" s="36">
        <f t="shared" si="50"/>
        <v>43857</v>
      </c>
      <c r="J28" s="28">
        <f t="shared" si="51"/>
        <v>43858</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8"/>
      <c r="GV28" s="38"/>
      <c r="GW28" s="38"/>
      <c r="GX28" s="38"/>
      <c r="GY28" s="38"/>
      <c r="GZ28" s="38"/>
      <c r="HA28" s="38"/>
      <c r="HB28" s="38"/>
      <c r="HC28" s="38"/>
      <c r="HD28" s="38"/>
      <c r="HE28" s="38"/>
      <c r="HF28" s="38"/>
      <c r="HG28" s="38"/>
      <c r="HH28" s="38"/>
      <c r="HI28" s="38"/>
      <c r="HJ28" s="38"/>
      <c r="HK28" s="38"/>
      <c r="HL28" s="38"/>
      <c r="HM28" s="38"/>
      <c r="HN28" s="30" t="s">
        <v>216</v>
      </c>
      <c r="HO28" s="30" t="s">
        <v>216</v>
      </c>
      <c r="HP28" s="38"/>
      <c r="HQ28" s="38"/>
      <c r="HR28" s="39"/>
    </row>
    <row r="29" spans="1:226" s="315" customFormat="1" x14ac:dyDescent="0.25">
      <c r="A29" s="34">
        <f t="shared" si="52"/>
        <v>25</v>
      </c>
      <c r="B29" s="517"/>
      <c r="C29" s="517"/>
      <c r="D29" s="517"/>
      <c r="E29" s="517"/>
      <c r="F29" s="517"/>
      <c r="G29" s="35"/>
      <c r="H29" s="391"/>
      <c r="I29" s="36" t="str">
        <f t="shared" si="50"/>
        <v/>
      </c>
      <c r="J29" s="28" t="str">
        <f t="shared" si="51"/>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9"/>
    </row>
    <row r="30" spans="1:226" ht="14.25" customHeight="1" x14ac:dyDescent="0.25">
      <c r="A30" s="25">
        <f t="shared" si="52"/>
        <v>26</v>
      </c>
      <c r="B30" s="516" t="s">
        <v>212</v>
      </c>
      <c r="C30" s="516"/>
      <c r="D30" s="516"/>
      <c r="E30" s="516"/>
      <c r="F30" s="519" t="s">
        <v>213</v>
      </c>
      <c r="G30" s="40"/>
      <c r="H30" s="40"/>
      <c r="I30" s="41" t="str">
        <f t="shared" si="50"/>
        <v/>
      </c>
      <c r="J30" s="42" t="str">
        <f t="shared" si="51"/>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6"/>
    </row>
    <row r="31" spans="1:226" x14ac:dyDescent="0.25">
      <c r="A31" s="32">
        <f t="shared" si="52"/>
        <v>27</v>
      </c>
      <c r="B31" s="517"/>
      <c r="C31" s="517"/>
      <c r="D31" s="517"/>
      <c r="E31" s="517"/>
      <c r="F31" s="517"/>
      <c r="G31" s="26"/>
      <c r="H31" s="26"/>
      <c r="I31" s="27" t="str">
        <f t="shared" si="50"/>
        <v/>
      </c>
      <c r="J31" s="33" t="str">
        <f t="shared" si="51"/>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1"/>
    </row>
    <row r="32" spans="1:226" x14ac:dyDescent="0.25">
      <c r="A32" s="32">
        <f t="shared" si="52"/>
        <v>28</v>
      </c>
      <c r="B32" s="517"/>
      <c r="C32" s="517"/>
      <c r="D32" s="517"/>
      <c r="E32" s="517"/>
      <c r="F32" s="517"/>
      <c r="G32" s="26" t="s">
        <v>214</v>
      </c>
      <c r="H32" s="26" t="s">
        <v>205</v>
      </c>
      <c r="I32" s="27">
        <f t="shared" si="50"/>
        <v>43850</v>
      </c>
      <c r="J32" s="33">
        <f t="shared" si="51"/>
        <v>43852</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t="s">
        <v>216</v>
      </c>
      <c r="HH32" s="30" t="s">
        <v>216</v>
      </c>
      <c r="HI32" s="30" t="s">
        <v>216</v>
      </c>
      <c r="HJ32" s="30"/>
      <c r="HK32" s="30"/>
      <c r="HL32" s="30"/>
      <c r="HM32" s="30"/>
      <c r="HN32" s="30"/>
      <c r="HO32" s="30"/>
      <c r="HP32" s="30"/>
      <c r="HQ32" s="30"/>
      <c r="HR32" s="31"/>
    </row>
    <row r="33" spans="1:226" x14ac:dyDescent="0.25">
      <c r="A33" s="34">
        <f t="shared" si="52"/>
        <v>29</v>
      </c>
      <c r="B33" s="517"/>
      <c r="C33" s="517"/>
      <c r="D33" s="517"/>
      <c r="E33" s="517"/>
      <c r="F33" s="517"/>
      <c r="G33" s="26" t="s">
        <v>214</v>
      </c>
      <c r="H33" s="26" t="s">
        <v>205</v>
      </c>
      <c r="I33" s="36">
        <f t="shared" si="50"/>
        <v>43853</v>
      </c>
      <c r="J33" s="28">
        <f t="shared" si="51"/>
        <v>43854</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8"/>
      <c r="GS33" s="38"/>
      <c r="GT33" s="38"/>
      <c r="GU33" s="38"/>
      <c r="GV33" s="30"/>
      <c r="GW33" s="30"/>
      <c r="GX33" s="38"/>
      <c r="GY33" s="38"/>
      <c r="GZ33" s="38"/>
      <c r="HA33" s="38"/>
      <c r="HB33" s="38"/>
      <c r="HC33" s="38"/>
      <c r="HD33" s="38"/>
      <c r="HE33" s="38"/>
      <c r="HF33" s="38"/>
      <c r="HG33" s="38"/>
      <c r="HH33" s="38"/>
      <c r="HI33" s="38"/>
      <c r="HJ33" s="30" t="s">
        <v>216</v>
      </c>
      <c r="HK33" s="30" t="s">
        <v>216</v>
      </c>
      <c r="HL33" s="38"/>
      <c r="HM33" s="38"/>
      <c r="HN33" s="38"/>
      <c r="HO33" s="38"/>
      <c r="HP33" s="38"/>
      <c r="HQ33" s="38"/>
      <c r="HR33" s="39"/>
    </row>
    <row r="34" spans="1:226" s="315" customFormat="1" x14ac:dyDescent="0.25">
      <c r="A34" s="34">
        <f t="shared" si="52"/>
        <v>30</v>
      </c>
      <c r="B34" s="517"/>
      <c r="C34" s="518"/>
      <c r="D34" s="518"/>
      <c r="E34" s="518"/>
      <c r="F34" s="518"/>
      <c r="G34" s="35"/>
      <c r="H34" s="391"/>
      <c r="I34" s="36" t="str">
        <f>IF(J34&lt;&gt;"",(J34-COUNTIF(L34:HR34,"□")+1),"")</f>
        <v/>
      </c>
      <c r="J34" s="28" t="str">
        <f>IF(ISERROR(LOOKUP("□",L34:HR34,L$3:HR$3))=FALSE,LOOKUP("□",L34:HR34,L$3:HR$3),"")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8"/>
      <c r="HP34" s="38"/>
      <c r="HQ34" s="38"/>
      <c r="HR34" s="39"/>
    </row>
    <row r="35" spans="1:226" ht="14.25" customHeight="1" x14ac:dyDescent="0.25">
      <c r="A35" s="25">
        <f t="shared" si="52"/>
        <v>31</v>
      </c>
      <c r="B35" s="516" t="s">
        <v>209</v>
      </c>
      <c r="C35" s="516"/>
      <c r="D35" s="516"/>
      <c r="E35" s="516"/>
      <c r="F35" s="519" t="s">
        <v>215</v>
      </c>
      <c r="G35" s="40"/>
      <c r="H35" s="40"/>
      <c r="I35" s="41" t="str">
        <f t="shared" si="50"/>
        <v/>
      </c>
      <c r="J35" s="42" t="str">
        <f t="shared" si="51"/>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6"/>
    </row>
    <row r="36" spans="1:226" x14ac:dyDescent="0.25">
      <c r="A36" s="32">
        <f t="shared" si="52"/>
        <v>32</v>
      </c>
      <c r="B36" s="517"/>
      <c r="C36" s="517"/>
      <c r="D36" s="517"/>
      <c r="E36" s="517"/>
      <c r="F36" s="517"/>
      <c r="G36" s="26"/>
      <c r="H36" s="26"/>
      <c r="I36" s="27" t="str">
        <f t="shared" si="50"/>
        <v/>
      </c>
      <c r="J36" s="33" t="str">
        <f t="shared" si="51"/>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1"/>
    </row>
    <row r="37" spans="1:226" x14ac:dyDescent="0.25">
      <c r="A37" s="32">
        <f t="shared" si="52"/>
        <v>33</v>
      </c>
      <c r="B37" s="517"/>
      <c r="C37" s="517"/>
      <c r="D37" s="517"/>
      <c r="E37" s="517"/>
      <c r="F37" s="517"/>
      <c r="G37" s="26" t="s">
        <v>196</v>
      </c>
      <c r="H37" s="26" t="s">
        <v>205</v>
      </c>
      <c r="I37" s="27">
        <f t="shared" si="50"/>
        <v>43850</v>
      </c>
      <c r="J37" s="33">
        <f t="shared" si="51"/>
        <v>43852</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t="s">
        <v>216</v>
      </c>
      <c r="HH37" s="30" t="s">
        <v>216</v>
      </c>
      <c r="HI37" s="30" t="s">
        <v>216</v>
      </c>
      <c r="HJ37" s="30"/>
      <c r="HK37" s="30"/>
      <c r="HL37" s="30"/>
      <c r="HM37" s="30"/>
      <c r="HN37" s="30"/>
      <c r="HO37" s="30"/>
      <c r="HP37" s="30"/>
      <c r="HQ37" s="30"/>
      <c r="HR37" s="31"/>
    </row>
    <row r="38" spans="1:226" x14ac:dyDescent="0.25">
      <c r="A38" s="34">
        <f t="shared" si="52"/>
        <v>34</v>
      </c>
      <c r="B38" s="517"/>
      <c r="C38" s="517"/>
      <c r="D38" s="517"/>
      <c r="E38" s="517"/>
      <c r="F38" s="517"/>
      <c r="G38" s="26" t="s">
        <v>196</v>
      </c>
      <c r="H38" s="26" t="s">
        <v>205</v>
      </c>
      <c r="I38" s="36">
        <f t="shared" si="50"/>
        <v>43857</v>
      </c>
      <c r="J38" s="28">
        <f t="shared" si="51"/>
        <v>43858</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8"/>
      <c r="GT38" s="38"/>
      <c r="GU38" s="38"/>
      <c r="GV38" s="38"/>
      <c r="GW38" s="38"/>
      <c r="GX38" s="38"/>
      <c r="GY38" s="38"/>
      <c r="GZ38" s="38"/>
      <c r="HA38" s="30"/>
      <c r="HB38" s="30"/>
      <c r="HC38" s="38"/>
      <c r="HD38" s="38"/>
      <c r="HE38" s="38"/>
      <c r="HF38" s="38"/>
      <c r="HG38" s="38"/>
      <c r="HH38" s="38"/>
      <c r="HI38" s="38"/>
      <c r="HJ38" s="30"/>
      <c r="HK38" s="30"/>
      <c r="HL38" s="38"/>
      <c r="HM38" s="38"/>
      <c r="HN38" s="30" t="s">
        <v>216</v>
      </c>
      <c r="HO38" s="30" t="s">
        <v>216</v>
      </c>
      <c r="HP38" s="38"/>
      <c r="HQ38" s="38"/>
      <c r="HR38" s="39"/>
    </row>
    <row r="39" spans="1:226" s="315" customFormat="1" x14ac:dyDescent="0.25">
      <c r="A39" s="34">
        <f t="shared" si="52"/>
        <v>35</v>
      </c>
      <c r="B39" s="517"/>
      <c r="C39" s="517"/>
      <c r="D39" s="517"/>
      <c r="E39" s="517"/>
      <c r="F39" s="517"/>
      <c r="G39" s="35"/>
      <c r="H39" s="391"/>
      <c r="I39" s="36" t="str">
        <f t="shared" si="50"/>
        <v/>
      </c>
      <c r="J39" s="28" t="str">
        <f t="shared" si="51"/>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8"/>
      <c r="HP39" s="38"/>
      <c r="HQ39" s="38"/>
      <c r="HR39" s="39"/>
    </row>
    <row r="40" spans="1:226" x14ac:dyDescent="0.25">
      <c r="A40" s="25">
        <f>ROW()-4</f>
        <v>36</v>
      </c>
      <c r="B40" s="516"/>
      <c r="C40" s="516"/>
      <c r="D40" s="516"/>
      <c r="E40" s="516"/>
      <c r="F40" s="519"/>
      <c r="G40" s="26"/>
      <c r="H40" s="26"/>
      <c r="I40" s="27" t="str">
        <f t="shared" ref="I40:I42" si="57">IF(J40&lt;&gt;"",(J40-COUNTIF(L40:HR40,"□")+1),"")</f>
        <v/>
      </c>
      <c r="J40" s="28" t="str">
        <f t="shared" ref="J40:J42" si="58">IF(ISERROR(LOOKUP("□",L40:HR40,L$3:HR$3))=FALSE,LOOKUP("□",L40:HR40,L$3:HR$3),"")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1"/>
    </row>
    <row r="41" spans="1:226" x14ac:dyDescent="0.25">
      <c r="A41" s="32">
        <f>ROW()-4</f>
        <v>37</v>
      </c>
      <c r="B41" s="517"/>
      <c r="C41" s="517"/>
      <c r="D41" s="517"/>
      <c r="E41" s="517"/>
      <c r="F41" s="517"/>
      <c r="G41" s="26"/>
      <c r="H41" s="26"/>
      <c r="I41" s="27" t="str">
        <f t="shared" si="57"/>
        <v/>
      </c>
      <c r="J41" s="33" t="str">
        <f t="shared" si="58"/>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1"/>
    </row>
    <row r="42" spans="1:226" x14ac:dyDescent="0.25">
      <c r="A42" s="32">
        <f t="shared" si="52"/>
        <v>38</v>
      </c>
      <c r="B42" s="517"/>
      <c r="C42" s="517"/>
      <c r="D42" s="517"/>
      <c r="E42" s="517"/>
      <c r="F42" s="517"/>
      <c r="G42" s="26"/>
      <c r="H42" s="26"/>
      <c r="I42" s="27" t="str">
        <f t="shared" si="57"/>
        <v/>
      </c>
      <c r="J42" s="33" t="str">
        <f t="shared" si="58"/>
        <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0"/>
      <c r="HP42" s="30"/>
      <c r="HQ42" s="30"/>
      <c r="HR42" s="31"/>
    </row>
    <row r="43" spans="1:226" x14ac:dyDescent="0.25">
      <c r="A43" s="34">
        <f t="shared" si="52"/>
        <v>39</v>
      </c>
      <c r="B43" s="517"/>
      <c r="C43" s="517"/>
      <c r="D43" s="517"/>
      <c r="E43" s="517"/>
      <c r="F43" s="517"/>
      <c r="G43" s="26"/>
      <c r="H43" s="26"/>
      <c r="I43" s="36" t="str">
        <f>IF(J43&lt;&gt;"",(J43-COUNTIF(L43:HR43,"□")+1),"")</f>
        <v/>
      </c>
      <c r="J43" s="28" t="str">
        <f>IF(ISERROR(LOOKUP("□",L43:HR43,L$3:HR$3))=FALSE,LOOKUP("□",L43:HR43,L$3:HR$3),"")</f>
        <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0"/>
      <c r="GJ43" s="38"/>
      <c r="GK43" s="38"/>
      <c r="GL43" s="38"/>
      <c r="GM43" s="38"/>
      <c r="GN43" s="38"/>
      <c r="GO43" s="38"/>
      <c r="GP43" s="38"/>
      <c r="GQ43" s="38"/>
      <c r="GR43" s="38"/>
      <c r="GS43" s="30"/>
      <c r="GT43" s="30"/>
      <c r="GU43" s="30"/>
      <c r="GV43" s="30"/>
      <c r="GW43" s="38"/>
      <c r="GX43" s="38"/>
      <c r="GY43" s="38"/>
      <c r="GZ43" s="38"/>
      <c r="HA43" s="38"/>
      <c r="HB43" s="38"/>
      <c r="HC43" s="38"/>
      <c r="HD43" s="38"/>
      <c r="HE43" s="38"/>
      <c r="HF43" s="38"/>
      <c r="HG43" s="38"/>
      <c r="HH43" s="38"/>
      <c r="HI43" s="38"/>
      <c r="HJ43" s="38"/>
      <c r="HK43" s="38"/>
      <c r="HL43" s="38"/>
      <c r="HM43" s="38"/>
      <c r="HN43" s="38"/>
      <c r="HO43" s="38"/>
      <c r="HP43" s="38"/>
      <c r="HQ43" s="38"/>
      <c r="HR43" s="39"/>
    </row>
    <row r="44" spans="1:226" s="315" customFormat="1" x14ac:dyDescent="0.25">
      <c r="A44" s="34">
        <f t="shared" si="52"/>
        <v>40</v>
      </c>
      <c r="B44" s="518"/>
      <c r="C44" s="517"/>
      <c r="D44" s="517"/>
      <c r="E44" s="517"/>
      <c r="F44" s="517"/>
      <c r="G44" s="35"/>
      <c r="H44" s="391"/>
      <c r="I44" s="36" t="str">
        <f t="shared" ref="I44:I48" si="59">IF(J44&lt;&gt;"",(J44-COUNTIF(L44:HR44,"□")+1),"")</f>
        <v/>
      </c>
      <c r="J44" s="28" t="str">
        <f t="shared" ref="J44:J48" si="60">IF(ISERROR(LOOKUP("□",L44:HR44,L$3:HR$3))=FALSE,LOOKUP("□",L44:HR44,L$3:HR$3),"")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8"/>
      <c r="HP44" s="38"/>
      <c r="HQ44" s="38"/>
      <c r="HR44" s="39"/>
    </row>
    <row r="45" spans="1:226" x14ac:dyDescent="0.25">
      <c r="A45" s="25">
        <f t="shared" si="52"/>
        <v>41</v>
      </c>
      <c r="B45" s="516"/>
      <c r="C45" s="516"/>
      <c r="D45" s="516"/>
      <c r="E45" s="516"/>
      <c r="F45" s="519"/>
      <c r="G45" s="40"/>
      <c r="H45" s="40"/>
      <c r="I45" s="41" t="str">
        <f t="shared" si="59"/>
        <v/>
      </c>
      <c r="J45" s="42" t="str">
        <f t="shared" si="60"/>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6"/>
      <c r="HO45" s="44"/>
      <c r="HP45" s="44"/>
      <c r="HQ45" s="44"/>
      <c r="HR45" s="46"/>
    </row>
    <row r="46" spans="1:226" x14ac:dyDescent="0.25">
      <c r="A46" s="32">
        <f t="shared" si="52"/>
        <v>42</v>
      </c>
      <c r="B46" s="517"/>
      <c r="C46" s="517"/>
      <c r="D46" s="517"/>
      <c r="E46" s="517"/>
      <c r="F46" s="517"/>
      <c r="G46" s="26"/>
      <c r="H46" s="26"/>
      <c r="I46" s="27" t="str">
        <f t="shared" si="59"/>
        <v/>
      </c>
      <c r="J46" s="33" t="str">
        <f t="shared" si="60"/>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1"/>
      <c r="HO46" s="30"/>
      <c r="HP46" s="30"/>
      <c r="HQ46" s="30"/>
      <c r="HR46" s="31"/>
    </row>
    <row r="47" spans="1:226" x14ac:dyDescent="0.25">
      <c r="A47" s="32">
        <f t="shared" si="52"/>
        <v>43</v>
      </c>
      <c r="B47" s="517"/>
      <c r="C47" s="517"/>
      <c r="D47" s="517"/>
      <c r="E47" s="517"/>
      <c r="F47" s="517"/>
      <c r="G47" s="26"/>
      <c r="H47" s="26"/>
      <c r="I47" s="27" t="str">
        <f t="shared" si="59"/>
        <v/>
      </c>
      <c r="J47" s="33" t="str">
        <f t="shared" si="60"/>
        <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1"/>
      <c r="HO47" s="30"/>
      <c r="HP47" s="30"/>
      <c r="HQ47" s="30"/>
      <c r="HR47" s="31"/>
    </row>
    <row r="48" spans="1:226" x14ac:dyDescent="0.25">
      <c r="A48" s="34">
        <f t="shared" si="52"/>
        <v>44</v>
      </c>
      <c r="B48" s="517"/>
      <c r="C48" s="517"/>
      <c r="D48" s="517"/>
      <c r="E48" s="517"/>
      <c r="F48" s="517"/>
      <c r="G48" s="26"/>
      <c r="H48" s="26"/>
      <c r="I48" s="36" t="str">
        <f t="shared" si="59"/>
        <v/>
      </c>
      <c r="J48" s="28" t="str">
        <f t="shared" si="60"/>
        <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0"/>
      <c r="GS48" s="30"/>
      <c r="GT48" s="38"/>
      <c r="GU48" s="38"/>
      <c r="GV48" s="38"/>
      <c r="GW48" s="38"/>
      <c r="GX48" s="38"/>
      <c r="GY48" s="38"/>
      <c r="GZ48" s="38"/>
      <c r="HA48" s="38"/>
      <c r="HB48" s="38"/>
      <c r="HC48" s="30"/>
      <c r="HD48" s="30"/>
      <c r="HE48" s="38"/>
      <c r="HF48" s="38"/>
      <c r="HG48" s="38"/>
      <c r="HH48" s="38"/>
      <c r="HI48" s="38"/>
      <c r="HJ48" s="38"/>
      <c r="HK48" s="38"/>
      <c r="HL48" s="38"/>
      <c r="HM48" s="38"/>
      <c r="HN48" s="39"/>
      <c r="HO48" s="38"/>
      <c r="HP48" s="38"/>
      <c r="HQ48" s="38"/>
      <c r="HR48" s="39"/>
    </row>
    <row r="49" spans="1:226" s="315" customFormat="1" x14ac:dyDescent="0.25">
      <c r="A49" s="34">
        <f t="shared" si="52"/>
        <v>45</v>
      </c>
      <c r="B49" s="518"/>
      <c r="C49" s="518"/>
      <c r="D49" s="518"/>
      <c r="E49" s="518"/>
      <c r="F49" s="518"/>
      <c r="G49" s="35"/>
      <c r="H49" s="391"/>
      <c r="I49" s="36" t="str">
        <f>IF(J49&lt;&gt;"",(J49-COUNTIF(L49:HR49,"□")+1),"")</f>
        <v/>
      </c>
      <c r="J49" s="28" t="str">
        <f>IF(ISERROR(LOOKUP("□",L49:HR49,L$3:HR$3))=FALSE,LOOKUP("□",L49:HR49,L$3:HR$3),"")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9"/>
      <c r="HO49" s="38"/>
      <c r="HP49" s="38"/>
      <c r="HQ49" s="38"/>
      <c r="HR49" s="39"/>
    </row>
    <row r="50" spans="1:226" x14ac:dyDescent="0.25">
      <c r="A50" s="25">
        <f t="shared" si="52"/>
        <v>46</v>
      </c>
      <c r="B50" s="516"/>
      <c r="C50" s="516"/>
      <c r="D50" s="516"/>
      <c r="E50" s="516"/>
      <c r="F50" s="519"/>
      <c r="G50" s="40"/>
      <c r="H50" s="40"/>
      <c r="I50" s="41" t="str">
        <f t="shared" ref="I50:I58" si="61">IF(J50&lt;&gt;"",(J50-COUNTIF(L50:HR50,"□")+1),"")</f>
        <v/>
      </c>
      <c r="J50" s="42" t="str">
        <f t="shared" ref="J50:J58" si="62">IF(ISERROR(LOOKUP("□",L50:HR50,L$3:HR$3))=FALSE,LOOKUP("□",L50:HR50,L$3:HR$3),"")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6"/>
      <c r="HO50" s="44"/>
      <c r="HP50" s="44"/>
      <c r="HQ50" s="44"/>
      <c r="HR50" s="46"/>
    </row>
    <row r="51" spans="1:226" x14ac:dyDescent="0.25">
      <c r="A51" s="32">
        <f t="shared" si="52"/>
        <v>47</v>
      </c>
      <c r="B51" s="517"/>
      <c r="C51" s="517"/>
      <c r="D51" s="517"/>
      <c r="E51" s="517"/>
      <c r="F51" s="517"/>
      <c r="G51" s="26"/>
      <c r="H51" s="26"/>
      <c r="I51" s="27" t="str">
        <f t="shared" si="61"/>
        <v/>
      </c>
      <c r="J51" s="33" t="str">
        <f t="shared" si="62"/>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1"/>
      <c r="HO51" s="30"/>
      <c r="HP51" s="30"/>
      <c r="HQ51" s="30"/>
      <c r="HR51" s="31"/>
    </row>
    <row r="52" spans="1:226" x14ac:dyDescent="0.25">
      <c r="A52" s="32">
        <f t="shared" si="52"/>
        <v>48</v>
      </c>
      <c r="B52" s="517"/>
      <c r="C52" s="517"/>
      <c r="D52" s="517"/>
      <c r="E52" s="517"/>
      <c r="F52" s="517"/>
      <c r="G52" s="26"/>
      <c r="H52" s="26"/>
      <c r="I52" s="27" t="str">
        <f t="shared" si="61"/>
        <v/>
      </c>
      <c r="J52" s="33" t="str">
        <f t="shared" si="62"/>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1"/>
      <c r="HO52" s="30"/>
      <c r="HP52" s="30"/>
      <c r="HQ52" s="30"/>
      <c r="HR52" s="31"/>
    </row>
    <row r="53" spans="1:226" x14ac:dyDescent="0.25">
      <c r="A53" s="34">
        <f t="shared" si="52"/>
        <v>49</v>
      </c>
      <c r="B53" s="517"/>
      <c r="C53" s="517"/>
      <c r="D53" s="517"/>
      <c r="E53" s="517"/>
      <c r="F53" s="517"/>
      <c r="G53" s="26"/>
      <c r="H53" s="26"/>
      <c r="I53" s="36" t="str">
        <f t="shared" si="61"/>
        <v/>
      </c>
      <c r="J53" s="28" t="str">
        <f t="shared" si="62"/>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0"/>
      <c r="GX53" s="30"/>
      <c r="GY53" s="38"/>
      <c r="GZ53" s="38"/>
      <c r="HA53" s="38"/>
      <c r="HB53" s="38"/>
      <c r="HC53" s="38"/>
      <c r="HD53" s="38"/>
      <c r="HE53" s="38"/>
      <c r="HF53" s="38"/>
      <c r="HG53" s="30"/>
      <c r="HH53" s="30"/>
      <c r="HI53" s="38"/>
      <c r="HJ53" s="38"/>
      <c r="HK53" s="38"/>
      <c r="HL53" s="38"/>
      <c r="HM53" s="38"/>
      <c r="HN53" s="39"/>
      <c r="HO53" s="38"/>
      <c r="HP53" s="38"/>
      <c r="HQ53" s="38"/>
      <c r="HR53" s="39"/>
    </row>
    <row r="54" spans="1:226" s="315" customFormat="1" x14ac:dyDescent="0.25">
      <c r="A54" s="34">
        <f t="shared" si="52"/>
        <v>50</v>
      </c>
      <c r="B54" s="518"/>
      <c r="C54" s="517"/>
      <c r="D54" s="517"/>
      <c r="E54" s="517"/>
      <c r="F54" s="517"/>
      <c r="G54" s="35"/>
      <c r="H54" s="391"/>
      <c r="I54" s="36" t="str">
        <f t="shared" si="61"/>
        <v/>
      </c>
      <c r="J54" s="28" t="str">
        <f t="shared" si="62"/>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9"/>
      <c r="HO54" s="38"/>
      <c r="HP54" s="38"/>
      <c r="HQ54" s="38"/>
      <c r="HR54" s="39"/>
    </row>
    <row r="55" spans="1:226" x14ac:dyDescent="0.25">
      <c r="A55" s="25">
        <f t="shared" si="52"/>
        <v>51</v>
      </c>
      <c r="B55" s="516"/>
      <c r="C55" s="516"/>
      <c r="D55" s="516"/>
      <c r="E55" s="516"/>
      <c r="F55" s="516"/>
      <c r="G55" s="40"/>
      <c r="H55" s="40"/>
      <c r="I55" s="41" t="str">
        <f t="shared" si="61"/>
        <v/>
      </c>
      <c r="J55" s="42" t="str">
        <f t="shared" si="62"/>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2"/>
        <v>52</v>
      </c>
      <c r="B56" s="517"/>
      <c r="C56" s="517"/>
      <c r="D56" s="517"/>
      <c r="E56" s="517"/>
      <c r="F56" s="517"/>
      <c r="G56" s="26"/>
      <c r="H56" s="26"/>
      <c r="I56" s="27" t="str">
        <f t="shared" si="61"/>
        <v/>
      </c>
      <c r="J56" s="33" t="str">
        <f t="shared" si="62"/>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2"/>
        <v>53</v>
      </c>
      <c r="B57" s="517"/>
      <c r="C57" s="517"/>
      <c r="D57" s="517"/>
      <c r="E57" s="517"/>
      <c r="F57" s="517"/>
      <c r="G57" s="26"/>
      <c r="H57" s="26"/>
      <c r="I57" s="27" t="str">
        <f t="shared" si="61"/>
        <v/>
      </c>
      <c r="J57" s="33" t="str">
        <f t="shared" si="62"/>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2"/>
        <v>54</v>
      </c>
      <c r="B58" s="517"/>
      <c r="C58" s="517"/>
      <c r="D58" s="517"/>
      <c r="E58" s="517"/>
      <c r="F58" s="517"/>
      <c r="G58" s="35"/>
      <c r="H58" s="35"/>
      <c r="I58" s="36" t="str">
        <f t="shared" si="61"/>
        <v/>
      </c>
      <c r="J58" s="28" t="str">
        <f t="shared" si="62"/>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2"/>
        <v>55</v>
      </c>
      <c r="B59" s="517"/>
      <c r="C59" s="518"/>
      <c r="D59" s="518"/>
      <c r="E59" s="518"/>
      <c r="F59" s="518"/>
      <c r="G59" s="35"/>
      <c r="H59" s="391"/>
      <c r="I59" s="36" t="str">
        <f>IF(J59&lt;&gt;"",(J59-COUNTIF(L59:HR59,"□")+1),"")</f>
        <v/>
      </c>
      <c r="J59" s="28" t="str">
        <f>IF(ISERROR(LOOKUP("□",L59:HR59,L$3:HR$3))=FALSE,LOOKUP("□",L59:HR59,L$3:HR$3),"")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2"/>
        <v>56</v>
      </c>
      <c r="B60" s="516"/>
      <c r="C60" s="516"/>
      <c r="D60" s="516"/>
      <c r="E60" s="516"/>
      <c r="F60" s="516"/>
      <c r="G60" s="40"/>
      <c r="H60" s="40"/>
      <c r="I60" s="41" t="str">
        <f t="shared" ref="I60:I68" si="63">IF(J60&lt;&gt;"",(J60-COUNTIF(L60:HR60,"□")+1),"")</f>
        <v/>
      </c>
      <c r="J60" s="42" t="str">
        <f t="shared" ref="J60:J68" si="64">IF(ISERROR(LOOKUP("□",L60:HR60,L$3:HR$3))=FALSE,LOOKUP("□",L60:HR60,L$3:HR$3),"")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2"/>
        <v>57</v>
      </c>
      <c r="B61" s="517"/>
      <c r="C61" s="517"/>
      <c r="D61" s="517"/>
      <c r="E61" s="517"/>
      <c r="F61" s="517"/>
      <c r="G61" s="26"/>
      <c r="H61" s="26"/>
      <c r="I61" s="27" t="str">
        <f t="shared" si="63"/>
        <v/>
      </c>
      <c r="J61" s="33" t="str">
        <f t="shared" si="64"/>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2"/>
        <v>58</v>
      </c>
      <c r="B62" s="517"/>
      <c r="C62" s="517"/>
      <c r="D62" s="517"/>
      <c r="E62" s="517"/>
      <c r="F62" s="517"/>
      <c r="G62" s="26"/>
      <c r="H62" s="26"/>
      <c r="I62" s="27" t="str">
        <f t="shared" si="63"/>
        <v/>
      </c>
      <c r="J62" s="33" t="str">
        <f t="shared" si="64"/>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2"/>
        <v>59</v>
      </c>
      <c r="B63" s="517"/>
      <c r="C63" s="517"/>
      <c r="D63" s="517"/>
      <c r="E63" s="517"/>
      <c r="F63" s="517"/>
      <c r="G63" s="35"/>
      <c r="H63" s="35"/>
      <c r="I63" s="36" t="str">
        <f t="shared" si="63"/>
        <v/>
      </c>
      <c r="J63" s="28" t="str">
        <f t="shared" si="64"/>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2"/>
        <v>60</v>
      </c>
      <c r="B64" s="517"/>
      <c r="C64" s="517"/>
      <c r="D64" s="517"/>
      <c r="E64" s="517"/>
      <c r="F64" s="517"/>
      <c r="G64" s="35"/>
      <c r="H64" s="391"/>
      <c r="I64" s="36" t="str">
        <f t="shared" si="63"/>
        <v/>
      </c>
      <c r="J64" s="28" t="str">
        <f t="shared" si="64"/>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2"/>
        <v>61</v>
      </c>
      <c r="B65" s="516"/>
      <c r="C65" s="516"/>
      <c r="D65" s="516"/>
      <c r="E65" s="516"/>
      <c r="F65" s="516"/>
      <c r="G65" s="40"/>
      <c r="H65" s="40"/>
      <c r="I65" s="41" t="str">
        <f t="shared" si="63"/>
        <v/>
      </c>
      <c r="J65" s="42" t="str">
        <f t="shared" si="64"/>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2"/>
        <v>62</v>
      </c>
      <c r="B66" s="517"/>
      <c r="C66" s="517"/>
      <c r="D66" s="517"/>
      <c r="E66" s="517"/>
      <c r="F66" s="517"/>
      <c r="G66" s="26"/>
      <c r="H66" s="26"/>
      <c r="I66" s="27" t="str">
        <f t="shared" si="63"/>
        <v/>
      </c>
      <c r="J66" s="33" t="str">
        <f t="shared" si="64"/>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2"/>
        <v>63</v>
      </c>
      <c r="B67" s="517"/>
      <c r="C67" s="517"/>
      <c r="D67" s="517"/>
      <c r="E67" s="517"/>
      <c r="F67" s="517"/>
      <c r="G67" s="26"/>
      <c r="H67" s="26"/>
      <c r="I67" s="27" t="str">
        <f t="shared" si="63"/>
        <v/>
      </c>
      <c r="J67" s="33" t="str">
        <f t="shared" si="64"/>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2"/>
        <v>64</v>
      </c>
      <c r="B68" s="517"/>
      <c r="C68" s="517"/>
      <c r="D68" s="517"/>
      <c r="E68" s="517"/>
      <c r="F68" s="517"/>
      <c r="G68" s="35"/>
      <c r="H68" s="35"/>
      <c r="I68" s="36" t="str">
        <f t="shared" si="63"/>
        <v/>
      </c>
      <c r="J68" s="28" t="str">
        <f t="shared" si="64"/>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2"/>
        <v>65</v>
      </c>
      <c r="B69" s="517"/>
      <c r="C69" s="517"/>
      <c r="D69" s="517"/>
      <c r="E69" s="517"/>
      <c r="F69" s="517"/>
      <c r="G69" s="35"/>
      <c r="H69" s="391"/>
      <c r="I69" s="36" t="str">
        <f>IF(J69&lt;&gt;"",(J69-COUNTIF(L69:HR69,"□")+1),"")</f>
        <v/>
      </c>
      <c r="J69" s="28" t="str">
        <f>IF(ISERROR(LOOKUP("□",L69:HR69,L$3:HR$3))=FALSE,LOOKUP("□",L69:HR69,L$3:HR$3),"")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2"/>
        <v>66</v>
      </c>
      <c r="B70" s="516"/>
      <c r="C70" s="516"/>
      <c r="D70" s="516"/>
      <c r="E70" s="516"/>
      <c r="F70" s="516"/>
      <c r="G70" s="40"/>
      <c r="H70" s="40"/>
      <c r="I70" s="41" t="str">
        <f t="shared" ref="I70:I78" si="65">IF(J70&lt;&gt;"",(J70-COUNTIF(L70:HR70,"□")+1),"")</f>
        <v/>
      </c>
      <c r="J70" s="42" t="str">
        <f t="shared" ref="J70:J78" si="66">IF(ISERROR(LOOKUP("□",L70:HR70,L$3:HR$3))=FALSE,LOOKUP("□",L70:HR70,L$3:HR$3),"")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2"/>
        <v>67</v>
      </c>
      <c r="B71" s="517"/>
      <c r="C71" s="517"/>
      <c r="D71" s="517"/>
      <c r="E71" s="517"/>
      <c r="F71" s="517"/>
      <c r="G71" s="26"/>
      <c r="H71" s="26"/>
      <c r="I71" s="27" t="str">
        <f t="shared" si="65"/>
        <v/>
      </c>
      <c r="J71" s="33" t="str">
        <f t="shared" si="66"/>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2"/>
        <v>68</v>
      </c>
      <c r="B72" s="517"/>
      <c r="C72" s="517"/>
      <c r="D72" s="517"/>
      <c r="E72" s="517"/>
      <c r="F72" s="517"/>
      <c r="G72" s="26"/>
      <c r="H72" s="26"/>
      <c r="I72" s="27" t="str">
        <f t="shared" si="65"/>
        <v/>
      </c>
      <c r="J72" s="33" t="str">
        <f t="shared" si="66"/>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2"/>
        <v>69</v>
      </c>
      <c r="B73" s="517"/>
      <c r="C73" s="517"/>
      <c r="D73" s="517"/>
      <c r="E73" s="517"/>
      <c r="F73" s="517"/>
      <c r="G73" s="35"/>
      <c r="H73" s="35"/>
      <c r="I73" s="36" t="str">
        <f t="shared" si="65"/>
        <v/>
      </c>
      <c r="J73" s="28" t="str">
        <f t="shared" si="66"/>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2"/>
        <v>70</v>
      </c>
      <c r="B74" s="517"/>
      <c r="C74" s="517"/>
      <c r="D74" s="517"/>
      <c r="E74" s="517"/>
      <c r="F74" s="517"/>
      <c r="G74" s="35"/>
      <c r="H74" s="391"/>
      <c r="I74" s="36" t="str">
        <f t="shared" si="65"/>
        <v/>
      </c>
      <c r="J74" s="28" t="str">
        <f t="shared" si="66"/>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2"/>
        <v>71</v>
      </c>
      <c r="B75" s="516"/>
      <c r="C75" s="516"/>
      <c r="D75" s="516"/>
      <c r="E75" s="516"/>
      <c r="F75" s="516"/>
      <c r="G75" s="40"/>
      <c r="H75" s="40"/>
      <c r="I75" s="41" t="str">
        <f t="shared" si="65"/>
        <v/>
      </c>
      <c r="J75" s="42" t="str">
        <f t="shared" si="66"/>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2"/>
        <v>72</v>
      </c>
      <c r="B76" s="517"/>
      <c r="C76" s="517"/>
      <c r="D76" s="517"/>
      <c r="E76" s="517"/>
      <c r="F76" s="517"/>
      <c r="G76" s="26"/>
      <c r="H76" s="26"/>
      <c r="I76" s="27" t="str">
        <f t="shared" si="65"/>
        <v/>
      </c>
      <c r="J76" s="33" t="str">
        <f t="shared" si="66"/>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2"/>
        <v>73</v>
      </c>
      <c r="B77" s="517"/>
      <c r="C77" s="517"/>
      <c r="D77" s="517"/>
      <c r="E77" s="517"/>
      <c r="F77" s="517"/>
      <c r="G77" s="26"/>
      <c r="H77" s="26"/>
      <c r="I77" s="27" t="str">
        <f t="shared" si="65"/>
        <v/>
      </c>
      <c r="J77" s="33" t="str">
        <f t="shared" si="66"/>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2"/>
        <v>74</v>
      </c>
      <c r="B78" s="517"/>
      <c r="C78" s="517"/>
      <c r="D78" s="517"/>
      <c r="E78" s="517"/>
      <c r="F78" s="517"/>
      <c r="G78" s="35"/>
      <c r="H78" s="35"/>
      <c r="I78" s="36" t="str">
        <f t="shared" si="65"/>
        <v/>
      </c>
      <c r="J78" s="28" t="str">
        <f t="shared" si="66"/>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2"/>
        <v>75</v>
      </c>
      <c r="B79" s="517"/>
      <c r="C79" s="518"/>
      <c r="D79" s="518"/>
      <c r="E79" s="518"/>
      <c r="F79" s="518"/>
      <c r="G79" s="35"/>
      <c r="H79" s="391"/>
      <c r="I79" s="36" t="str">
        <f>IF(J79&lt;&gt;"",(J79-COUNTIF(L79:HR79,"□")+1),"")</f>
        <v/>
      </c>
      <c r="J79" s="28" t="str">
        <f>IF(ISERROR(LOOKUP("□",L79:HR79,L$3:HR$3))=FALSE,LOOKUP("□",L79:HR79,L$3:HR$3),"")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 t="shared" si="52"/>
        <v>76</v>
      </c>
      <c r="B80" s="516"/>
      <c r="C80" s="516"/>
      <c r="D80" s="516"/>
      <c r="E80" s="516"/>
      <c r="F80" s="516"/>
      <c r="G80" s="40"/>
      <c r="H80" s="40"/>
      <c r="I80" s="41" t="str">
        <f t="shared" ref="I80:I87" si="67">IF(J80&lt;&gt;"",(J80-COUNTIF(L80:HR80,"□")+1),"")</f>
        <v/>
      </c>
      <c r="J80" s="42" t="str">
        <f t="shared" ref="J80:J87" si="68">IF(ISERROR(LOOKUP("□",L80:HR80,L$3:HR$3))=FALSE,LOOKUP("□",L80:HR80,L$3:HR$3),"")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6"/>
    </row>
    <row r="81" spans="1:226" x14ac:dyDescent="0.25">
      <c r="A81" s="32">
        <f t="shared" si="52"/>
        <v>77</v>
      </c>
      <c r="B81" s="517"/>
      <c r="C81" s="517"/>
      <c r="D81" s="517"/>
      <c r="E81" s="517"/>
      <c r="F81" s="517"/>
      <c r="G81" s="26"/>
      <c r="H81" s="26"/>
      <c r="I81" s="27" t="str">
        <f t="shared" si="67"/>
        <v/>
      </c>
      <c r="J81" s="33" t="str">
        <f t="shared" si="68"/>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2"/>
        <v>78</v>
      </c>
      <c r="B82" s="517"/>
      <c r="C82" s="517"/>
      <c r="D82" s="517"/>
      <c r="E82" s="517"/>
      <c r="F82" s="517"/>
      <c r="G82" s="26"/>
      <c r="H82" s="26"/>
      <c r="I82" s="27" t="str">
        <f t="shared" si="67"/>
        <v/>
      </c>
      <c r="J82" s="33" t="str">
        <f t="shared" si="68"/>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2"/>
        <v>79</v>
      </c>
      <c r="B83" s="517"/>
      <c r="C83" s="517"/>
      <c r="D83" s="517"/>
      <c r="E83" s="517"/>
      <c r="F83" s="517"/>
      <c r="G83" s="35"/>
      <c r="H83" s="35"/>
      <c r="I83" s="36" t="str">
        <f t="shared" si="67"/>
        <v/>
      </c>
      <c r="J83" s="28" t="str">
        <f t="shared" si="68"/>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2"/>
        <v>80</v>
      </c>
      <c r="B84" s="517"/>
      <c r="C84" s="517"/>
      <c r="D84" s="517"/>
      <c r="E84" s="517"/>
      <c r="F84" s="517"/>
      <c r="G84" s="35"/>
      <c r="H84" s="391"/>
      <c r="I84" s="36" t="str">
        <f t="shared" si="67"/>
        <v/>
      </c>
      <c r="J84" s="28" t="str">
        <f t="shared" si="68"/>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ROW()-4</f>
        <v>81</v>
      </c>
      <c r="B85" s="516"/>
      <c r="C85" s="516"/>
      <c r="D85" s="516"/>
      <c r="E85" s="516"/>
      <c r="F85" s="516"/>
      <c r="G85" s="26"/>
      <c r="H85" s="26"/>
      <c r="I85" s="27" t="str">
        <f t="shared" si="67"/>
        <v/>
      </c>
      <c r="J85" s="28" t="str">
        <f t="shared" si="68"/>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1"/>
    </row>
    <row r="86" spans="1:226" x14ac:dyDescent="0.25">
      <c r="A86" s="32">
        <f>ROW()-4</f>
        <v>82</v>
      </c>
      <c r="B86" s="517"/>
      <c r="C86" s="517"/>
      <c r="D86" s="517"/>
      <c r="E86" s="517"/>
      <c r="F86" s="517"/>
      <c r="G86" s="26"/>
      <c r="H86" s="26"/>
      <c r="I86" s="27" t="str">
        <f t="shared" si="67"/>
        <v/>
      </c>
      <c r="J86" s="33" t="str">
        <f t="shared" si="68"/>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2"/>
        <v>83</v>
      </c>
      <c r="B87" s="517"/>
      <c r="C87" s="517"/>
      <c r="D87" s="517"/>
      <c r="E87" s="517"/>
      <c r="F87" s="517"/>
      <c r="G87" s="26"/>
      <c r="H87" s="26"/>
      <c r="I87" s="27" t="str">
        <f t="shared" si="67"/>
        <v/>
      </c>
      <c r="J87" s="33" t="str">
        <f t="shared" si="68"/>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2"/>
        <v>84</v>
      </c>
      <c r="B88" s="517"/>
      <c r="C88" s="517"/>
      <c r="D88" s="517"/>
      <c r="E88" s="517"/>
      <c r="F88" s="517"/>
      <c r="G88" s="35"/>
      <c r="H88" s="35"/>
      <c r="I88" s="36" t="str">
        <f>IF(J88&lt;&gt;"",(J88-COUNTIF(L88:HR88,"□")+1),"")</f>
        <v/>
      </c>
      <c r="J88" s="28" t="str">
        <f>IF(ISERROR(LOOKUP("□",L88:HR88,L$3:HR$3))=FALSE,LOOKUP("□",L88:HR88,L$3:HR$3),"")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2"/>
        <v>85</v>
      </c>
      <c r="B89" s="518"/>
      <c r="C89" s="518"/>
      <c r="D89" s="518"/>
      <c r="E89" s="518"/>
      <c r="F89" s="518"/>
      <c r="G89" s="35"/>
      <c r="H89" s="391"/>
      <c r="I89" s="36" t="str">
        <f t="shared" ref="I89:I93" si="69">IF(J89&lt;&gt;"",(J89-COUNTIF(L89:HR89,"□")+1),"")</f>
        <v/>
      </c>
      <c r="J89" s="28" t="str">
        <f t="shared" ref="J89:J93" si="70">IF(ISERROR(LOOKUP("□",L89:HR89,L$3:HR$3))=FALSE,LOOKUP("□",L89:HR89,L$3:HR$3),"")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2"/>
        <v>86</v>
      </c>
      <c r="B90" s="516"/>
      <c r="C90" s="516"/>
      <c r="D90" s="516"/>
      <c r="E90" s="516"/>
      <c r="F90" s="516"/>
      <c r="G90" s="40"/>
      <c r="H90" s="40"/>
      <c r="I90" s="41" t="str">
        <f t="shared" si="69"/>
        <v/>
      </c>
      <c r="J90" s="42" t="str">
        <f t="shared" si="70"/>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2"/>
        <v>87</v>
      </c>
      <c r="B91" s="517"/>
      <c r="C91" s="517"/>
      <c r="D91" s="517"/>
      <c r="E91" s="517"/>
      <c r="F91" s="517"/>
      <c r="G91" s="26"/>
      <c r="H91" s="26"/>
      <c r="I91" s="27" t="str">
        <f t="shared" si="69"/>
        <v/>
      </c>
      <c r="J91" s="33" t="str">
        <f t="shared" si="70"/>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2"/>
        <v>88</v>
      </c>
      <c r="B92" s="517"/>
      <c r="C92" s="517"/>
      <c r="D92" s="517"/>
      <c r="E92" s="517"/>
      <c r="F92" s="517"/>
      <c r="G92" s="26"/>
      <c r="H92" s="26"/>
      <c r="I92" s="27" t="str">
        <f t="shared" si="69"/>
        <v/>
      </c>
      <c r="J92" s="33" t="str">
        <f t="shared" si="70"/>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2"/>
        <v>89</v>
      </c>
      <c r="B93" s="517"/>
      <c r="C93" s="517"/>
      <c r="D93" s="517"/>
      <c r="E93" s="517"/>
      <c r="F93" s="517"/>
      <c r="G93" s="35"/>
      <c r="H93" s="35"/>
      <c r="I93" s="36" t="str">
        <f t="shared" si="69"/>
        <v/>
      </c>
      <c r="J93" s="28" t="str">
        <f t="shared" si="70"/>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2"/>
        <v>90</v>
      </c>
      <c r="B94" s="517"/>
      <c r="C94" s="517"/>
      <c r="D94" s="517"/>
      <c r="E94" s="517"/>
      <c r="F94" s="517"/>
      <c r="G94" s="35"/>
      <c r="H94" s="391"/>
      <c r="I94" s="36" t="str">
        <f>IF(J94&lt;&gt;"",(J94-COUNTIF(L94:HR94,"□")+1),"")</f>
        <v/>
      </c>
      <c r="J94" s="28" t="str">
        <f>IF(ISERROR(LOOKUP("□",L94:HR94,L$3:HR$3))=FALSE,LOOKUP("□",L94:HR94,L$3:HR$3),"")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2"/>
        <v>91</v>
      </c>
      <c r="B95" s="516"/>
      <c r="C95" s="516"/>
      <c r="D95" s="516"/>
      <c r="E95" s="516"/>
      <c r="F95" s="516"/>
      <c r="G95" s="40"/>
      <c r="H95" s="40"/>
      <c r="I95" s="41" t="str">
        <f t="shared" ref="I95:I103" si="71">IF(J95&lt;&gt;"",(J95-COUNTIF(L95:HR95,"□")+1),"")</f>
        <v/>
      </c>
      <c r="J95" s="42" t="str">
        <f t="shared" ref="J95:J103" si="72">IF(ISERROR(LOOKUP("□",L95:HR95,L$3:HR$3))=FALSE,LOOKUP("□",L95:HR95,L$3:HR$3),"")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2"/>
        <v>92</v>
      </c>
      <c r="B96" s="517"/>
      <c r="C96" s="517"/>
      <c r="D96" s="517"/>
      <c r="E96" s="517"/>
      <c r="F96" s="517"/>
      <c r="G96" s="26"/>
      <c r="H96" s="26"/>
      <c r="I96" s="27" t="str">
        <f t="shared" si="71"/>
        <v/>
      </c>
      <c r="J96" s="33" t="str">
        <f t="shared" si="72"/>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2"/>
        <v>93</v>
      </c>
      <c r="B97" s="517"/>
      <c r="C97" s="517"/>
      <c r="D97" s="517"/>
      <c r="E97" s="517"/>
      <c r="F97" s="517"/>
      <c r="G97" s="26"/>
      <c r="H97" s="26"/>
      <c r="I97" s="27" t="str">
        <f t="shared" si="71"/>
        <v/>
      </c>
      <c r="J97" s="33" t="str">
        <f t="shared" si="72"/>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2"/>
        <v>94</v>
      </c>
      <c r="B98" s="517"/>
      <c r="C98" s="517"/>
      <c r="D98" s="517"/>
      <c r="E98" s="517"/>
      <c r="F98" s="517"/>
      <c r="G98" s="35"/>
      <c r="H98" s="35"/>
      <c r="I98" s="36" t="str">
        <f t="shared" si="71"/>
        <v/>
      </c>
      <c r="J98" s="28" t="str">
        <f t="shared" si="72"/>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2"/>
        <v>95</v>
      </c>
      <c r="B99" s="517"/>
      <c r="C99" s="517"/>
      <c r="D99" s="517"/>
      <c r="E99" s="517"/>
      <c r="F99" s="517"/>
      <c r="G99" s="35"/>
      <c r="H99" s="391"/>
      <c r="I99" s="36" t="str">
        <f t="shared" si="71"/>
        <v/>
      </c>
      <c r="J99" s="28" t="str">
        <f t="shared" si="72"/>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2"/>
        <v>96</v>
      </c>
      <c r="B100" s="516"/>
      <c r="C100" s="516"/>
      <c r="D100" s="516"/>
      <c r="E100" s="516"/>
      <c r="F100" s="516"/>
      <c r="G100" s="40"/>
      <c r="H100" s="40"/>
      <c r="I100" s="41" t="str">
        <f t="shared" si="71"/>
        <v/>
      </c>
      <c r="J100" s="42" t="str">
        <f t="shared" si="72"/>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2"/>
        <v>97</v>
      </c>
      <c r="B101" s="517"/>
      <c r="C101" s="517"/>
      <c r="D101" s="517"/>
      <c r="E101" s="517"/>
      <c r="F101" s="517"/>
      <c r="G101" s="26"/>
      <c r="H101" s="26"/>
      <c r="I101" s="27" t="str">
        <f t="shared" si="71"/>
        <v/>
      </c>
      <c r="J101" s="33" t="str">
        <f t="shared" si="72"/>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2"/>
        <v>98</v>
      </c>
      <c r="B102" s="517"/>
      <c r="C102" s="517"/>
      <c r="D102" s="517"/>
      <c r="E102" s="517"/>
      <c r="F102" s="517"/>
      <c r="G102" s="26"/>
      <c r="H102" s="26"/>
      <c r="I102" s="27" t="str">
        <f t="shared" si="71"/>
        <v/>
      </c>
      <c r="J102" s="33" t="str">
        <f t="shared" si="72"/>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2"/>
        <v>99</v>
      </c>
      <c r="B103" s="517"/>
      <c r="C103" s="517"/>
      <c r="D103" s="517"/>
      <c r="E103" s="517"/>
      <c r="F103" s="517"/>
      <c r="G103" s="35"/>
      <c r="H103" s="35"/>
      <c r="I103" s="36" t="str">
        <f t="shared" si="71"/>
        <v/>
      </c>
      <c r="J103" s="28" t="str">
        <f t="shared" si="72"/>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2"/>
        <v>100</v>
      </c>
      <c r="B104" s="517"/>
      <c r="C104" s="518"/>
      <c r="D104" s="518"/>
      <c r="E104" s="518"/>
      <c r="F104" s="518"/>
      <c r="G104" s="35"/>
      <c r="H104" s="391"/>
      <c r="I104" s="36" t="str">
        <f>IF(J104&lt;&gt;"",(J104-COUNTIF(L104:HR104,"□")+1),"")</f>
        <v/>
      </c>
      <c r="J104" s="28" t="str">
        <f>IF(ISERROR(LOOKUP("□",L104:HR104,L$3:HR$3))=FALSE,LOOKUP("□",L104:HR104,L$3:HR$3),"")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2"/>
        <v>101</v>
      </c>
      <c r="B105" s="516"/>
      <c r="C105" s="516"/>
      <c r="D105" s="516"/>
      <c r="E105" s="516"/>
      <c r="F105" s="516"/>
      <c r="G105" s="40"/>
      <c r="H105" s="40"/>
      <c r="I105" s="41" t="str">
        <f t="shared" ref="I105:I213" si="73">IF(J105&lt;&gt;"",(J105-COUNTIF(L105:HR105,"□")+1),"")</f>
        <v/>
      </c>
      <c r="J105" s="42" t="str">
        <f t="shared" ref="J105:J213" si="74">IF(ISERROR(LOOKUP("□",L105:HR105,L$3:HR$3))=FALSE,LOOKUP("□",L105:HR105,L$3:HR$3),"")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2"/>
        <v>102</v>
      </c>
      <c r="B106" s="517"/>
      <c r="C106" s="517"/>
      <c r="D106" s="517"/>
      <c r="E106" s="517"/>
      <c r="F106" s="517"/>
      <c r="G106" s="26"/>
      <c r="H106" s="26"/>
      <c r="I106" s="27" t="str">
        <f t="shared" si="73"/>
        <v/>
      </c>
      <c r="J106" s="33" t="str">
        <f t="shared" si="74"/>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2"/>
        <v>103</v>
      </c>
      <c r="B107" s="517"/>
      <c r="C107" s="517"/>
      <c r="D107" s="517"/>
      <c r="E107" s="517"/>
      <c r="F107" s="517"/>
      <c r="G107" s="26"/>
      <c r="H107" s="26"/>
      <c r="I107" s="27" t="str">
        <f t="shared" si="73"/>
        <v/>
      </c>
      <c r="J107" s="33" t="str">
        <f t="shared" si="74"/>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2"/>
        <v>104</v>
      </c>
      <c r="B108" s="517"/>
      <c r="C108" s="517"/>
      <c r="D108" s="517"/>
      <c r="E108" s="517"/>
      <c r="F108" s="517"/>
      <c r="G108" s="35"/>
      <c r="H108" s="35"/>
      <c r="I108" s="36" t="str">
        <f t="shared" si="73"/>
        <v/>
      </c>
      <c r="J108" s="28" t="str">
        <f t="shared" si="74"/>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2"/>
        <v>105</v>
      </c>
      <c r="B109" s="517"/>
      <c r="C109" s="517"/>
      <c r="D109" s="517"/>
      <c r="E109" s="517"/>
      <c r="F109" s="517"/>
      <c r="G109" s="35"/>
      <c r="H109" s="391"/>
      <c r="I109" s="36" t="str">
        <f t="shared" si="73"/>
        <v/>
      </c>
      <c r="J109" s="28" t="str">
        <f t="shared" si="74"/>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2"/>
        <v>106</v>
      </c>
      <c r="B110" s="516"/>
      <c r="C110" s="516"/>
      <c r="D110" s="516"/>
      <c r="E110" s="516"/>
      <c r="F110" s="516"/>
      <c r="G110" s="40"/>
      <c r="H110" s="40"/>
      <c r="I110" s="41" t="str">
        <f t="shared" si="73"/>
        <v/>
      </c>
      <c r="J110" s="42" t="str">
        <f t="shared" si="74"/>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2"/>
        <v>107</v>
      </c>
      <c r="B111" s="517"/>
      <c r="C111" s="517"/>
      <c r="D111" s="517"/>
      <c r="E111" s="517"/>
      <c r="F111" s="517"/>
      <c r="G111" s="26"/>
      <c r="H111" s="26"/>
      <c r="I111" s="27" t="str">
        <f t="shared" si="73"/>
        <v/>
      </c>
      <c r="J111" s="33" t="str">
        <f t="shared" si="74"/>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2"/>
        <v>108</v>
      </c>
      <c r="B112" s="517"/>
      <c r="C112" s="517"/>
      <c r="D112" s="517"/>
      <c r="E112" s="517"/>
      <c r="F112" s="517"/>
      <c r="G112" s="26"/>
      <c r="H112" s="26"/>
      <c r="I112" s="27" t="str">
        <f t="shared" si="73"/>
        <v/>
      </c>
      <c r="J112" s="33" t="str">
        <f t="shared" si="74"/>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2"/>
        <v>109</v>
      </c>
      <c r="B113" s="517"/>
      <c r="C113" s="517"/>
      <c r="D113" s="517"/>
      <c r="E113" s="517"/>
      <c r="F113" s="517"/>
      <c r="G113" s="35"/>
      <c r="H113" s="35"/>
      <c r="I113" s="36" t="str">
        <f t="shared" si="73"/>
        <v/>
      </c>
      <c r="J113" s="28" t="str">
        <f t="shared" si="74"/>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2"/>
        <v>110</v>
      </c>
      <c r="B114" s="517"/>
      <c r="C114" s="517"/>
      <c r="D114" s="517"/>
      <c r="E114" s="517"/>
      <c r="F114" s="517"/>
      <c r="G114" s="35"/>
      <c r="H114" s="391"/>
      <c r="I114" s="36" t="str">
        <f>IF(J114&lt;&gt;"",(J114-COUNTIF(L114:HR114,"□")+1),"")</f>
        <v/>
      </c>
      <c r="J114" s="28" t="str">
        <f>IF(ISERROR(LOOKUP("□",L114:HR114,L$3:HR$3))=FALSE,LOOKUP("□",L114:HR114,L$3:HR$3),"")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2"/>
        <v>111</v>
      </c>
      <c r="B115" s="516"/>
      <c r="C115" s="516"/>
      <c r="D115" s="516"/>
      <c r="E115" s="516"/>
      <c r="F115" s="516"/>
      <c r="G115" s="40"/>
      <c r="H115" s="40"/>
      <c r="I115" s="41" t="str">
        <f t="shared" ref="I115:I123" si="75">IF(J115&lt;&gt;"",(J115-COUNTIF(L115:HR115,"□")+1),"")</f>
        <v/>
      </c>
      <c r="J115" s="42" t="str">
        <f t="shared" ref="J115:J123" si="76">IF(ISERROR(LOOKUP("□",L115:HR115,L$3:HR$3))=FALSE,LOOKUP("□",L115:HR115,L$3:HR$3),"")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2"/>
        <v>112</v>
      </c>
      <c r="B116" s="517"/>
      <c r="C116" s="517"/>
      <c r="D116" s="517"/>
      <c r="E116" s="517"/>
      <c r="F116" s="517"/>
      <c r="G116" s="26"/>
      <c r="H116" s="26"/>
      <c r="I116" s="27" t="str">
        <f t="shared" si="75"/>
        <v/>
      </c>
      <c r="J116" s="33" t="str">
        <f t="shared" si="76"/>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2"/>
        <v>113</v>
      </c>
      <c r="B117" s="517"/>
      <c r="C117" s="517"/>
      <c r="D117" s="517"/>
      <c r="E117" s="517"/>
      <c r="F117" s="517"/>
      <c r="G117" s="26"/>
      <c r="H117" s="26"/>
      <c r="I117" s="27" t="str">
        <f t="shared" si="75"/>
        <v/>
      </c>
      <c r="J117" s="33" t="str">
        <f t="shared" si="76"/>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2"/>
        <v>114</v>
      </c>
      <c r="B118" s="517"/>
      <c r="C118" s="517"/>
      <c r="D118" s="517"/>
      <c r="E118" s="517"/>
      <c r="F118" s="517"/>
      <c r="G118" s="35"/>
      <c r="H118" s="35"/>
      <c r="I118" s="36" t="str">
        <f t="shared" si="75"/>
        <v/>
      </c>
      <c r="J118" s="28" t="str">
        <f t="shared" si="76"/>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2"/>
        <v>115</v>
      </c>
      <c r="B119" s="517"/>
      <c r="C119" s="517"/>
      <c r="D119" s="517"/>
      <c r="E119" s="517"/>
      <c r="F119" s="517"/>
      <c r="G119" s="35"/>
      <c r="H119" s="391"/>
      <c r="I119" s="36" t="str">
        <f t="shared" si="75"/>
        <v/>
      </c>
      <c r="J119" s="28" t="str">
        <f t="shared" si="76"/>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2"/>
        <v>116</v>
      </c>
      <c r="B120" s="516"/>
      <c r="C120" s="516"/>
      <c r="D120" s="516"/>
      <c r="E120" s="516"/>
      <c r="F120" s="516"/>
      <c r="G120" s="40"/>
      <c r="H120" s="40"/>
      <c r="I120" s="41" t="str">
        <f t="shared" si="75"/>
        <v/>
      </c>
      <c r="J120" s="42" t="str">
        <f t="shared" si="76"/>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2"/>
        <v>117</v>
      </c>
      <c r="B121" s="517"/>
      <c r="C121" s="517"/>
      <c r="D121" s="517"/>
      <c r="E121" s="517"/>
      <c r="F121" s="517"/>
      <c r="G121" s="26"/>
      <c r="H121" s="26"/>
      <c r="I121" s="27" t="str">
        <f t="shared" si="75"/>
        <v/>
      </c>
      <c r="J121" s="33" t="str">
        <f t="shared" si="76"/>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2"/>
        <v>118</v>
      </c>
      <c r="B122" s="517"/>
      <c r="C122" s="517"/>
      <c r="D122" s="517"/>
      <c r="E122" s="517"/>
      <c r="F122" s="517"/>
      <c r="G122" s="26"/>
      <c r="H122" s="26"/>
      <c r="I122" s="27" t="str">
        <f t="shared" si="75"/>
        <v/>
      </c>
      <c r="J122" s="33" t="str">
        <f t="shared" si="76"/>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2"/>
        <v>119</v>
      </c>
      <c r="B123" s="517"/>
      <c r="C123" s="517"/>
      <c r="D123" s="517"/>
      <c r="E123" s="517"/>
      <c r="F123" s="517"/>
      <c r="G123" s="35"/>
      <c r="H123" s="35"/>
      <c r="I123" s="36" t="str">
        <f t="shared" si="75"/>
        <v/>
      </c>
      <c r="J123" s="28" t="str">
        <f t="shared" si="76"/>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2"/>
        <v>120</v>
      </c>
      <c r="B124" s="517"/>
      <c r="C124" s="517"/>
      <c r="D124" s="517"/>
      <c r="E124" s="517"/>
      <c r="F124" s="517"/>
      <c r="G124" s="35"/>
      <c r="H124" s="391"/>
      <c r="I124" s="36" t="str">
        <f>IF(J124&lt;&gt;"",(J124-COUNTIF(L124:HR124,"□")+1),"")</f>
        <v/>
      </c>
      <c r="J124" s="28" t="str">
        <f>IF(ISERROR(LOOKUP("□",L124:HR124,L$3:HR$3))=FALSE,LOOKUP("□",L124:HR124,L$3:HR$3),"")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2"/>
        <v>121</v>
      </c>
      <c r="B125" s="516"/>
      <c r="C125" s="516"/>
      <c r="D125" s="516"/>
      <c r="E125" s="516"/>
      <c r="F125" s="516"/>
      <c r="G125" s="40"/>
      <c r="H125" s="40"/>
      <c r="I125" s="41" t="str">
        <f t="shared" ref="I125:I133" si="77">IF(J125&lt;&gt;"",(J125-COUNTIF(L125:HR125,"□")+1),"")</f>
        <v/>
      </c>
      <c r="J125" s="42" t="str">
        <f t="shared" ref="J125:J133" si="78">IF(ISERROR(LOOKUP("□",L125:HR125,L$3:HR$3))=FALSE,LOOKUP("□",L125:HR125,L$3:HR$3),"")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2"/>
        <v>122</v>
      </c>
      <c r="B126" s="517"/>
      <c r="C126" s="517"/>
      <c r="D126" s="517"/>
      <c r="E126" s="517"/>
      <c r="F126" s="517"/>
      <c r="G126" s="26"/>
      <c r="H126" s="26"/>
      <c r="I126" s="27" t="str">
        <f t="shared" si="77"/>
        <v/>
      </c>
      <c r="J126" s="33" t="str">
        <f t="shared" si="78"/>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2"/>
        <v>123</v>
      </c>
      <c r="B127" s="517"/>
      <c r="C127" s="517"/>
      <c r="D127" s="517"/>
      <c r="E127" s="517"/>
      <c r="F127" s="517"/>
      <c r="G127" s="26"/>
      <c r="H127" s="26"/>
      <c r="I127" s="27" t="str">
        <f t="shared" si="77"/>
        <v/>
      </c>
      <c r="J127" s="33" t="str">
        <f t="shared" si="78"/>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2"/>
        <v>124</v>
      </c>
      <c r="B128" s="517"/>
      <c r="C128" s="517"/>
      <c r="D128" s="517"/>
      <c r="E128" s="517"/>
      <c r="F128" s="517"/>
      <c r="G128" s="35"/>
      <c r="H128" s="35"/>
      <c r="I128" s="36" t="str">
        <f t="shared" si="77"/>
        <v/>
      </c>
      <c r="J128" s="28" t="str">
        <f t="shared" si="78"/>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2"/>
        <v>125</v>
      </c>
      <c r="B129" s="517"/>
      <c r="C129" s="517"/>
      <c r="D129" s="517"/>
      <c r="E129" s="517"/>
      <c r="F129" s="517"/>
      <c r="G129" s="35"/>
      <c r="H129" s="391"/>
      <c r="I129" s="36" t="str">
        <f t="shared" si="77"/>
        <v/>
      </c>
      <c r="J129" s="28" t="str">
        <f t="shared" si="78"/>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2"/>
        <v>126</v>
      </c>
      <c r="B130" s="516"/>
      <c r="C130" s="516"/>
      <c r="D130" s="516"/>
      <c r="E130" s="516"/>
      <c r="F130" s="516"/>
      <c r="G130" s="40"/>
      <c r="H130" s="40"/>
      <c r="I130" s="41" t="str">
        <f t="shared" si="77"/>
        <v/>
      </c>
      <c r="J130" s="42" t="str">
        <f t="shared" si="78"/>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2"/>
        <v>127</v>
      </c>
      <c r="B131" s="517"/>
      <c r="C131" s="517"/>
      <c r="D131" s="517"/>
      <c r="E131" s="517"/>
      <c r="F131" s="517"/>
      <c r="G131" s="26"/>
      <c r="H131" s="26"/>
      <c r="I131" s="27" t="str">
        <f t="shared" si="77"/>
        <v/>
      </c>
      <c r="J131" s="33" t="str">
        <f t="shared" si="78"/>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2"/>
        <v>128</v>
      </c>
      <c r="B132" s="517"/>
      <c r="C132" s="517"/>
      <c r="D132" s="517"/>
      <c r="E132" s="517"/>
      <c r="F132" s="517"/>
      <c r="G132" s="26"/>
      <c r="H132" s="26"/>
      <c r="I132" s="27" t="str">
        <f t="shared" si="77"/>
        <v/>
      </c>
      <c r="J132" s="33" t="str">
        <f t="shared" si="78"/>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2"/>
        <v>129</v>
      </c>
      <c r="B133" s="517"/>
      <c r="C133" s="517"/>
      <c r="D133" s="517"/>
      <c r="E133" s="517"/>
      <c r="F133" s="517"/>
      <c r="G133" s="35"/>
      <c r="H133" s="35"/>
      <c r="I133" s="36" t="str">
        <f t="shared" si="77"/>
        <v/>
      </c>
      <c r="J133" s="28" t="str">
        <f t="shared" si="78"/>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2"/>
        <v>130</v>
      </c>
      <c r="B134" s="517"/>
      <c r="C134" s="518"/>
      <c r="D134" s="518"/>
      <c r="E134" s="518"/>
      <c r="F134" s="518"/>
      <c r="G134" s="35"/>
      <c r="H134" s="391"/>
      <c r="I134" s="36" t="str">
        <f>IF(J134&lt;&gt;"",(J134-COUNTIF(L134:HR134,"□")+1),"")</f>
        <v/>
      </c>
      <c r="J134" s="28" t="str">
        <f>IF(ISERROR(LOOKUP("□",L134:HR134,L$3:HR$3))=FALSE,LOOKUP("□",L134:HR134,L$3:HR$3),"")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 t="shared" si="52"/>
        <v>131</v>
      </c>
      <c r="B135" s="516"/>
      <c r="C135" s="516"/>
      <c r="D135" s="516"/>
      <c r="E135" s="516"/>
      <c r="F135" s="516"/>
      <c r="G135" s="40"/>
      <c r="H135" s="40"/>
      <c r="I135" s="41" t="str">
        <f t="shared" ref="I135:I142" si="79">IF(J135&lt;&gt;"",(J135-COUNTIF(L135:HR135,"□")+1),"")</f>
        <v/>
      </c>
      <c r="J135" s="42" t="str">
        <f t="shared" ref="J135:J142" si="80">IF(ISERROR(LOOKUP("□",L135:HR135,L$3:HR$3))=FALSE,LOOKUP("□",L135:HR135,L$3:HR$3),"")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6"/>
    </row>
    <row r="136" spans="1:226" x14ac:dyDescent="0.25">
      <c r="A136" s="32">
        <f t="shared" si="52"/>
        <v>132</v>
      </c>
      <c r="B136" s="517"/>
      <c r="C136" s="517"/>
      <c r="D136" s="517"/>
      <c r="E136" s="517"/>
      <c r="F136" s="517"/>
      <c r="G136" s="26"/>
      <c r="H136" s="26"/>
      <c r="I136" s="27" t="str">
        <f t="shared" si="79"/>
        <v/>
      </c>
      <c r="J136" s="33" t="str">
        <f t="shared" si="80"/>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2"/>
        <v>133</v>
      </c>
      <c r="B137" s="517"/>
      <c r="C137" s="517"/>
      <c r="D137" s="517"/>
      <c r="E137" s="517"/>
      <c r="F137" s="517"/>
      <c r="G137" s="26"/>
      <c r="H137" s="26"/>
      <c r="I137" s="27" t="str">
        <f t="shared" si="79"/>
        <v/>
      </c>
      <c r="J137" s="33" t="str">
        <f t="shared" si="80"/>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2"/>
        <v>134</v>
      </c>
      <c r="B138" s="517"/>
      <c r="C138" s="517"/>
      <c r="D138" s="517"/>
      <c r="E138" s="517"/>
      <c r="F138" s="517"/>
      <c r="G138" s="35"/>
      <c r="H138" s="35"/>
      <c r="I138" s="36" t="str">
        <f t="shared" si="79"/>
        <v/>
      </c>
      <c r="J138" s="28" t="str">
        <f t="shared" si="80"/>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2"/>
        <v>135</v>
      </c>
      <c r="B139" s="517"/>
      <c r="C139" s="517"/>
      <c r="D139" s="517"/>
      <c r="E139" s="517"/>
      <c r="F139" s="517"/>
      <c r="G139" s="35"/>
      <c r="H139" s="391"/>
      <c r="I139" s="36" t="str">
        <f t="shared" si="79"/>
        <v/>
      </c>
      <c r="J139" s="28" t="str">
        <f t="shared" si="80"/>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ROW()-4</f>
        <v>136</v>
      </c>
      <c r="B140" s="516"/>
      <c r="C140" s="516"/>
      <c r="D140" s="516"/>
      <c r="E140" s="516"/>
      <c r="F140" s="516"/>
      <c r="G140" s="26"/>
      <c r="H140" s="26"/>
      <c r="I140" s="27" t="str">
        <f t="shared" si="79"/>
        <v/>
      </c>
      <c r="J140" s="28" t="str">
        <f t="shared" si="80"/>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1"/>
    </row>
    <row r="141" spans="1:226" x14ac:dyDescent="0.25">
      <c r="A141" s="32">
        <f>ROW()-4</f>
        <v>137</v>
      </c>
      <c r="B141" s="517"/>
      <c r="C141" s="517"/>
      <c r="D141" s="517"/>
      <c r="E141" s="517"/>
      <c r="F141" s="517"/>
      <c r="G141" s="26"/>
      <c r="H141" s="26"/>
      <c r="I141" s="27" t="str">
        <f t="shared" si="79"/>
        <v/>
      </c>
      <c r="J141" s="33" t="str">
        <f t="shared" si="80"/>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2"/>
        <v>138</v>
      </c>
      <c r="B142" s="517"/>
      <c r="C142" s="517"/>
      <c r="D142" s="517"/>
      <c r="E142" s="517"/>
      <c r="F142" s="517"/>
      <c r="G142" s="26"/>
      <c r="H142" s="26"/>
      <c r="I142" s="27" t="str">
        <f t="shared" si="79"/>
        <v/>
      </c>
      <c r="J142" s="33" t="str">
        <f t="shared" si="80"/>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2"/>
        <v>139</v>
      </c>
      <c r="B143" s="517"/>
      <c r="C143" s="517"/>
      <c r="D143" s="517"/>
      <c r="E143" s="517"/>
      <c r="F143" s="517"/>
      <c r="G143" s="35"/>
      <c r="H143" s="35"/>
      <c r="I143" s="36" t="str">
        <f>IF(J143&lt;&gt;"",(J143-COUNTIF(L143:HR143,"□")+1),"")</f>
        <v/>
      </c>
      <c r="J143" s="28" t="str">
        <f>IF(ISERROR(LOOKUP("□",L143:HR143,L$3:HR$3))=FALSE,LOOKUP("□",L143:HR143,L$3:HR$3),"")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2"/>
        <v>140</v>
      </c>
      <c r="B144" s="518"/>
      <c r="C144" s="518"/>
      <c r="D144" s="518"/>
      <c r="E144" s="518"/>
      <c r="F144" s="518"/>
      <c r="G144" s="35"/>
      <c r="H144" s="391"/>
      <c r="I144" s="36" t="str">
        <f t="shared" ref="I144:I148" si="81">IF(J144&lt;&gt;"",(J144-COUNTIF(L144:HR144,"□")+1),"")</f>
        <v/>
      </c>
      <c r="J144" s="28" t="str">
        <f t="shared" ref="J144:J148" si="82">IF(ISERROR(LOOKUP("□",L144:HR144,L$3:HR$3))=FALSE,LOOKUP("□",L144:HR144,L$3:HR$3),"")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2"/>
        <v>141</v>
      </c>
      <c r="B145" s="516"/>
      <c r="C145" s="516"/>
      <c r="D145" s="516"/>
      <c r="E145" s="516"/>
      <c r="F145" s="516"/>
      <c r="G145" s="40"/>
      <c r="H145" s="40"/>
      <c r="I145" s="41" t="str">
        <f t="shared" si="81"/>
        <v/>
      </c>
      <c r="J145" s="42" t="str">
        <f t="shared" si="82"/>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2"/>
        <v>142</v>
      </c>
      <c r="B146" s="517"/>
      <c r="C146" s="517"/>
      <c r="D146" s="517"/>
      <c r="E146" s="517"/>
      <c r="F146" s="517"/>
      <c r="G146" s="26"/>
      <c r="H146" s="26"/>
      <c r="I146" s="27" t="str">
        <f t="shared" si="81"/>
        <v/>
      </c>
      <c r="J146" s="33" t="str">
        <f t="shared" si="82"/>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2"/>
        <v>143</v>
      </c>
      <c r="B147" s="517"/>
      <c r="C147" s="517"/>
      <c r="D147" s="517"/>
      <c r="E147" s="517"/>
      <c r="F147" s="517"/>
      <c r="G147" s="26"/>
      <c r="H147" s="26"/>
      <c r="I147" s="27" t="str">
        <f t="shared" si="81"/>
        <v/>
      </c>
      <c r="J147" s="33" t="str">
        <f t="shared" si="82"/>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2"/>
        <v>144</v>
      </c>
      <c r="B148" s="517"/>
      <c r="C148" s="517"/>
      <c r="D148" s="517"/>
      <c r="E148" s="517"/>
      <c r="F148" s="517"/>
      <c r="G148" s="35"/>
      <c r="H148" s="35"/>
      <c r="I148" s="36" t="str">
        <f t="shared" si="81"/>
        <v/>
      </c>
      <c r="J148" s="28" t="str">
        <f t="shared" si="82"/>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2"/>
        <v>145</v>
      </c>
      <c r="B149" s="517"/>
      <c r="C149" s="517"/>
      <c r="D149" s="517"/>
      <c r="E149" s="517"/>
      <c r="F149" s="517"/>
      <c r="G149" s="35"/>
      <c r="H149" s="391"/>
      <c r="I149" s="36" t="str">
        <f>IF(J149&lt;&gt;"",(J149-COUNTIF(L149:HR149,"□")+1),"")</f>
        <v/>
      </c>
      <c r="J149" s="28" t="str">
        <f>IF(ISERROR(LOOKUP("□",L149:HR149,L$3:HR$3))=FALSE,LOOKUP("□",L149:HR149,L$3:HR$3),"")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2"/>
        <v>146</v>
      </c>
      <c r="B150" s="516"/>
      <c r="C150" s="516"/>
      <c r="D150" s="516"/>
      <c r="E150" s="516"/>
      <c r="F150" s="516"/>
      <c r="G150" s="40"/>
      <c r="H150" s="40"/>
      <c r="I150" s="41" t="str">
        <f t="shared" ref="I150:I158" si="83">IF(J150&lt;&gt;"",(J150-COUNTIF(L150:HR150,"□")+1),"")</f>
        <v/>
      </c>
      <c r="J150" s="42" t="str">
        <f t="shared" ref="J150:J158" si="84">IF(ISERROR(LOOKUP("□",L150:HR150,L$3:HR$3))=FALSE,LOOKUP("□",L150:HR150,L$3:HR$3),"")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2"/>
        <v>147</v>
      </c>
      <c r="B151" s="517"/>
      <c r="C151" s="517"/>
      <c r="D151" s="517"/>
      <c r="E151" s="517"/>
      <c r="F151" s="517"/>
      <c r="G151" s="26"/>
      <c r="H151" s="26"/>
      <c r="I151" s="27" t="str">
        <f t="shared" si="83"/>
        <v/>
      </c>
      <c r="J151" s="33" t="str">
        <f t="shared" si="84"/>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2"/>
        <v>148</v>
      </c>
      <c r="B152" s="517"/>
      <c r="C152" s="517"/>
      <c r="D152" s="517"/>
      <c r="E152" s="517"/>
      <c r="F152" s="517"/>
      <c r="G152" s="26"/>
      <c r="H152" s="26"/>
      <c r="I152" s="27" t="str">
        <f t="shared" si="83"/>
        <v/>
      </c>
      <c r="J152" s="33" t="str">
        <f t="shared" si="84"/>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2"/>
        <v>149</v>
      </c>
      <c r="B153" s="517"/>
      <c r="C153" s="517"/>
      <c r="D153" s="517"/>
      <c r="E153" s="517"/>
      <c r="F153" s="517"/>
      <c r="G153" s="35"/>
      <c r="H153" s="35"/>
      <c r="I153" s="36" t="str">
        <f t="shared" si="83"/>
        <v/>
      </c>
      <c r="J153" s="28" t="str">
        <f t="shared" si="84"/>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2"/>
        <v>150</v>
      </c>
      <c r="B154" s="517"/>
      <c r="C154" s="517"/>
      <c r="D154" s="517"/>
      <c r="E154" s="517"/>
      <c r="F154" s="517"/>
      <c r="G154" s="35"/>
      <c r="H154" s="391"/>
      <c r="I154" s="36" t="str">
        <f t="shared" si="83"/>
        <v/>
      </c>
      <c r="J154" s="28" t="str">
        <f t="shared" si="84"/>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2"/>
        <v>151</v>
      </c>
      <c r="B155" s="516"/>
      <c r="C155" s="516"/>
      <c r="D155" s="516"/>
      <c r="E155" s="516"/>
      <c r="F155" s="516"/>
      <c r="G155" s="40"/>
      <c r="H155" s="40"/>
      <c r="I155" s="41" t="str">
        <f t="shared" si="83"/>
        <v/>
      </c>
      <c r="J155" s="42" t="str">
        <f t="shared" si="84"/>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2"/>
        <v>152</v>
      </c>
      <c r="B156" s="517"/>
      <c r="C156" s="517"/>
      <c r="D156" s="517"/>
      <c r="E156" s="517"/>
      <c r="F156" s="517"/>
      <c r="G156" s="26"/>
      <c r="H156" s="26"/>
      <c r="I156" s="27" t="str">
        <f t="shared" si="83"/>
        <v/>
      </c>
      <c r="J156" s="33" t="str">
        <f t="shared" si="84"/>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2"/>
        <v>153</v>
      </c>
      <c r="B157" s="517"/>
      <c r="C157" s="517"/>
      <c r="D157" s="517"/>
      <c r="E157" s="517"/>
      <c r="F157" s="517"/>
      <c r="G157" s="26"/>
      <c r="H157" s="26"/>
      <c r="I157" s="27" t="str">
        <f t="shared" si="83"/>
        <v/>
      </c>
      <c r="J157" s="33" t="str">
        <f t="shared" si="84"/>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2"/>
        <v>154</v>
      </c>
      <c r="B158" s="517"/>
      <c r="C158" s="517"/>
      <c r="D158" s="517"/>
      <c r="E158" s="517"/>
      <c r="F158" s="517"/>
      <c r="G158" s="35"/>
      <c r="H158" s="35"/>
      <c r="I158" s="36" t="str">
        <f t="shared" si="83"/>
        <v/>
      </c>
      <c r="J158" s="28" t="str">
        <f t="shared" si="84"/>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2"/>
        <v>155</v>
      </c>
      <c r="B159" s="517"/>
      <c r="C159" s="518"/>
      <c r="D159" s="518"/>
      <c r="E159" s="518"/>
      <c r="F159" s="518"/>
      <c r="G159" s="35"/>
      <c r="H159" s="391"/>
      <c r="I159" s="36" t="str">
        <f>IF(J159&lt;&gt;"",(J159-COUNTIF(L159:HR159,"□")+1),"")</f>
        <v/>
      </c>
      <c r="J159" s="28" t="str">
        <f>IF(ISERROR(LOOKUP("□",L159:HR159,L$3:HR$3))=FALSE,LOOKUP("□",L159:HR159,L$3:HR$3),"")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2"/>
        <v>156</v>
      </c>
      <c r="B160" s="516"/>
      <c r="C160" s="516"/>
      <c r="D160" s="516"/>
      <c r="E160" s="516"/>
      <c r="F160" s="516"/>
      <c r="G160" s="40"/>
      <c r="H160" s="40"/>
      <c r="I160" s="41" t="str">
        <f t="shared" ref="I160:I168" si="85">IF(J160&lt;&gt;"",(J160-COUNTIF(L160:HR160,"□")+1),"")</f>
        <v/>
      </c>
      <c r="J160" s="42" t="str">
        <f t="shared" ref="J160:J168" si="86">IF(ISERROR(LOOKUP("□",L160:HR160,L$3:HR$3))=FALSE,LOOKUP("□",L160:HR160,L$3:HR$3),"")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2"/>
        <v>157</v>
      </c>
      <c r="B161" s="517"/>
      <c r="C161" s="517"/>
      <c r="D161" s="517"/>
      <c r="E161" s="517"/>
      <c r="F161" s="517"/>
      <c r="G161" s="26"/>
      <c r="H161" s="26"/>
      <c r="I161" s="27" t="str">
        <f t="shared" si="85"/>
        <v/>
      </c>
      <c r="J161" s="33" t="str">
        <f t="shared" si="86"/>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si="52"/>
        <v>158</v>
      </c>
      <c r="B162" s="517"/>
      <c r="C162" s="517"/>
      <c r="D162" s="517"/>
      <c r="E162" s="517"/>
      <c r="F162" s="517"/>
      <c r="G162" s="26"/>
      <c r="H162" s="26"/>
      <c r="I162" s="27" t="str">
        <f t="shared" si="85"/>
        <v/>
      </c>
      <c r="J162" s="33" t="str">
        <f t="shared" si="86"/>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2"/>
        <v>159</v>
      </c>
      <c r="B163" s="517"/>
      <c r="C163" s="517"/>
      <c r="D163" s="517"/>
      <c r="E163" s="517"/>
      <c r="F163" s="517"/>
      <c r="G163" s="35"/>
      <c r="H163" s="35"/>
      <c r="I163" s="36" t="str">
        <f t="shared" si="85"/>
        <v/>
      </c>
      <c r="J163" s="28" t="str">
        <f t="shared" si="86"/>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2"/>
        <v>160</v>
      </c>
      <c r="B164" s="517"/>
      <c r="C164" s="517"/>
      <c r="D164" s="517"/>
      <c r="E164" s="517"/>
      <c r="F164" s="517"/>
      <c r="G164" s="35"/>
      <c r="H164" s="391"/>
      <c r="I164" s="36" t="str">
        <f t="shared" si="85"/>
        <v/>
      </c>
      <c r="J164" s="28" t="str">
        <f t="shared" si="86"/>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2"/>
        <v>161</v>
      </c>
      <c r="B165" s="516"/>
      <c r="C165" s="516"/>
      <c r="D165" s="516"/>
      <c r="E165" s="516"/>
      <c r="F165" s="516"/>
      <c r="G165" s="40"/>
      <c r="H165" s="40"/>
      <c r="I165" s="41" t="str">
        <f t="shared" si="85"/>
        <v/>
      </c>
      <c r="J165" s="42" t="str">
        <f t="shared" si="86"/>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2"/>
        <v>162</v>
      </c>
      <c r="B166" s="517"/>
      <c r="C166" s="517"/>
      <c r="D166" s="517"/>
      <c r="E166" s="517"/>
      <c r="F166" s="517"/>
      <c r="G166" s="26"/>
      <c r="H166" s="26"/>
      <c r="I166" s="27" t="str">
        <f t="shared" si="85"/>
        <v/>
      </c>
      <c r="J166" s="33" t="str">
        <f t="shared" si="86"/>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ref="A167:A209" si="87">ROW()-4</f>
        <v>163</v>
      </c>
      <c r="B167" s="517"/>
      <c r="C167" s="517"/>
      <c r="D167" s="517"/>
      <c r="E167" s="517"/>
      <c r="F167" s="517"/>
      <c r="G167" s="26"/>
      <c r="H167" s="26"/>
      <c r="I167" s="27" t="str">
        <f t="shared" si="85"/>
        <v/>
      </c>
      <c r="J167" s="33" t="str">
        <f t="shared" si="86"/>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87"/>
        <v>164</v>
      </c>
      <c r="B168" s="517"/>
      <c r="C168" s="517"/>
      <c r="D168" s="517"/>
      <c r="E168" s="517"/>
      <c r="F168" s="517"/>
      <c r="G168" s="35"/>
      <c r="H168" s="35"/>
      <c r="I168" s="36" t="str">
        <f t="shared" si="85"/>
        <v/>
      </c>
      <c r="J168" s="28" t="str">
        <f t="shared" si="86"/>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87"/>
        <v>165</v>
      </c>
      <c r="B169" s="517"/>
      <c r="C169" s="517"/>
      <c r="D169" s="517"/>
      <c r="E169" s="517"/>
      <c r="F169" s="517"/>
      <c r="G169" s="35"/>
      <c r="H169" s="391"/>
      <c r="I169" s="36" t="str">
        <f>IF(J169&lt;&gt;"",(J169-COUNTIF(L169:HR169,"□")+1),"")</f>
        <v/>
      </c>
      <c r="J169" s="28" t="str">
        <f>IF(ISERROR(LOOKUP("□",L169:HR169,L$3:HR$3))=FALSE,LOOKUP("□",L169:HR169,L$3:HR$3),"")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87"/>
        <v>166</v>
      </c>
      <c r="B170" s="516"/>
      <c r="C170" s="516"/>
      <c r="D170" s="516"/>
      <c r="E170" s="516"/>
      <c r="F170" s="516"/>
      <c r="G170" s="40"/>
      <c r="H170" s="40"/>
      <c r="I170" s="41" t="str">
        <f t="shared" ref="I170:I178" si="88">IF(J170&lt;&gt;"",(J170-COUNTIF(L170:HR170,"□")+1),"")</f>
        <v/>
      </c>
      <c r="J170" s="42" t="str">
        <f t="shared" ref="J170:J178" si="89">IF(ISERROR(LOOKUP("□",L170:HR170,L$3:HR$3))=FALSE,LOOKUP("□",L170:HR170,L$3:HR$3),"")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87"/>
        <v>167</v>
      </c>
      <c r="B171" s="517"/>
      <c r="C171" s="517"/>
      <c r="D171" s="517"/>
      <c r="E171" s="517"/>
      <c r="F171" s="517"/>
      <c r="G171" s="26"/>
      <c r="H171" s="26"/>
      <c r="I171" s="27" t="str">
        <f t="shared" si="88"/>
        <v/>
      </c>
      <c r="J171" s="33" t="str">
        <f t="shared" si="89"/>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87"/>
        <v>168</v>
      </c>
      <c r="B172" s="517"/>
      <c r="C172" s="517"/>
      <c r="D172" s="517"/>
      <c r="E172" s="517"/>
      <c r="F172" s="517"/>
      <c r="G172" s="26"/>
      <c r="H172" s="26"/>
      <c r="I172" s="27" t="str">
        <f t="shared" si="88"/>
        <v/>
      </c>
      <c r="J172" s="33" t="str">
        <f t="shared" si="89"/>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87"/>
        <v>169</v>
      </c>
      <c r="B173" s="517"/>
      <c r="C173" s="517"/>
      <c r="D173" s="517"/>
      <c r="E173" s="517"/>
      <c r="F173" s="517"/>
      <c r="G173" s="35"/>
      <c r="H173" s="35"/>
      <c r="I173" s="36" t="str">
        <f t="shared" si="88"/>
        <v/>
      </c>
      <c r="J173" s="28" t="str">
        <f t="shared" si="89"/>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87"/>
        <v>170</v>
      </c>
      <c r="B174" s="517"/>
      <c r="C174" s="517"/>
      <c r="D174" s="517"/>
      <c r="E174" s="517"/>
      <c r="F174" s="517"/>
      <c r="G174" s="35"/>
      <c r="H174" s="391"/>
      <c r="I174" s="36" t="str">
        <f t="shared" si="88"/>
        <v/>
      </c>
      <c r="J174" s="28" t="str">
        <f t="shared" si="89"/>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87"/>
        <v>171</v>
      </c>
      <c r="B175" s="516"/>
      <c r="C175" s="516"/>
      <c r="D175" s="516"/>
      <c r="E175" s="516"/>
      <c r="F175" s="516"/>
      <c r="G175" s="40"/>
      <c r="H175" s="40"/>
      <c r="I175" s="41" t="str">
        <f t="shared" si="88"/>
        <v/>
      </c>
      <c r="J175" s="42" t="str">
        <f t="shared" si="89"/>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87"/>
        <v>172</v>
      </c>
      <c r="B176" s="517"/>
      <c r="C176" s="517"/>
      <c r="D176" s="517"/>
      <c r="E176" s="517"/>
      <c r="F176" s="517"/>
      <c r="G176" s="26"/>
      <c r="H176" s="26"/>
      <c r="I176" s="27" t="str">
        <f t="shared" si="88"/>
        <v/>
      </c>
      <c r="J176" s="33" t="str">
        <f t="shared" si="89"/>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87"/>
        <v>173</v>
      </c>
      <c r="B177" s="517"/>
      <c r="C177" s="517"/>
      <c r="D177" s="517"/>
      <c r="E177" s="517"/>
      <c r="F177" s="517"/>
      <c r="G177" s="26"/>
      <c r="H177" s="26"/>
      <c r="I177" s="27" t="str">
        <f t="shared" si="88"/>
        <v/>
      </c>
      <c r="J177" s="33" t="str">
        <f t="shared" si="89"/>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87"/>
        <v>174</v>
      </c>
      <c r="B178" s="517"/>
      <c r="C178" s="517"/>
      <c r="D178" s="517"/>
      <c r="E178" s="517"/>
      <c r="F178" s="517"/>
      <c r="G178" s="35"/>
      <c r="H178" s="35"/>
      <c r="I178" s="36" t="str">
        <f t="shared" si="88"/>
        <v/>
      </c>
      <c r="J178" s="28" t="str">
        <f t="shared" si="89"/>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87"/>
        <v>175</v>
      </c>
      <c r="B179" s="517"/>
      <c r="C179" s="518"/>
      <c r="D179" s="518"/>
      <c r="E179" s="518"/>
      <c r="F179" s="518"/>
      <c r="G179" s="35"/>
      <c r="H179" s="391"/>
      <c r="I179" s="36" t="str">
        <f>IF(J179&lt;&gt;"",(J179-COUNTIF(L179:HR179,"□")+1),"")</f>
        <v/>
      </c>
      <c r="J179" s="28" t="str">
        <f>IF(ISERROR(LOOKUP("□",L179:HR179,L$3:HR$3))=FALSE,LOOKUP("□",L179:HR179,L$3:HR$3),"")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 t="shared" si="87"/>
        <v>176</v>
      </c>
      <c r="B180" s="516"/>
      <c r="C180" s="516"/>
      <c r="D180" s="516"/>
      <c r="E180" s="516"/>
      <c r="F180" s="516"/>
      <c r="G180" s="40"/>
      <c r="H180" s="40"/>
      <c r="I180" s="41" t="str">
        <f t="shared" ref="I180:I187" si="90">IF(J180&lt;&gt;"",(J180-COUNTIF(L180:HR180,"□")+1),"")</f>
        <v/>
      </c>
      <c r="J180" s="42" t="str">
        <f t="shared" ref="J180:J187" si="91">IF(ISERROR(LOOKUP("□",L180:HR180,L$3:HR$3))=FALSE,LOOKUP("□",L180:HR180,L$3:HR$3),"")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6"/>
    </row>
    <row r="181" spans="1:226" x14ac:dyDescent="0.25">
      <c r="A181" s="32">
        <f t="shared" si="87"/>
        <v>177</v>
      </c>
      <c r="B181" s="517"/>
      <c r="C181" s="517"/>
      <c r="D181" s="517"/>
      <c r="E181" s="517"/>
      <c r="F181" s="517"/>
      <c r="G181" s="26"/>
      <c r="H181" s="26"/>
      <c r="I181" s="27" t="str">
        <f t="shared" si="90"/>
        <v/>
      </c>
      <c r="J181" s="33" t="str">
        <f t="shared" si="91"/>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87"/>
        <v>178</v>
      </c>
      <c r="B182" s="517"/>
      <c r="C182" s="517"/>
      <c r="D182" s="517"/>
      <c r="E182" s="517"/>
      <c r="F182" s="517"/>
      <c r="G182" s="26"/>
      <c r="H182" s="26"/>
      <c r="I182" s="27" t="str">
        <f t="shared" si="90"/>
        <v/>
      </c>
      <c r="J182" s="33" t="str">
        <f t="shared" si="91"/>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87"/>
        <v>179</v>
      </c>
      <c r="B183" s="517"/>
      <c r="C183" s="517"/>
      <c r="D183" s="517"/>
      <c r="E183" s="517"/>
      <c r="F183" s="517"/>
      <c r="G183" s="35"/>
      <c r="H183" s="35"/>
      <c r="I183" s="36" t="str">
        <f t="shared" si="90"/>
        <v/>
      </c>
      <c r="J183" s="28" t="str">
        <f t="shared" si="91"/>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87"/>
        <v>180</v>
      </c>
      <c r="B184" s="517"/>
      <c r="C184" s="517"/>
      <c r="D184" s="517"/>
      <c r="E184" s="517"/>
      <c r="F184" s="517"/>
      <c r="G184" s="35"/>
      <c r="H184" s="391"/>
      <c r="I184" s="36" t="str">
        <f t="shared" si="90"/>
        <v/>
      </c>
      <c r="J184" s="28" t="str">
        <f t="shared" si="91"/>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ROW()-4</f>
        <v>181</v>
      </c>
      <c r="B185" s="516"/>
      <c r="C185" s="516"/>
      <c r="D185" s="516"/>
      <c r="E185" s="516"/>
      <c r="F185" s="516"/>
      <c r="G185" s="26"/>
      <c r="H185" s="26"/>
      <c r="I185" s="27" t="str">
        <f t="shared" si="90"/>
        <v/>
      </c>
      <c r="J185" s="28" t="str">
        <f t="shared" si="91"/>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1"/>
    </row>
    <row r="186" spans="1:226" x14ac:dyDescent="0.25">
      <c r="A186" s="32">
        <f>ROW()-4</f>
        <v>182</v>
      </c>
      <c r="B186" s="517"/>
      <c r="C186" s="517"/>
      <c r="D186" s="517"/>
      <c r="E186" s="517"/>
      <c r="F186" s="517"/>
      <c r="G186" s="26"/>
      <c r="H186" s="26"/>
      <c r="I186" s="27" t="str">
        <f t="shared" si="90"/>
        <v/>
      </c>
      <c r="J186" s="33" t="str">
        <f t="shared" si="91"/>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87"/>
        <v>183</v>
      </c>
      <c r="B187" s="517"/>
      <c r="C187" s="517"/>
      <c r="D187" s="517"/>
      <c r="E187" s="517"/>
      <c r="F187" s="517"/>
      <c r="G187" s="26"/>
      <c r="H187" s="26"/>
      <c r="I187" s="27" t="str">
        <f t="shared" si="90"/>
        <v/>
      </c>
      <c r="J187" s="33" t="str">
        <f t="shared" si="91"/>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87"/>
        <v>184</v>
      </c>
      <c r="B188" s="517"/>
      <c r="C188" s="517"/>
      <c r="D188" s="517"/>
      <c r="E188" s="517"/>
      <c r="F188" s="517"/>
      <c r="G188" s="35"/>
      <c r="H188" s="35"/>
      <c r="I188" s="36" t="str">
        <f>IF(J188&lt;&gt;"",(J188-COUNTIF(L188:HR188,"□")+1),"")</f>
        <v/>
      </c>
      <c r="J188" s="28" t="str">
        <f>IF(ISERROR(LOOKUP("□",L188:HR188,L$3:HR$3))=FALSE,LOOKUP("□",L188:HR188,L$3:HR$3),"")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87"/>
        <v>185</v>
      </c>
      <c r="B189" s="518"/>
      <c r="C189" s="518"/>
      <c r="D189" s="518"/>
      <c r="E189" s="518"/>
      <c r="F189" s="518"/>
      <c r="G189" s="35"/>
      <c r="H189" s="391"/>
      <c r="I189" s="36" t="str">
        <f t="shared" ref="I189:I193" si="92">IF(J189&lt;&gt;"",(J189-COUNTIF(L189:HR189,"□")+1),"")</f>
        <v/>
      </c>
      <c r="J189" s="28" t="str">
        <f t="shared" ref="J189:J193" si="93">IF(ISERROR(LOOKUP("□",L189:HR189,L$3:HR$3))=FALSE,LOOKUP("□",L189:HR189,L$3:HR$3),"")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87"/>
        <v>186</v>
      </c>
      <c r="B190" s="516"/>
      <c r="C190" s="516"/>
      <c r="D190" s="516"/>
      <c r="E190" s="516"/>
      <c r="F190" s="516"/>
      <c r="G190" s="40"/>
      <c r="H190" s="40"/>
      <c r="I190" s="41" t="str">
        <f t="shared" si="92"/>
        <v/>
      </c>
      <c r="J190" s="42" t="str">
        <f t="shared" si="93"/>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87"/>
        <v>187</v>
      </c>
      <c r="B191" s="517"/>
      <c r="C191" s="517"/>
      <c r="D191" s="517"/>
      <c r="E191" s="517"/>
      <c r="F191" s="517"/>
      <c r="G191" s="26"/>
      <c r="H191" s="26"/>
      <c r="I191" s="27" t="str">
        <f t="shared" si="92"/>
        <v/>
      </c>
      <c r="J191" s="33" t="str">
        <f t="shared" si="93"/>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87"/>
        <v>188</v>
      </c>
      <c r="B192" s="517"/>
      <c r="C192" s="517"/>
      <c r="D192" s="517"/>
      <c r="E192" s="517"/>
      <c r="F192" s="517"/>
      <c r="G192" s="26"/>
      <c r="H192" s="26"/>
      <c r="I192" s="27" t="str">
        <f t="shared" si="92"/>
        <v/>
      </c>
      <c r="J192" s="33" t="str">
        <f t="shared" si="93"/>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87"/>
        <v>189</v>
      </c>
      <c r="B193" s="517"/>
      <c r="C193" s="517"/>
      <c r="D193" s="517"/>
      <c r="E193" s="517"/>
      <c r="F193" s="517"/>
      <c r="G193" s="35"/>
      <c r="H193" s="35"/>
      <c r="I193" s="36" t="str">
        <f t="shared" si="92"/>
        <v/>
      </c>
      <c r="J193" s="28" t="str">
        <f t="shared" si="93"/>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87"/>
        <v>190</v>
      </c>
      <c r="B194" s="517"/>
      <c r="C194" s="517"/>
      <c r="D194" s="517"/>
      <c r="E194" s="517"/>
      <c r="F194" s="517"/>
      <c r="G194" s="35"/>
      <c r="H194" s="391"/>
      <c r="I194" s="36" t="str">
        <f>IF(J194&lt;&gt;"",(J194-COUNTIF(L194:HR194,"□")+1),"")</f>
        <v/>
      </c>
      <c r="J194" s="28" t="str">
        <f>IF(ISERROR(LOOKUP("□",L194:HR194,L$3:HR$3))=FALSE,LOOKUP("□",L194:HR194,L$3:HR$3),"")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87"/>
        <v>191</v>
      </c>
      <c r="B195" s="516"/>
      <c r="C195" s="516"/>
      <c r="D195" s="516"/>
      <c r="E195" s="516"/>
      <c r="F195" s="516"/>
      <c r="G195" s="40"/>
      <c r="H195" s="40"/>
      <c r="I195" s="41" t="str">
        <f t="shared" ref="I195:I203" si="94">IF(J195&lt;&gt;"",(J195-COUNTIF(L195:HR195,"□")+1),"")</f>
        <v/>
      </c>
      <c r="J195" s="42" t="str">
        <f t="shared" ref="J195:J203" si="95">IF(ISERROR(LOOKUP("□",L195:HR195,L$3:HR$3))=FALSE,LOOKUP("□",L195:HR195,L$3:HR$3),"")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87"/>
        <v>192</v>
      </c>
      <c r="B196" s="517"/>
      <c r="C196" s="517"/>
      <c r="D196" s="517"/>
      <c r="E196" s="517"/>
      <c r="F196" s="517"/>
      <c r="G196" s="26"/>
      <c r="H196" s="26"/>
      <c r="I196" s="27" t="str">
        <f t="shared" si="94"/>
        <v/>
      </c>
      <c r="J196" s="33" t="str">
        <f t="shared" si="95"/>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87"/>
        <v>193</v>
      </c>
      <c r="B197" s="517"/>
      <c r="C197" s="517"/>
      <c r="D197" s="517"/>
      <c r="E197" s="517"/>
      <c r="F197" s="517"/>
      <c r="G197" s="26"/>
      <c r="H197" s="26"/>
      <c r="I197" s="27" t="str">
        <f t="shared" si="94"/>
        <v/>
      </c>
      <c r="J197" s="33" t="str">
        <f t="shared" si="95"/>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87"/>
        <v>194</v>
      </c>
      <c r="B198" s="517"/>
      <c r="C198" s="517"/>
      <c r="D198" s="517"/>
      <c r="E198" s="517"/>
      <c r="F198" s="517"/>
      <c r="G198" s="35"/>
      <c r="H198" s="35"/>
      <c r="I198" s="36" t="str">
        <f t="shared" si="94"/>
        <v/>
      </c>
      <c r="J198" s="28" t="str">
        <f t="shared" si="95"/>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87"/>
        <v>195</v>
      </c>
      <c r="B199" s="517"/>
      <c r="C199" s="517"/>
      <c r="D199" s="517"/>
      <c r="E199" s="517"/>
      <c r="F199" s="517"/>
      <c r="G199" s="35"/>
      <c r="H199" s="391"/>
      <c r="I199" s="36" t="str">
        <f t="shared" si="94"/>
        <v/>
      </c>
      <c r="J199" s="28" t="str">
        <f t="shared" si="95"/>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87"/>
        <v>196</v>
      </c>
      <c r="B200" s="516"/>
      <c r="C200" s="516"/>
      <c r="D200" s="516"/>
      <c r="E200" s="516"/>
      <c r="F200" s="516"/>
      <c r="G200" s="40"/>
      <c r="H200" s="40"/>
      <c r="I200" s="41" t="str">
        <f t="shared" si="94"/>
        <v/>
      </c>
      <c r="J200" s="42" t="str">
        <f t="shared" si="95"/>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87"/>
        <v>197</v>
      </c>
      <c r="B201" s="517"/>
      <c r="C201" s="517"/>
      <c r="D201" s="517"/>
      <c r="E201" s="517"/>
      <c r="F201" s="517"/>
      <c r="G201" s="26"/>
      <c r="H201" s="26"/>
      <c r="I201" s="27" t="str">
        <f t="shared" si="94"/>
        <v/>
      </c>
      <c r="J201" s="33" t="str">
        <f t="shared" si="95"/>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87"/>
        <v>198</v>
      </c>
      <c r="B202" s="517"/>
      <c r="C202" s="517"/>
      <c r="D202" s="517"/>
      <c r="E202" s="517"/>
      <c r="F202" s="517"/>
      <c r="G202" s="26"/>
      <c r="H202" s="26"/>
      <c r="I202" s="27" t="str">
        <f t="shared" si="94"/>
        <v/>
      </c>
      <c r="J202" s="33" t="str">
        <f t="shared" si="95"/>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87"/>
        <v>199</v>
      </c>
      <c r="B203" s="517"/>
      <c r="C203" s="517"/>
      <c r="D203" s="517"/>
      <c r="E203" s="517"/>
      <c r="F203" s="517"/>
      <c r="G203" s="35"/>
      <c r="H203" s="35"/>
      <c r="I203" s="36" t="str">
        <f t="shared" si="94"/>
        <v/>
      </c>
      <c r="J203" s="28" t="str">
        <f t="shared" si="95"/>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87"/>
        <v>200</v>
      </c>
      <c r="B204" s="517"/>
      <c r="C204" s="518"/>
      <c r="D204" s="518"/>
      <c r="E204" s="518"/>
      <c r="F204" s="518"/>
      <c r="G204" s="35"/>
      <c r="H204" s="391"/>
      <c r="I204" s="36" t="str">
        <f>IF(J204&lt;&gt;"",(J204-COUNTIF(L204:HR204,"□")+1),"")</f>
        <v/>
      </c>
      <c r="J204" s="28" t="str">
        <f>IF(ISERROR(LOOKUP("□",L204:HR204,L$3:HR$3))=FALSE,LOOKUP("□",L204:HR204,L$3:HR$3),"")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87"/>
        <v>201</v>
      </c>
      <c r="B205" s="516"/>
      <c r="C205" s="516"/>
      <c r="D205" s="516"/>
      <c r="E205" s="516"/>
      <c r="F205" s="516"/>
      <c r="G205" s="40"/>
      <c r="H205" s="40"/>
      <c r="I205" s="41" t="str">
        <f t="shared" ref="I205:I209" si="96">IF(J205&lt;&gt;"",(J205-COUNTIF(L205:HR205,"□")+1),"")</f>
        <v/>
      </c>
      <c r="J205" s="42" t="str">
        <f t="shared" ref="J205:J209" si="97">IF(ISERROR(LOOKUP("□",L205:HR205,L$3:HR$3))=FALSE,LOOKUP("□",L205:HR205,L$3:HR$3),"")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87"/>
        <v>202</v>
      </c>
      <c r="B206" s="517"/>
      <c r="C206" s="517"/>
      <c r="D206" s="517"/>
      <c r="E206" s="517"/>
      <c r="F206" s="517"/>
      <c r="G206" s="26"/>
      <c r="H206" s="26"/>
      <c r="I206" s="27" t="str">
        <f t="shared" si="96"/>
        <v/>
      </c>
      <c r="J206" s="33" t="str">
        <f t="shared" si="97"/>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87"/>
        <v>203</v>
      </c>
      <c r="B207" s="517"/>
      <c r="C207" s="517"/>
      <c r="D207" s="517"/>
      <c r="E207" s="517"/>
      <c r="F207" s="517"/>
      <c r="G207" s="26"/>
      <c r="H207" s="26"/>
      <c r="I207" s="27" t="str">
        <f t="shared" si="96"/>
        <v/>
      </c>
      <c r="J207" s="33" t="str">
        <f t="shared" si="97"/>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87"/>
        <v>204</v>
      </c>
      <c r="B208" s="517"/>
      <c r="C208" s="517"/>
      <c r="D208" s="517"/>
      <c r="E208" s="517"/>
      <c r="F208" s="517"/>
      <c r="G208" s="35"/>
      <c r="H208" s="35"/>
      <c r="I208" s="36" t="str">
        <f t="shared" si="96"/>
        <v/>
      </c>
      <c r="J208" s="28" t="str">
        <f t="shared" si="97"/>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87"/>
        <v>205</v>
      </c>
      <c r="B209" s="517"/>
      <c r="C209" s="517"/>
      <c r="D209" s="517"/>
      <c r="E209" s="517"/>
      <c r="F209" s="517"/>
      <c r="G209" s="35"/>
      <c r="H209" s="391"/>
      <c r="I209" s="36" t="str">
        <f t="shared" si="96"/>
        <v/>
      </c>
      <c r="J209" s="28" t="str">
        <f t="shared" si="97"/>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2"/>
        <v>206</v>
      </c>
      <c r="B210" s="516"/>
      <c r="C210" s="516"/>
      <c r="D210" s="516"/>
      <c r="E210" s="516"/>
      <c r="F210" s="516"/>
      <c r="G210" s="40"/>
      <c r="H210" s="40"/>
      <c r="I210" s="41" t="str">
        <f t="shared" si="73"/>
        <v/>
      </c>
      <c r="J210" s="42" t="str">
        <f t="shared" si="74"/>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2"/>
        <v>207</v>
      </c>
      <c r="B211" s="517"/>
      <c r="C211" s="517"/>
      <c r="D211" s="517"/>
      <c r="E211" s="517"/>
      <c r="F211" s="517"/>
      <c r="G211" s="26"/>
      <c r="H211" s="26"/>
      <c r="I211" s="27" t="str">
        <f t="shared" si="73"/>
        <v/>
      </c>
      <c r="J211" s="33" t="str">
        <f t="shared" si="74"/>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2"/>
        <v>208</v>
      </c>
      <c r="B212" s="517"/>
      <c r="C212" s="517"/>
      <c r="D212" s="517"/>
      <c r="E212" s="517"/>
      <c r="F212" s="517"/>
      <c r="G212" s="26"/>
      <c r="H212" s="26"/>
      <c r="I212" s="27" t="str">
        <f t="shared" si="73"/>
        <v/>
      </c>
      <c r="J212" s="33" t="str">
        <f t="shared" si="74"/>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2"/>
        <v>209</v>
      </c>
      <c r="B213" s="517"/>
      <c r="C213" s="517"/>
      <c r="D213" s="517"/>
      <c r="E213" s="517"/>
      <c r="F213" s="517"/>
      <c r="G213" s="35"/>
      <c r="H213" s="35"/>
      <c r="I213" s="36" t="str">
        <f t="shared" si="73"/>
        <v/>
      </c>
      <c r="J213" s="28" t="str">
        <f t="shared" si="74"/>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2"/>
        <v>210</v>
      </c>
      <c r="B214" s="517"/>
      <c r="C214" s="517"/>
      <c r="D214" s="517"/>
      <c r="E214" s="517"/>
      <c r="F214" s="517"/>
      <c r="G214" s="35"/>
      <c r="H214" s="391"/>
      <c r="I214" s="36" t="str">
        <f>IF(J214&lt;&gt;"",(J214-COUNTIF(L214:HR214,"□")+1),"")</f>
        <v/>
      </c>
      <c r="J214" s="28" t="str">
        <f>IF(ISERROR(LOOKUP("□",L214:HR214,L$3:HR$3))=FALSE,LOOKUP("□",L214:HR214,L$3:HR$3),"")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2"/>
        <v>211</v>
      </c>
      <c r="B215" s="516"/>
      <c r="C215" s="516"/>
      <c r="D215" s="516"/>
      <c r="E215" s="516"/>
      <c r="F215" s="516"/>
      <c r="G215" s="40"/>
      <c r="H215" s="40"/>
      <c r="I215" s="41" t="str">
        <f t="shared" ref="I215:I218" si="98">IF(J215&lt;&gt;"",(J215-COUNTIF(L215:HR215,"□")+1),"")</f>
        <v/>
      </c>
      <c r="J215" s="42" t="str">
        <f t="shared" ref="J215:J218" si="99">IF(ISERROR(LOOKUP("□",L215:HR215,L$3:HR$3))=FALSE,LOOKUP("□",L215:HR215,L$3:HR$3),"")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2"/>
        <v>212</v>
      </c>
      <c r="B216" s="517"/>
      <c r="C216" s="517"/>
      <c r="D216" s="517"/>
      <c r="E216" s="517"/>
      <c r="F216" s="517"/>
      <c r="G216" s="26"/>
      <c r="H216" s="26"/>
      <c r="I216" s="27" t="str">
        <f t="shared" si="98"/>
        <v/>
      </c>
      <c r="J216" s="33" t="str">
        <f t="shared" si="99"/>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2"/>
        <v>213</v>
      </c>
      <c r="B217" s="517"/>
      <c r="C217" s="517"/>
      <c r="D217" s="517"/>
      <c r="E217" s="517"/>
      <c r="F217" s="517"/>
      <c r="G217" s="26"/>
      <c r="H217" s="26"/>
      <c r="I217" s="27" t="str">
        <f t="shared" si="98"/>
        <v/>
      </c>
      <c r="J217" s="33" t="str">
        <f t="shared" si="99"/>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2"/>
        <v>214</v>
      </c>
      <c r="B218" s="517"/>
      <c r="C218" s="517"/>
      <c r="D218" s="517"/>
      <c r="E218" s="517"/>
      <c r="F218" s="517"/>
      <c r="G218" s="35"/>
      <c r="H218" s="35"/>
      <c r="I218" s="36" t="str">
        <f t="shared" si="98"/>
        <v/>
      </c>
      <c r="J218" s="28" t="str">
        <f t="shared" si="99"/>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2"/>
        <v>215</v>
      </c>
      <c r="B219" s="517"/>
      <c r="C219" s="517"/>
      <c r="D219" s="517"/>
      <c r="E219" s="517"/>
      <c r="F219" s="517"/>
      <c r="G219" s="35"/>
      <c r="H219" s="391"/>
      <c r="I219" s="36" t="str">
        <f>IF(J219&lt;&gt;"",(J219-COUNTIF(L219:HR219,"□")+1),"")</f>
        <v/>
      </c>
      <c r="J219" s="28" t="str">
        <f>IF(ISERROR(LOOKUP("□",L219:HR219,L$3:HR$3))=FALSE,LOOKUP("□",L219:HR219,L$3:HR$3),"")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2"/>
        <v>216</v>
      </c>
      <c r="B220" s="516"/>
      <c r="C220" s="516"/>
      <c r="D220" s="516"/>
      <c r="E220" s="516"/>
      <c r="F220" s="516"/>
      <c r="G220" s="40"/>
      <c r="H220" s="40"/>
      <c r="I220" s="41" t="str">
        <f t="shared" ref="I220:I228" si="100">IF(J220&lt;&gt;"",(J220-COUNTIF(L220:HR220,"□")+1),"")</f>
        <v/>
      </c>
      <c r="J220" s="42" t="str">
        <f t="shared" ref="J220:J228" si="101">IF(ISERROR(LOOKUP("□",L220:HR220,L$3:HR$3))=FALSE,LOOKUP("□",L220:HR220,L$3:HR$3),"")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2"/>
        <v>217</v>
      </c>
      <c r="B221" s="517"/>
      <c r="C221" s="517"/>
      <c r="D221" s="517"/>
      <c r="E221" s="517"/>
      <c r="F221" s="517"/>
      <c r="G221" s="26"/>
      <c r="H221" s="26"/>
      <c r="I221" s="27" t="str">
        <f t="shared" si="100"/>
        <v/>
      </c>
      <c r="J221" s="33" t="str">
        <f t="shared" si="101"/>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2"/>
        <v>218</v>
      </c>
      <c r="B222" s="517"/>
      <c r="C222" s="517"/>
      <c r="D222" s="517"/>
      <c r="E222" s="517"/>
      <c r="F222" s="517"/>
      <c r="G222" s="26"/>
      <c r="H222" s="26"/>
      <c r="I222" s="27" t="str">
        <f t="shared" si="100"/>
        <v/>
      </c>
      <c r="J222" s="33" t="str">
        <f t="shared" si="101"/>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2"/>
        <v>219</v>
      </c>
      <c r="B223" s="517"/>
      <c r="C223" s="517"/>
      <c r="D223" s="517"/>
      <c r="E223" s="517"/>
      <c r="F223" s="517"/>
      <c r="G223" s="35"/>
      <c r="H223" s="35"/>
      <c r="I223" s="36" t="str">
        <f t="shared" si="100"/>
        <v/>
      </c>
      <c r="J223" s="28" t="str">
        <f t="shared" si="101"/>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2"/>
        <v>220</v>
      </c>
      <c r="B224" s="517"/>
      <c r="C224" s="517"/>
      <c r="D224" s="517"/>
      <c r="E224" s="517"/>
      <c r="F224" s="517"/>
      <c r="G224" s="35"/>
      <c r="H224" s="391"/>
      <c r="I224" s="36" t="str">
        <f t="shared" si="100"/>
        <v/>
      </c>
      <c r="J224" s="28" t="str">
        <f t="shared" si="101"/>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2"/>
        <v>221</v>
      </c>
      <c r="B225" s="516"/>
      <c r="C225" s="516"/>
      <c r="D225" s="516"/>
      <c r="E225" s="516"/>
      <c r="F225" s="516"/>
      <c r="G225" s="40"/>
      <c r="H225" s="40"/>
      <c r="I225" s="41" t="str">
        <f t="shared" si="100"/>
        <v/>
      </c>
      <c r="J225" s="42" t="str">
        <f t="shared" si="101"/>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2"/>
        <v>222</v>
      </c>
      <c r="B226" s="517"/>
      <c r="C226" s="517"/>
      <c r="D226" s="517"/>
      <c r="E226" s="517"/>
      <c r="F226" s="517"/>
      <c r="G226" s="26"/>
      <c r="H226" s="26"/>
      <c r="I226" s="27" t="str">
        <f t="shared" si="100"/>
        <v/>
      </c>
      <c r="J226" s="33" t="str">
        <f t="shared" si="101"/>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2"/>
        <v>223</v>
      </c>
      <c r="B227" s="517"/>
      <c r="C227" s="517"/>
      <c r="D227" s="517"/>
      <c r="E227" s="517"/>
      <c r="F227" s="517"/>
      <c r="G227" s="26"/>
      <c r="H227" s="26"/>
      <c r="I227" s="27" t="str">
        <f t="shared" si="100"/>
        <v/>
      </c>
      <c r="J227" s="33" t="str">
        <f t="shared" si="101"/>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2"/>
        <v>224</v>
      </c>
      <c r="B228" s="517"/>
      <c r="C228" s="517"/>
      <c r="D228" s="517"/>
      <c r="E228" s="517"/>
      <c r="F228" s="517"/>
      <c r="G228" s="35"/>
      <c r="H228" s="35"/>
      <c r="I228" s="36" t="str">
        <f t="shared" si="100"/>
        <v/>
      </c>
      <c r="J228" s="28" t="str">
        <f t="shared" si="101"/>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2"/>
        <v>225</v>
      </c>
      <c r="B229" s="517"/>
      <c r="C229" s="518"/>
      <c r="D229" s="518"/>
      <c r="E229" s="518"/>
      <c r="F229" s="518"/>
      <c r="G229" s="35"/>
      <c r="H229" s="391"/>
      <c r="I229" s="36" t="str">
        <f>IF(J229&lt;&gt;"",(J229-COUNTIF(L229:HR229,"□")+1),"")</f>
        <v/>
      </c>
      <c r="J229" s="28" t="str">
        <f>IF(ISERROR(LOOKUP("□",L229:HR229,L$3:HR$3))=FALSE,LOOKUP("□",L229:HR229,L$3:HR$3),"")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 t="shared" si="52"/>
        <v>226</v>
      </c>
      <c r="B230" s="516"/>
      <c r="C230" s="516"/>
      <c r="D230" s="516"/>
      <c r="E230" s="516"/>
      <c r="F230" s="516"/>
      <c r="G230" s="40"/>
      <c r="H230" s="40"/>
      <c r="I230" s="41" t="str">
        <f t="shared" ref="I230:I237" si="102">IF(J230&lt;&gt;"",(J230-COUNTIF(L230:HR230,"□")+1),"")</f>
        <v/>
      </c>
      <c r="J230" s="42" t="str">
        <f t="shared" ref="J230:J237" si="103">IF(ISERROR(LOOKUP("□",L230:HR230,L$3:HR$3))=FALSE,LOOKUP("□",L230:HR230,L$3:HR$3),"")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6"/>
    </row>
    <row r="231" spans="1:226" x14ac:dyDescent="0.25">
      <c r="A231" s="32">
        <f t="shared" si="52"/>
        <v>227</v>
      </c>
      <c r="B231" s="517"/>
      <c r="C231" s="517"/>
      <c r="D231" s="517"/>
      <c r="E231" s="517"/>
      <c r="F231" s="517"/>
      <c r="G231" s="26"/>
      <c r="H231" s="26"/>
      <c r="I231" s="27" t="str">
        <f t="shared" si="102"/>
        <v/>
      </c>
      <c r="J231" s="33" t="str">
        <f t="shared" si="103"/>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2"/>
        <v>228</v>
      </c>
      <c r="B232" s="517"/>
      <c r="C232" s="517"/>
      <c r="D232" s="517"/>
      <c r="E232" s="517"/>
      <c r="F232" s="517"/>
      <c r="G232" s="26"/>
      <c r="H232" s="26"/>
      <c r="I232" s="27" t="str">
        <f t="shared" si="102"/>
        <v/>
      </c>
      <c r="J232" s="33" t="str">
        <f t="shared" si="103"/>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2"/>
        <v>229</v>
      </c>
      <c r="B233" s="517"/>
      <c r="C233" s="517"/>
      <c r="D233" s="517"/>
      <c r="E233" s="517"/>
      <c r="F233" s="517"/>
      <c r="G233" s="35"/>
      <c r="H233" s="35"/>
      <c r="I233" s="36" t="str">
        <f t="shared" si="102"/>
        <v/>
      </c>
      <c r="J233" s="28" t="str">
        <f t="shared" si="103"/>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2"/>
        <v>230</v>
      </c>
      <c r="B234" s="517"/>
      <c r="C234" s="517"/>
      <c r="D234" s="517"/>
      <c r="E234" s="517"/>
      <c r="F234" s="517"/>
      <c r="G234" s="35"/>
      <c r="H234" s="391"/>
      <c r="I234" s="36" t="str">
        <f t="shared" si="102"/>
        <v/>
      </c>
      <c r="J234" s="28" t="str">
        <f t="shared" si="103"/>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ROW()-4</f>
        <v>231</v>
      </c>
      <c r="B235" s="516"/>
      <c r="C235" s="516"/>
      <c r="D235" s="516"/>
      <c r="E235" s="516"/>
      <c r="F235" s="516"/>
      <c r="G235" s="26"/>
      <c r="H235" s="26"/>
      <c r="I235" s="27" t="str">
        <f t="shared" si="102"/>
        <v/>
      </c>
      <c r="J235" s="28" t="str">
        <f t="shared" si="103"/>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1"/>
    </row>
    <row r="236" spans="1:226" x14ac:dyDescent="0.25">
      <c r="A236" s="32">
        <f>ROW()-4</f>
        <v>232</v>
      </c>
      <c r="B236" s="517"/>
      <c r="C236" s="517"/>
      <c r="D236" s="517"/>
      <c r="E236" s="517"/>
      <c r="F236" s="517"/>
      <c r="G236" s="26"/>
      <c r="H236" s="26"/>
      <c r="I236" s="27" t="str">
        <f t="shared" si="102"/>
        <v/>
      </c>
      <c r="J236" s="33" t="str">
        <f t="shared" si="103"/>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2"/>
        <v>233</v>
      </c>
      <c r="B237" s="517"/>
      <c r="C237" s="517"/>
      <c r="D237" s="517"/>
      <c r="E237" s="517"/>
      <c r="F237" s="517"/>
      <c r="G237" s="26"/>
      <c r="H237" s="26"/>
      <c r="I237" s="27" t="str">
        <f t="shared" si="102"/>
        <v/>
      </c>
      <c r="J237" s="33" t="str">
        <f t="shared" si="103"/>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2"/>
        <v>234</v>
      </c>
      <c r="B238" s="517"/>
      <c r="C238" s="517"/>
      <c r="D238" s="517"/>
      <c r="E238" s="517"/>
      <c r="F238" s="517"/>
      <c r="G238" s="35"/>
      <c r="H238" s="35"/>
      <c r="I238" s="36" t="str">
        <f>IF(J238&lt;&gt;"",(J238-COUNTIF(L238:HR238,"□")+1),"")</f>
        <v/>
      </c>
      <c r="J238" s="28" t="str">
        <f>IF(ISERROR(LOOKUP("□",L238:HR238,L$3:HR$3))=FALSE,LOOKUP("□",L238:HR238,L$3:HR$3),"")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2"/>
        <v>235</v>
      </c>
      <c r="B239" s="518"/>
      <c r="C239" s="518"/>
      <c r="D239" s="518"/>
      <c r="E239" s="518"/>
      <c r="F239" s="518"/>
      <c r="G239" s="35"/>
      <c r="H239" s="391"/>
      <c r="I239" s="36" t="str">
        <f t="shared" ref="I239:I243" si="104">IF(J239&lt;&gt;"",(J239-COUNTIF(L239:HR239,"□")+1),"")</f>
        <v/>
      </c>
      <c r="J239" s="28" t="str">
        <f t="shared" ref="J239:J243" si="105">IF(ISERROR(LOOKUP("□",L239:HR239,L$3:HR$3))=FALSE,LOOKUP("□",L239:HR239,L$3:HR$3),"")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2"/>
        <v>236</v>
      </c>
      <c r="B240" s="516"/>
      <c r="C240" s="516"/>
      <c r="D240" s="516"/>
      <c r="E240" s="516"/>
      <c r="F240" s="516"/>
      <c r="G240" s="40"/>
      <c r="H240" s="40"/>
      <c r="I240" s="41" t="str">
        <f t="shared" si="104"/>
        <v/>
      </c>
      <c r="J240" s="42" t="str">
        <f t="shared" si="105"/>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2"/>
        <v>237</v>
      </c>
      <c r="B241" s="517"/>
      <c r="C241" s="517"/>
      <c r="D241" s="517"/>
      <c r="E241" s="517"/>
      <c r="F241" s="517"/>
      <c r="G241" s="26"/>
      <c r="H241" s="26"/>
      <c r="I241" s="27" t="str">
        <f t="shared" si="104"/>
        <v/>
      </c>
      <c r="J241" s="33" t="str">
        <f t="shared" si="105"/>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2"/>
        <v>238</v>
      </c>
      <c r="B242" s="517"/>
      <c r="C242" s="517"/>
      <c r="D242" s="517"/>
      <c r="E242" s="517"/>
      <c r="F242" s="517"/>
      <c r="G242" s="26"/>
      <c r="H242" s="26"/>
      <c r="I242" s="27" t="str">
        <f t="shared" si="104"/>
        <v/>
      </c>
      <c r="J242" s="33" t="str">
        <f t="shared" si="105"/>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2"/>
        <v>239</v>
      </c>
      <c r="B243" s="517"/>
      <c r="C243" s="517"/>
      <c r="D243" s="517"/>
      <c r="E243" s="517"/>
      <c r="F243" s="517"/>
      <c r="G243" s="35"/>
      <c r="H243" s="35"/>
      <c r="I243" s="36" t="str">
        <f t="shared" si="104"/>
        <v/>
      </c>
      <c r="J243" s="28" t="str">
        <f t="shared" si="105"/>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2"/>
        <v>240</v>
      </c>
      <c r="B244" s="517"/>
      <c r="C244" s="517"/>
      <c r="D244" s="517"/>
      <c r="E244" s="517"/>
      <c r="F244" s="517"/>
      <c r="G244" s="35"/>
      <c r="H244" s="391"/>
      <c r="I244" s="36" t="str">
        <f>IF(J244&lt;&gt;"",(J244-COUNTIF(L244:HR244,"□")+1),"")</f>
        <v/>
      </c>
      <c r="J244" s="28" t="str">
        <f>IF(ISERROR(LOOKUP("□",L244:HR244,L$3:HR$3))=FALSE,LOOKUP("□",L244:HR244,L$3:HR$3),"")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2"/>
        <v>241</v>
      </c>
      <c r="B245" s="516"/>
      <c r="C245" s="516"/>
      <c r="D245" s="516"/>
      <c r="E245" s="516"/>
      <c r="F245" s="516"/>
      <c r="G245" s="40"/>
      <c r="H245" s="40"/>
      <c r="I245" s="41" t="str">
        <f t="shared" ref="I245:I253" si="106">IF(J245&lt;&gt;"",(J245-COUNTIF(L245:HR245,"□")+1),"")</f>
        <v/>
      </c>
      <c r="J245" s="42" t="str">
        <f t="shared" ref="J245:J253" si="107">IF(ISERROR(LOOKUP("□",L245:HR245,L$3:HR$3))=FALSE,LOOKUP("□",L245:HR245,L$3:HR$3),"")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2"/>
        <v>242</v>
      </c>
      <c r="B246" s="517"/>
      <c r="C246" s="517"/>
      <c r="D246" s="517"/>
      <c r="E246" s="517"/>
      <c r="F246" s="517"/>
      <c r="G246" s="26"/>
      <c r="H246" s="26"/>
      <c r="I246" s="27" t="str">
        <f t="shared" si="106"/>
        <v/>
      </c>
      <c r="J246" s="33" t="str">
        <f t="shared" si="107"/>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2"/>
        <v>243</v>
      </c>
      <c r="B247" s="517"/>
      <c r="C247" s="517"/>
      <c r="D247" s="517"/>
      <c r="E247" s="517"/>
      <c r="F247" s="517"/>
      <c r="G247" s="26"/>
      <c r="H247" s="26"/>
      <c r="I247" s="27" t="str">
        <f t="shared" si="106"/>
        <v/>
      </c>
      <c r="J247" s="33" t="str">
        <f t="shared" si="107"/>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2"/>
        <v>244</v>
      </c>
      <c r="B248" s="517"/>
      <c r="C248" s="517"/>
      <c r="D248" s="517"/>
      <c r="E248" s="517"/>
      <c r="F248" s="517"/>
      <c r="G248" s="35"/>
      <c r="H248" s="35"/>
      <c r="I248" s="36" t="str">
        <f t="shared" si="106"/>
        <v/>
      </c>
      <c r="J248" s="28" t="str">
        <f t="shared" si="107"/>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2"/>
        <v>245</v>
      </c>
      <c r="B249" s="517"/>
      <c r="C249" s="517"/>
      <c r="D249" s="517"/>
      <c r="E249" s="517"/>
      <c r="F249" s="517"/>
      <c r="G249" s="35"/>
      <c r="H249" s="391"/>
      <c r="I249" s="36" t="str">
        <f t="shared" si="106"/>
        <v/>
      </c>
      <c r="J249" s="28" t="str">
        <f t="shared" si="107"/>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2"/>
        <v>246</v>
      </c>
      <c r="B250" s="516"/>
      <c r="C250" s="516"/>
      <c r="D250" s="516"/>
      <c r="E250" s="516"/>
      <c r="F250" s="516"/>
      <c r="G250" s="40"/>
      <c r="H250" s="40"/>
      <c r="I250" s="41" t="str">
        <f t="shared" si="106"/>
        <v/>
      </c>
      <c r="J250" s="42" t="str">
        <f t="shared" si="107"/>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2"/>
        <v>247</v>
      </c>
      <c r="B251" s="517"/>
      <c r="C251" s="517"/>
      <c r="D251" s="517"/>
      <c r="E251" s="517"/>
      <c r="F251" s="517"/>
      <c r="G251" s="26"/>
      <c r="H251" s="26"/>
      <c r="I251" s="27" t="str">
        <f t="shared" si="106"/>
        <v/>
      </c>
      <c r="J251" s="33" t="str">
        <f t="shared" si="107"/>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2"/>
        <v>248</v>
      </c>
      <c r="B252" s="517"/>
      <c r="C252" s="517"/>
      <c r="D252" s="517"/>
      <c r="E252" s="517"/>
      <c r="F252" s="517"/>
      <c r="G252" s="26"/>
      <c r="H252" s="26"/>
      <c r="I252" s="27" t="str">
        <f t="shared" si="106"/>
        <v/>
      </c>
      <c r="J252" s="33" t="str">
        <f t="shared" si="107"/>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2"/>
        <v>249</v>
      </c>
      <c r="B253" s="517"/>
      <c r="C253" s="517"/>
      <c r="D253" s="517"/>
      <c r="E253" s="517"/>
      <c r="F253" s="517"/>
      <c r="G253" s="35"/>
      <c r="H253" s="35"/>
      <c r="I253" s="36" t="str">
        <f t="shared" si="106"/>
        <v/>
      </c>
      <c r="J253" s="28" t="str">
        <f t="shared" si="107"/>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2"/>
        <v>250</v>
      </c>
      <c r="B254" s="517"/>
      <c r="C254" s="518"/>
      <c r="D254" s="518"/>
      <c r="E254" s="518"/>
      <c r="F254" s="518"/>
      <c r="G254" s="35"/>
      <c r="H254" s="391"/>
      <c r="I254" s="36" t="str">
        <f>IF(J254&lt;&gt;"",(J254-COUNTIF(L254:HR254,"□")+1),"")</f>
        <v/>
      </c>
      <c r="J254" s="28" t="str">
        <f>IF(ISERROR(LOOKUP("□",L254:HR254,L$3:HR$3))=FALSE,LOOKUP("□",L254:HR254,L$3:HR$3),"")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2"/>
        <v>251</v>
      </c>
      <c r="B255" s="516"/>
      <c r="C255" s="516"/>
      <c r="D255" s="516"/>
      <c r="E255" s="516"/>
      <c r="F255" s="516"/>
      <c r="G255" s="40"/>
      <c r="H255" s="40"/>
      <c r="I255" s="41" t="str">
        <f t="shared" ref="I255:I263" si="108">IF(J255&lt;&gt;"",(J255-COUNTIF(L255:HR255,"□")+1),"")</f>
        <v/>
      </c>
      <c r="J255" s="42" t="str">
        <f t="shared" ref="J255:J263" si="109">IF(ISERROR(LOOKUP("□",L255:HR255,L$3:HR$3))=FALSE,LOOKUP("□",L255:HR255,L$3:HR$3),"")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2"/>
        <v>252</v>
      </c>
      <c r="B256" s="517"/>
      <c r="C256" s="517"/>
      <c r="D256" s="517"/>
      <c r="E256" s="517"/>
      <c r="F256" s="517"/>
      <c r="G256" s="26"/>
      <c r="H256" s="26"/>
      <c r="I256" s="27" t="str">
        <f t="shared" si="108"/>
        <v/>
      </c>
      <c r="J256" s="33" t="str">
        <f t="shared" si="109"/>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2"/>
        <v>253</v>
      </c>
      <c r="B257" s="517"/>
      <c r="C257" s="517"/>
      <c r="D257" s="517"/>
      <c r="E257" s="517"/>
      <c r="F257" s="517"/>
      <c r="G257" s="26"/>
      <c r="H257" s="26"/>
      <c r="I257" s="27" t="str">
        <f t="shared" si="108"/>
        <v/>
      </c>
      <c r="J257" s="33" t="str">
        <f t="shared" si="109"/>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2"/>
        <v>254</v>
      </c>
      <c r="B258" s="517"/>
      <c r="C258" s="517"/>
      <c r="D258" s="517"/>
      <c r="E258" s="517"/>
      <c r="F258" s="517"/>
      <c r="G258" s="35"/>
      <c r="H258" s="35"/>
      <c r="I258" s="36" t="str">
        <f t="shared" si="108"/>
        <v/>
      </c>
      <c r="J258" s="28" t="str">
        <f t="shared" si="109"/>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2"/>
        <v>255</v>
      </c>
      <c r="B259" s="517"/>
      <c r="C259" s="517"/>
      <c r="D259" s="517"/>
      <c r="E259" s="517"/>
      <c r="F259" s="517"/>
      <c r="G259" s="35"/>
      <c r="H259" s="391"/>
      <c r="I259" s="36" t="str">
        <f t="shared" si="108"/>
        <v/>
      </c>
      <c r="J259" s="28" t="str">
        <f t="shared" si="109"/>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2"/>
        <v>256</v>
      </c>
      <c r="B260" s="516"/>
      <c r="C260" s="516"/>
      <c r="D260" s="516"/>
      <c r="E260" s="516"/>
      <c r="F260" s="516"/>
      <c r="G260" s="40"/>
      <c r="H260" s="40"/>
      <c r="I260" s="41" t="str">
        <f t="shared" si="108"/>
        <v/>
      </c>
      <c r="J260" s="42" t="str">
        <f t="shared" si="109"/>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2"/>
        <v>257</v>
      </c>
      <c r="B261" s="517"/>
      <c r="C261" s="517"/>
      <c r="D261" s="517"/>
      <c r="E261" s="517"/>
      <c r="F261" s="517"/>
      <c r="G261" s="26"/>
      <c r="H261" s="26"/>
      <c r="I261" s="27" t="str">
        <f t="shared" si="108"/>
        <v/>
      </c>
      <c r="J261" s="33" t="str">
        <f t="shared" si="109"/>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2"/>
        <v>258</v>
      </c>
      <c r="B262" s="517"/>
      <c r="C262" s="517"/>
      <c r="D262" s="517"/>
      <c r="E262" s="517"/>
      <c r="F262" s="517"/>
      <c r="G262" s="26"/>
      <c r="H262" s="26"/>
      <c r="I262" s="27" t="str">
        <f t="shared" si="108"/>
        <v/>
      </c>
      <c r="J262" s="33" t="str">
        <f t="shared" si="109"/>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2"/>
        <v>259</v>
      </c>
      <c r="B263" s="517"/>
      <c r="C263" s="517"/>
      <c r="D263" s="517"/>
      <c r="E263" s="517"/>
      <c r="F263" s="517"/>
      <c r="G263" s="35"/>
      <c r="H263" s="35"/>
      <c r="I263" s="36" t="str">
        <f t="shared" si="108"/>
        <v/>
      </c>
      <c r="J263" s="28" t="str">
        <f t="shared" si="109"/>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2"/>
        <v>260</v>
      </c>
      <c r="B264" s="517"/>
      <c r="C264" s="517"/>
      <c r="D264" s="517"/>
      <c r="E264" s="517"/>
      <c r="F264" s="517"/>
      <c r="G264" s="35"/>
      <c r="H264" s="391"/>
      <c r="I264" s="36" t="str">
        <f>IF(J264&lt;&gt;"",(J264-COUNTIF(L264:HR264,"□")+1),"")</f>
        <v/>
      </c>
      <c r="J264" s="28" t="str">
        <f>IF(ISERROR(LOOKUP("□",L264:HR264,L$3:HR$3))=FALSE,LOOKUP("□",L264:HR264,L$3:HR$3),"")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2"/>
        <v>261</v>
      </c>
      <c r="B265" s="516"/>
      <c r="C265" s="516"/>
      <c r="D265" s="516"/>
      <c r="E265" s="516"/>
      <c r="F265" s="516"/>
      <c r="G265" s="40"/>
      <c r="H265" s="40"/>
      <c r="I265" s="41" t="str">
        <f t="shared" ref="I265:I273" si="110">IF(J265&lt;&gt;"",(J265-COUNTIF(L265:HR265,"□")+1),"")</f>
        <v/>
      </c>
      <c r="J265" s="42" t="str">
        <f t="shared" ref="J265:J273" si="111">IF(ISERROR(LOOKUP("□",L265:HR265,L$3:HR$3))=FALSE,LOOKUP("□",L265:HR265,L$3:HR$3),"")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2"/>
        <v>262</v>
      </c>
      <c r="B266" s="517"/>
      <c r="C266" s="517"/>
      <c r="D266" s="517"/>
      <c r="E266" s="517"/>
      <c r="F266" s="517"/>
      <c r="G266" s="26"/>
      <c r="H266" s="26"/>
      <c r="I266" s="27" t="str">
        <f t="shared" si="110"/>
        <v/>
      </c>
      <c r="J266" s="33" t="str">
        <f t="shared" si="111"/>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2"/>
        <v>263</v>
      </c>
      <c r="B267" s="517"/>
      <c r="C267" s="517"/>
      <c r="D267" s="517"/>
      <c r="E267" s="517"/>
      <c r="F267" s="517"/>
      <c r="G267" s="26"/>
      <c r="H267" s="26"/>
      <c r="I267" s="27" t="str">
        <f t="shared" si="110"/>
        <v/>
      </c>
      <c r="J267" s="33" t="str">
        <f t="shared" si="111"/>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2"/>
        <v>264</v>
      </c>
      <c r="B268" s="517"/>
      <c r="C268" s="517"/>
      <c r="D268" s="517"/>
      <c r="E268" s="517"/>
      <c r="F268" s="517"/>
      <c r="G268" s="35"/>
      <c r="H268" s="35"/>
      <c r="I268" s="36" t="str">
        <f t="shared" si="110"/>
        <v/>
      </c>
      <c r="J268" s="28" t="str">
        <f t="shared" si="111"/>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2"/>
        <v>265</v>
      </c>
      <c r="B269" s="517"/>
      <c r="C269" s="517"/>
      <c r="D269" s="517"/>
      <c r="E269" s="517"/>
      <c r="F269" s="517"/>
      <c r="G269" s="35"/>
      <c r="H269" s="391"/>
      <c r="I269" s="36" t="str">
        <f t="shared" si="110"/>
        <v/>
      </c>
      <c r="J269" s="28" t="str">
        <f t="shared" si="111"/>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2"/>
        <v>266</v>
      </c>
      <c r="B270" s="516"/>
      <c r="C270" s="516"/>
      <c r="D270" s="516"/>
      <c r="E270" s="516"/>
      <c r="F270" s="516"/>
      <c r="G270" s="40"/>
      <c r="H270" s="40"/>
      <c r="I270" s="41" t="str">
        <f t="shared" si="110"/>
        <v/>
      </c>
      <c r="J270" s="42" t="str">
        <f t="shared" si="111"/>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2"/>
        <v>267</v>
      </c>
      <c r="B271" s="517"/>
      <c r="C271" s="517"/>
      <c r="D271" s="517"/>
      <c r="E271" s="517"/>
      <c r="F271" s="517"/>
      <c r="G271" s="26"/>
      <c r="H271" s="26"/>
      <c r="I271" s="27" t="str">
        <f t="shared" si="110"/>
        <v/>
      </c>
      <c r="J271" s="33" t="str">
        <f t="shared" si="111"/>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2"/>
        <v>268</v>
      </c>
      <c r="B272" s="517"/>
      <c r="C272" s="517"/>
      <c r="D272" s="517"/>
      <c r="E272" s="517"/>
      <c r="F272" s="517"/>
      <c r="G272" s="26"/>
      <c r="H272" s="26"/>
      <c r="I272" s="27" t="str">
        <f t="shared" si="110"/>
        <v/>
      </c>
      <c r="J272" s="33" t="str">
        <f t="shared" si="111"/>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2"/>
        <v>269</v>
      </c>
      <c r="B273" s="517"/>
      <c r="C273" s="517"/>
      <c r="D273" s="517"/>
      <c r="E273" s="517"/>
      <c r="F273" s="517"/>
      <c r="G273" s="35"/>
      <c r="H273" s="35"/>
      <c r="I273" s="36" t="str">
        <f t="shared" si="110"/>
        <v/>
      </c>
      <c r="J273" s="28" t="str">
        <f t="shared" si="111"/>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2"/>
        <v>270</v>
      </c>
      <c r="B274" s="517"/>
      <c r="C274" s="518"/>
      <c r="D274" s="518"/>
      <c r="E274" s="518"/>
      <c r="F274" s="518"/>
      <c r="G274" s="35"/>
      <c r="H274" s="391"/>
      <c r="I274" s="36" t="str">
        <f>IF(J274&lt;&gt;"",(J274-COUNTIF(L274:HR274,"□")+1),"")</f>
        <v/>
      </c>
      <c r="J274" s="28" t="str">
        <f>IF(ISERROR(LOOKUP("□",L274:HR274,L$3:HR$3))=FALSE,LOOKUP("□",L274:HR274,L$3:HR$3),"")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 t="shared" si="52"/>
        <v>271</v>
      </c>
      <c r="B275" s="516"/>
      <c r="C275" s="516"/>
      <c r="D275" s="516"/>
      <c r="E275" s="516"/>
      <c r="F275" s="516"/>
      <c r="G275" s="40"/>
      <c r="H275" s="40"/>
      <c r="I275" s="41" t="str">
        <f t="shared" ref="I275:I282" si="112">IF(J275&lt;&gt;"",(J275-COUNTIF(L275:HR275,"□")+1),"")</f>
        <v/>
      </c>
      <c r="J275" s="42" t="str">
        <f t="shared" ref="J275:J282" si="113">IF(ISERROR(LOOKUP("□",L275:HR275,L$3:HR$3))=FALSE,LOOKUP("□",L275:HR275,L$3:HR$3),"")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6"/>
    </row>
    <row r="276" spans="1:226" x14ac:dyDescent="0.25">
      <c r="A276" s="32">
        <f t="shared" si="52"/>
        <v>272</v>
      </c>
      <c r="B276" s="517"/>
      <c r="C276" s="517"/>
      <c r="D276" s="517"/>
      <c r="E276" s="517"/>
      <c r="F276" s="517"/>
      <c r="G276" s="26"/>
      <c r="H276" s="26"/>
      <c r="I276" s="27" t="str">
        <f t="shared" si="112"/>
        <v/>
      </c>
      <c r="J276" s="33" t="str">
        <f t="shared" si="113"/>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2"/>
        <v>273</v>
      </c>
      <c r="B277" s="517"/>
      <c r="C277" s="517"/>
      <c r="D277" s="517"/>
      <c r="E277" s="517"/>
      <c r="F277" s="517"/>
      <c r="G277" s="26"/>
      <c r="H277" s="26"/>
      <c r="I277" s="27" t="str">
        <f t="shared" si="112"/>
        <v/>
      </c>
      <c r="J277" s="33" t="str">
        <f t="shared" si="113"/>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2"/>
        <v>274</v>
      </c>
      <c r="B278" s="517"/>
      <c r="C278" s="517"/>
      <c r="D278" s="517"/>
      <c r="E278" s="517"/>
      <c r="F278" s="517"/>
      <c r="G278" s="35"/>
      <c r="H278" s="35"/>
      <c r="I278" s="36" t="str">
        <f t="shared" si="112"/>
        <v/>
      </c>
      <c r="J278" s="28" t="str">
        <f t="shared" si="113"/>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2"/>
        <v>275</v>
      </c>
      <c r="B279" s="517"/>
      <c r="C279" s="517"/>
      <c r="D279" s="517"/>
      <c r="E279" s="517"/>
      <c r="F279" s="517"/>
      <c r="G279" s="35"/>
      <c r="H279" s="391"/>
      <c r="I279" s="36" t="str">
        <f t="shared" si="112"/>
        <v/>
      </c>
      <c r="J279" s="28" t="str">
        <f t="shared" si="113"/>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ROW()-4</f>
        <v>276</v>
      </c>
      <c r="B280" s="516"/>
      <c r="C280" s="516"/>
      <c r="D280" s="516"/>
      <c r="E280" s="516"/>
      <c r="F280" s="516"/>
      <c r="G280" s="26"/>
      <c r="H280" s="26"/>
      <c r="I280" s="27" t="str">
        <f t="shared" si="112"/>
        <v/>
      </c>
      <c r="J280" s="28" t="str">
        <f t="shared" si="113"/>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1"/>
    </row>
    <row r="281" spans="1:226" x14ac:dyDescent="0.25">
      <c r="A281" s="32">
        <f>ROW()-4</f>
        <v>277</v>
      </c>
      <c r="B281" s="517"/>
      <c r="C281" s="517"/>
      <c r="D281" s="517"/>
      <c r="E281" s="517"/>
      <c r="F281" s="517"/>
      <c r="G281" s="26"/>
      <c r="H281" s="26"/>
      <c r="I281" s="27" t="str">
        <f t="shared" si="112"/>
        <v/>
      </c>
      <c r="J281" s="33" t="str">
        <f t="shared" si="113"/>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2"/>
        <v>278</v>
      </c>
      <c r="B282" s="517"/>
      <c r="C282" s="517"/>
      <c r="D282" s="517"/>
      <c r="E282" s="517"/>
      <c r="F282" s="517"/>
      <c r="G282" s="26"/>
      <c r="H282" s="26"/>
      <c r="I282" s="27" t="str">
        <f t="shared" si="112"/>
        <v/>
      </c>
      <c r="J282" s="33" t="str">
        <f t="shared" si="113"/>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2"/>
        <v>279</v>
      </c>
      <c r="B283" s="517"/>
      <c r="C283" s="517"/>
      <c r="D283" s="517"/>
      <c r="E283" s="517"/>
      <c r="F283" s="517"/>
      <c r="G283" s="35"/>
      <c r="H283" s="35"/>
      <c r="I283" s="36" t="str">
        <f>IF(J283&lt;&gt;"",(J283-COUNTIF(L283:HR283,"□")+1),"")</f>
        <v/>
      </c>
      <c r="J283" s="28" t="str">
        <f>IF(ISERROR(LOOKUP("□",L283:HR283,L$3:HR$3))=FALSE,LOOKUP("□",L283:HR283,L$3:HR$3),"")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2"/>
        <v>280</v>
      </c>
      <c r="B284" s="518"/>
      <c r="C284" s="518"/>
      <c r="D284" s="518"/>
      <c r="E284" s="518"/>
      <c r="F284" s="518"/>
      <c r="G284" s="35"/>
      <c r="H284" s="391"/>
      <c r="I284" s="36" t="str">
        <f t="shared" ref="I284:I288" si="114">IF(J284&lt;&gt;"",(J284-COUNTIF(L284:HR284,"□")+1),"")</f>
        <v/>
      </c>
      <c r="J284" s="28" t="str">
        <f t="shared" ref="J284:J288" si="115">IF(ISERROR(LOOKUP("□",L284:HR284,L$3:HR$3))=FALSE,LOOKUP("□",L284:HR284,L$3:HR$3),"")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2"/>
        <v>281</v>
      </c>
      <c r="B285" s="516"/>
      <c r="C285" s="516"/>
      <c r="D285" s="516"/>
      <c r="E285" s="516"/>
      <c r="F285" s="516"/>
      <c r="G285" s="40"/>
      <c r="H285" s="40"/>
      <c r="I285" s="41" t="str">
        <f t="shared" si="114"/>
        <v/>
      </c>
      <c r="J285" s="42" t="str">
        <f t="shared" si="115"/>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2"/>
        <v>282</v>
      </c>
      <c r="B286" s="517"/>
      <c r="C286" s="517"/>
      <c r="D286" s="517"/>
      <c r="E286" s="517"/>
      <c r="F286" s="517"/>
      <c r="G286" s="26"/>
      <c r="H286" s="26"/>
      <c r="I286" s="27" t="str">
        <f t="shared" si="114"/>
        <v/>
      </c>
      <c r="J286" s="33" t="str">
        <f t="shared" si="115"/>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2"/>
        <v>283</v>
      </c>
      <c r="B287" s="517"/>
      <c r="C287" s="517"/>
      <c r="D287" s="517"/>
      <c r="E287" s="517"/>
      <c r="F287" s="517"/>
      <c r="G287" s="26"/>
      <c r="H287" s="26"/>
      <c r="I287" s="27" t="str">
        <f t="shared" si="114"/>
        <v/>
      </c>
      <c r="J287" s="33" t="str">
        <f t="shared" si="115"/>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2"/>
        <v>284</v>
      </c>
      <c r="B288" s="517"/>
      <c r="C288" s="517"/>
      <c r="D288" s="517"/>
      <c r="E288" s="517"/>
      <c r="F288" s="517"/>
      <c r="G288" s="35"/>
      <c r="H288" s="35"/>
      <c r="I288" s="36" t="str">
        <f t="shared" si="114"/>
        <v/>
      </c>
      <c r="J288" s="28" t="str">
        <f t="shared" si="115"/>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2"/>
        <v>285</v>
      </c>
      <c r="B289" s="517"/>
      <c r="C289" s="517"/>
      <c r="D289" s="517"/>
      <c r="E289" s="517"/>
      <c r="F289" s="517"/>
      <c r="G289" s="35"/>
      <c r="H289" s="391"/>
      <c r="I289" s="36" t="str">
        <f>IF(J289&lt;&gt;"",(J289-COUNTIF(L289:HR289,"□")+1),"")</f>
        <v/>
      </c>
      <c r="J289" s="28" t="str">
        <f>IF(ISERROR(LOOKUP("□",L289:HR289,L$3:HR$3))=FALSE,LOOKUP("□",L289:HR289,L$3:HR$3),"")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2"/>
        <v>286</v>
      </c>
      <c r="B290" s="516"/>
      <c r="C290" s="516"/>
      <c r="D290" s="516"/>
      <c r="E290" s="516"/>
      <c r="F290" s="516"/>
      <c r="G290" s="40"/>
      <c r="H290" s="40"/>
      <c r="I290" s="41" t="str">
        <f t="shared" ref="I290:I298" si="116">IF(J290&lt;&gt;"",(J290-COUNTIF(L290:HR290,"□")+1),"")</f>
        <v/>
      </c>
      <c r="J290" s="42" t="str">
        <f t="shared" ref="J290:J298" si="117">IF(ISERROR(LOOKUP("□",L290:HR290,L$3:HR$3))=FALSE,LOOKUP("□",L290:HR290,L$3:HR$3),"")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2"/>
        <v>287</v>
      </c>
      <c r="B291" s="517"/>
      <c r="C291" s="517"/>
      <c r="D291" s="517"/>
      <c r="E291" s="517"/>
      <c r="F291" s="517"/>
      <c r="G291" s="26"/>
      <c r="H291" s="26"/>
      <c r="I291" s="27" t="str">
        <f t="shared" si="116"/>
        <v/>
      </c>
      <c r="J291" s="33" t="str">
        <f t="shared" si="117"/>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2"/>
        <v>288</v>
      </c>
      <c r="B292" s="517"/>
      <c r="C292" s="517"/>
      <c r="D292" s="517"/>
      <c r="E292" s="517"/>
      <c r="F292" s="517"/>
      <c r="G292" s="26"/>
      <c r="H292" s="26"/>
      <c r="I292" s="27" t="str">
        <f t="shared" si="116"/>
        <v/>
      </c>
      <c r="J292" s="33" t="str">
        <f t="shared" si="117"/>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2"/>
        <v>289</v>
      </c>
      <c r="B293" s="517"/>
      <c r="C293" s="517"/>
      <c r="D293" s="517"/>
      <c r="E293" s="517"/>
      <c r="F293" s="517"/>
      <c r="G293" s="35"/>
      <c r="H293" s="35"/>
      <c r="I293" s="36" t="str">
        <f t="shared" si="116"/>
        <v/>
      </c>
      <c r="J293" s="28" t="str">
        <f t="shared" si="117"/>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2"/>
        <v>290</v>
      </c>
      <c r="B294" s="517"/>
      <c r="C294" s="517"/>
      <c r="D294" s="517"/>
      <c r="E294" s="517"/>
      <c r="F294" s="517"/>
      <c r="G294" s="35"/>
      <c r="H294" s="391"/>
      <c r="I294" s="36" t="str">
        <f t="shared" si="116"/>
        <v/>
      </c>
      <c r="J294" s="28" t="str">
        <f t="shared" si="117"/>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2"/>
        <v>291</v>
      </c>
      <c r="B295" s="516"/>
      <c r="C295" s="516"/>
      <c r="D295" s="516"/>
      <c r="E295" s="516"/>
      <c r="F295" s="516"/>
      <c r="G295" s="40"/>
      <c r="H295" s="40"/>
      <c r="I295" s="41" t="str">
        <f t="shared" si="116"/>
        <v/>
      </c>
      <c r="J295" s="42" t="str">
        <f t="shared" si="117"/>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2"/>
        <v>292</v>
      </c>
      <c r="B296" s="517"/>
      <c r="C296" s="517"/>
      <c r="D296" s="517"/>
      <c r="E296" s="517"/>
      <c r="F296" s="517"/>
      <c r="G296" s="26"/>
      <c r="H296" s="26"/>
      <c r="I296" s="27" t="str">
        <f t="shared" si="116"/>
        <v/>
      </c>
      <c r="J296" s="33" t="str">
        <f t="shared" si="117"/>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2"/>
        <v>293</v>
      </c>
      <c r="B297" s="517"/>
      <c r="C297" s="517"/>
      <c r="D297" s="517"/>
      <c r="E297" s="517"/>
      <c r="F297" s="517"/>
      <c r="G297" s="26"/>
      <c r="H297" s="26"/>
      <c r="I297" s="27" t="str">
        <f t="shared" si="116"/>
        <v/>
      </c>
      <c r="J297" s="33" t="str">
        <f t="shared" si="117"/>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2"/>
        <v>294</v>
      </c>
      <c r="B298" s="517"/>
      <c r="C298" s="517"/>
      <c r="D298" s="517"/>
      <c r="E298" s="517"/>
      <c r="F298" s="517"/>
      <c r="G298" s="35"/>
      <c r="H298" s="35"/>
      <c r="I298" s="36" t="str">
        <f t="shared" si="116"/>
        <v/>
      </c>
      <c r="J298" s="28" t="str">
        <f t="shared" si="117"/>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2"/>
        <v>295</v>
      </c>
      <c r="B299" s="517"/>
      <c r="C299" s="518"/>
      <c r="D299" s="518"/>
      <c r="E299" s="518"/>
      <c r="F299" s="518"/>
      <c r="G299" s="35"/>
      <c r="H299" s="391"/>
      <c r="I299" s="36" t="str">
        <f>IF(J299&lt;&gt;"",(J299-COUNTIF(L299:HR299,"□")+1),"")</f>
        <v/>
      </c>
      <c r="J299" s="28" t="str">
        <f>IF(ISERROR(LOOKUP("□",L299:HR299,L$3:HR$3))=FALSE,LOOKUP("□",L299:HR299,L$3:HR$3),"")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2"/>
        <v>296</v>
      </c>
      <c r="B300" s="516"/>
      <c r="C300" s="516"/>
      <c r="D300" s="516"/>
      <c r="E300" s="516"/>
      <c r="F300" s="516"/>
      <c r="G300" s="40"/>
      <c r="H300" s="40"/>
      <c r="I300" s="41" t="str">
        <f t="shared" ref="I300:I308" si="118">IF(J300&lt;&gt;"",(J300-COUNTIF(L300:HR300,"□")+1),"")</f>
        <v/>
      </c>
      <c r="J300" s="42" t="str">
        <f t="shared" ref="J300:J308" si="119">IF(ISERROR(LOOKUP("□",L300:HR300,L$3:HR$3))=FALSE,LOOKUP("□",L300:HR300,L$3:HR$3),"")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2"/>
        <v>297</v>
      </c>
      <c r="B301" s="517"/>
      <c r="C301" s="517"/>
      <c r="D301" s="517"/>
      <c r="E301" s="517"/>
      <c r="F301" s="517"/>
      <c r="G301" s="26"/>
      <c r="H301" s="26"/>
      <c r="I301" s="27" t="str">
        <f t="shared" si="118"/>
        <v/>
      </c>
      <c r="J301" s="33" t="str">
        <f t="shared" si="119"/>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2"/>
        <v>298</v>
      </c>
      <c r="B302" s="517"/>
      <c r="C302" s="517"/>
      <c r="D302" s="517"/>
      <c r="E302" s="517"/>
      <c r="F302" s="517"/>
      <c r="G302" s="26"/>
      <c r="H302" s="26"/>
      <c r="I302" s="27" t="str">
        <f t="shared" si="118"/>
        <v/>
      </c>
      <c r="J302" s="33" t="str">
        <f t="shared" si="119"/>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2"/>
        <v>299</v>
      </c>
      <c r="B303" s="517"/>
      <c r="C303" s="517"/>
      <c r="D303" s="517"/>
      <c r="E303" s="517"/>
      <c r="F303" s="517"/>
      <c r="G303" s="35"/>
      <c r="H303" s="35"/>
      <c r="I303" s="36" t="str">
        <f t="shared" si="118"/>
        <v/>
      </c>
      <c r="J303" s="28" t="str">
        <f t="shared" si="119"/>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2"/>
        <v>300</v>
      </c>
      <c r="B304" s="517"/>
      <c r="C304" s="517"/>
      <c r="D304" s="517"/>
      <c r="E304" s="517"/>
      <c r="F304" s="517"/>
      <c r="G304" s="35"/>
      <c r="H304" s="391"/>
      <c r="I304" s="36" t="str">
        <f t="shared" si="118"/>
        <v/>
      </c>
      <c r="J304" s="28" t="str">
        <f t="shared" si="119"/>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si="52"/>
        <v>301</v>
      </c>
      <c r="B305" s="516"/>
      <c r="C305" s="516"/>
      <c r="D305" s="516"/>
      <c r="E305" s="516"/>
      <c r="F305" s="516"/>
      <c r="G305" s="40"/>
      <c r="H305" s="40"/>
      <c r="I305" s="41" t="str">
        <f t="shared" si="118"/>
        <v/>
      </c>
      <c r="J305" s="42" t="str">
        <f t="shared" si="119"/>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52"/>
        <v>302</v>
      </c>
      <c r="B306" s="517"/>
      <c r="C306" s="517"/>
      <c r="D306" s="517"/>
      <c r="E306" s="517"/>
      <c r="F306" s="517"/>
      <c r="G306" s="26"/>
      <c r="H306" s="26"/>
      <c r="I306" s="27" t="str">
        <f t="shared" si="118"/>
        <v/>
      </c>
      <c r="J306" s="33" t="str">
        <f t="shared" si="119"/>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52"/>
        <v>303</v>
      </c>
      <c r="B307" s="517"/>
      <c r="C307" s="517"/>
      <c r="D307" s="517"/>
      <c r="E307" s="517"/>
      <c r="F307" s="517"/>
      <c r="G307" s="26"/>
      <c r="H307" s="26"/>
      <c r="I307" s="27" t="str">
        <f t="shared" si="118"/>
        <v/>
      </c>
      <c r="J307" s="33" t="str">
        <f t="shared" si="119"/>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52"/>
        <v>304</v>
      </c>
      <c r="B308" s="517"/>
      <c r="C308" s="517"/>
      <c r="D308" s="517"/>
      <c r="E308" s="517"/>
      <c r="F308" s="517"/>
      <c r="G308" s="35"/>
      <c r="H308" s="35"/>
      <c r="I308" s="36" t="str">
        <f t="shared" si="118"/>
        <v/>
      </c>
      <c r="J308" s="28" t="str">
        <f t="shared" si="119"/>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52"/>
        <v>305</v>
      </c>
      <c r="B309" s="517"/>
      <c r="C309" s="517"/>
      <c r="D309" s="517"/>
      <c r="E309" s="517"/>
      <c r="F309" s="517"/>
      <c r="G309" s="35"/>
      <c r="H309" s="391"/>
      <c r="I309" s="36" t="str">
        <f>IF(J309&lt;&gt;"",(J309-COUNTIF(L309:HR309,"□")+1),"")</f>
        <v/>
      </c>
      <c r="J309" s="28" t="str">
        <f>IF(ISERROR(LOOKUP("□",L309:HR309,L$3:HR$3))=FALSE,LOOKUP("□",L309:HR309,L$3:HR$3),"")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ref="A310:A499" si="120">ROW()-4</f>
        <v>306</v>
      </c>
      <c r="B310" s="516"/>
      <c r="C310" s="516"/>
      <c r="D310" s="516"/>
      <c r="E310" s="516"/>
      <c r="F310" s="516"/>
      <c r="G310" s="40"/>
      <c r="H310" s="40"/>
      <c r="I310" s="41" t="str">
        <f t="shared" ref="I310:I408" si="121">IF(J310&lt;&gt;"",(J310-COUNTIF(L310:HR310,"□")+1),"")</f>
        <v/>
      </c>
      <c r="J310" s="42" t="str">
        <f t="shared" ref="J310:J408" si="122">IF(ISERROR(LOOKUP("□",L310:HR310,L$3:HR$3))=FALSE,LOOKUP("□",L310:HR310,L$3:HR$3),"")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120"/>
        <v>307</v>
      </c>
      <c r="B311" s="517"/>
      <c r="C311" s="517"/>
      <c r="D311" s="517"/>
      <c r="E311" s="517"/>
      <c r="F311" s="517"/>
      <c r="G311" s="26"/>
      <c r="H311" s="26"/>
      <c r="I311" s="27" t="str">
        <f t="shared" si="121"/>
        <v/>
      </c>
      <c r="J311" s="33" t="str">
        <f t="shared" si="122"/>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120"/>
        <v>308</v>
      </c>
      <c r="B312" s="517"/>
      <c r="C312" s="517"/>
      <c r="D312" s="517"/>
      <c r="E312" s="517"/>
      <c r="F312" s="517"/>
      <c r="G312" s="26"/>
      <c r="H312" s="26"/>
      <c r="I312" s="27" t="str">
        <f t="shared" si="121"/>
        <v/>
      </c>
      <c r="J312" s="33" t="str">
        <f t="shared" si="122"/>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120"/>
        <v>309</v>
      </c>
      <c r="B313" s="517"/>
      <c r="C313" s="517"/>
      <c r="D313" s="517"/>
      <c r="E313" s="517"/>
      <c r="F313" s="517"/>
      <c r="G313" s="35"/>
      <c r="H313" s="35"/>
      <c r="I313" s="36" t="str">
        <f t="shared" si="121"/>
        <v/>
      </c>
      <c r="J313" s="28" t="str">
        <f t="shared" si="122"/>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120"/>
        <v>310</v>
      </c>
      <c r="B314" s="517"/>
      <c r="C314" s="517"/>
      <c r="D314" s="517"/>
      <c r="E314" s="517"/>
      <c r="F314" s="517"/>
      <c r="G314" s="35"/>
      <c r="H314" s="391"/>
      <c r="I314" s="36" t="str">
        <f t="shared" si="121"/>
        <v/>
      </c>
      <c r="J314" s="28" t="str">
        <f t="shared" si="122"/>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120"/>
        <v>311</v>
      </c>
      <c r="B315" s="516"/>
      <c r="C315" s="516"/>
      <c r="D315" s="516"/>
      <c r="E315" s="516"/>
      <c r="F315" s="516"/>
      <c r="G315" s="40"/>
      <c r="H315" s="40"/>
      <c r="I315" s="41" t="str">
        <f t="shared" ref="I315:I318" si="123">IF(J315&lt;&gt;"",(J315-COUNTIF(L315:HR315,"□")+1),"")</f>
        <v/>
      </c>
      <c r="J315" s="42" t="str">
        <f t="shared" ref="J315:J318" si="124">IF(ISERROR(LOOKUP("□",L315:HR315,L$3:HR$3))=FALSE,LOOKUP("□",L315:HR315,L$3:HR$3),"")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120"/>
        <v>312</v>
      </c>
      <c r="B316" s="517"/>
      <c r="C316" s="517"/>
      <c r="D316" s="517"/>
      <c r="E316" s="517"/>
      <c r="F316" s="517"/>
      <c r="G316" s="26"/>
      <c r="H316" s="26"/>
      <c r="I316" s="27" t="str">
        <f t="shared" si="123"/>
        <v/>
      </c>
      <c r="J316" s="33" t="str">
        <f t="shared" si="124"/>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120"/>
        <v>313</v>
      </c>
      <c r="B317" s="517"/>
      <c r="C317" s="517"/>
      <c r="D317" s="517"/>
      <c r="E317" s="517"/>
      <c r="F317" s="517"/>
      <c r="G317" s="26"/>
      <c r="H317" s="26"/>
      <c r="I317" s="27" t="str">
        <f t="shared" si="123"/>
        <v/>
      </c>
      <c r="J317" s="33" t="str">
        <f t="shared" si="124"/>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120"/>
        <v>314</v>
      </c>
      <c r="B318" s="517"/>
      <c r="C318" s="517"/>
      <c r="D318" s="517"/>
      <c r="E318" s="517"/>
      <c r="F318" s="517"/>
      <c r="G318" s="35"/>
      <c r="H318" s="35"/>
      <c r="I318" s="36" t="str">
        <f t="shared" si="123"/>
        <v/>
      </c>
      <c r="J318" s="28" t="str">
        <f t="shared" si="124"/>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120"/>
        <v>315</v>
      </c>
      <c r="B319" s="517"/>
      <c r="C319" s="517"/>
      <c r="D319" s="517"/>
      <c r="E319" s="517"/>
      <c r="F319" s="517"/>
      <c r="G319" s="35"/>
      <c r="H319" s="391"/>
      <c r="I319" s="36" t="str">
        <f>IF(J319&lt;&gt;"",(J319-COUNTIF(L319:HR319,"□")+1),"")</f>
        <v/>
      </c>
      <c r="J319" s="28" t="str">
        <f>IF(ISERROR(LOOKUP("□",L319:HR319,L$3:HR$3))=FALSE,LOOKUP("□",L319:HR319,L$3:HR$3),"")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120"/>
        <v>316</v>
      </c>
      <c r="B320" s="516"/>
      <c r="C320" s="516"/>
      <c r="D320" s="516"/>
      <c r="E320" s="516"/>
      <c r="F320" s="516"/>
      <c r="G320" s="40"/>
      <c r="H320" s="40"/>
      <c r="I320" s="41" t="str">
        <f t="shared" ref="I320:I328" si="125">IF(J320&lt;&gt;"",(J320-COUNTIF(L320:HR320,"□")+1),"")</f>
        <v/>
      </c>
      <c r="J320" s="42" t="str">
        <f t="shared" ref="J320:J328" si="126">IF(ISERROR(LOOKUP("□",L320:HR320,L$3:HR$3))=FALSE,LOOKUP("□",L320:HR320,L$3:HR$3),"")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120"/>
        <v>317</v>
      </c>
      <c r="B321" s="517"/>
      <c r="C321" s="517"/>
      <c r="D321" s="517"/>
      <c r="E321" s="517"/>
      <c r="F321" s="517"/>
      <c r="G321" s="26"/>
      <c r="H321" s="26"/>
      <c r="I321" s="27" t="str">
        <f t="shared" si="125"/>
        <v/>
      </c>
      <c r="J321" s="33" t="str">
        <f t="shared" si="126"/>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120"/>
        <v>318</v>
      </c>
      <c r="B322" s="517"/>
      <c r="C322" s="517"/>
      <c r="D322" s="517"/>
      <c r="E322" s="517"/>
      <c r="F322" s="517"/>
      <c r="G322" s="26"/>
      <c r="H322" s="26"/>
      <c r="I322" s="27" t="str">
        <f t="shared" si="125"/>
        <v/>
      </c>
      <c r="J322" s="33" t="str">
        <f t="shared" si="126"/>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120"/>
        <v>319</v>
      </c>
      <c r="B323" s="517"/>
      <c r="C323" s="517"/>
      <c r="D323" s="517"/>
      <c r="E323" s="517"/>
      <c r="F323" s="517"/>
      <c r="G323" s="35"/>
      <c r="H323" s="35"/>
      <c r="I323" s="36" t="str">
        <f t="shared" si="125"/>
        <v/>
      </c>
      <c r="J323" s="28" t="str">
        <f t="shared" si="126"/>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120"/>
        <v>320</v>
      </c>
      <c r="B324" s="517"/>
      <c r="C324" s="517"/>
      <c r="D324" s="517"/>
      <c r="E324" s="517"/>
      <c r="F324" s="517"/>
      <c r="G324" s="35"/>
      <c r="H324" s="391"/>
      <c r="I324" s="36" t="str">
        <f t="shared" si="125"/>
        <v/>
      </c>
      <c r="J324" s="28" t="str">
        <f t="shared" si="126"/>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120"/>
        <v>321</v>
      </c>
      <c r="B325" s="516"/>
      <c r="C325" s="516"/>
      <c r="D325" s="516"/>
      <c r="E325" s="516"/>
      <c r="F325" s="516"/>
      <c r="G325" s="40"/>
      <c r="H325" s="40"/>
      <c r="I325" s="41" t="str">
        <f t="shared" si="125"/>
        <v/>
      </c>
      <c r="J325" s="42" t="str">
        <f t="shared" si="126"/>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120"/>
        <v>322</v>
      </c>
      <c r="B326" s="517"/>
      <c r="C326" s="517"/>
      <c r="D326" s="517"/>
      <c r="E326" s="517"/>
      <c r="F326" s="517"/>
      <c r="G326" s="26"/>
      <c r="H326" s="26"/>
      <c r="I326" s="27" t="str">
        <f t="shared" si="125"/>
        <v/>
      </c>
      <c r="J326" s="33" t="str">
        <f t="shared" si="126"/>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120"/>
        <v>323</v>
      </c>
      <c r="B327" s="517"/>
      <c r="C327" s="517"/>
      <c r="D327" s="517"/>
      <c r="E327" s="517"/>
      <c r="F327" s="517"/>
      <c r="G327" s="26"/>
      <c r="H327" s="26"/>
      <c r="I327" s="27" t="str">
        <f t="shared" si="125"/>
        <v/>
      </c>
      <c r="J327" s="33" t="str">
        <f t="shared" si="126"/>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120"/>
        <v>324</v>
      </c>
      <c r="B328" s="517"/>
      <c r="C328" s="517"/>
      <c r="D328" s="517"/>
      <c r="E328" s="517"/>
      <c r="F328" s="517"/>
      <c r="G328" s="35"/>
      <c r="H328" s="35"/>
      <c r="I328" s="36" t="str">
        <f t="shared" si="125"/>
        <v/>
      </c>
      <c r="J328" s="28" t="str">
        <f t="shared" si="126"/>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120"/>
        <v>325</v>
      </c>
      <c r="B329" s="517"/>
      <c r="C329" s="517"/>
      <c r="D329" s="517"/>
      <c r="E329" s="517"/>
      <c r="F329" s="517"/>
      <c r="G329" s="35"/>
      <c r="H329" s="391"/>
      <c r="I329" s="36" t="str">
        <f>IF(J329&lt;&gt;"",(J329-COUNTIF(L329:HR329,"□")+1),"")</f>
        <v/>
      </c>
      <c r="J329" s="28" t="str">
        <f>IF(ISERROR(LOOKUP("□",L329:HR329,L$3:HR$3))=FALSE,LOOKUP("□",L329:HR329,L$3:HR$3),"")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120"/>
        <v>326</v>
      </c>
      <c r="B330" s="516"/>
      <c r="C330" s="516"/>
      <c r="D330" s="516"/>
      <c r="E330" s="516"/>
      <c r="F330" s="516"/>
      <c r="G330" s="40"/>
      <c r="H330" s="40"/>
      <c r="I330" s="41" t="str">
        <f t="shared" ref="I330:I338" si="127">IF(J330&lt;&gt;"",(J330-COUNTIF(L330:HR330,"□")+1),"")</f>
        <v/>
      </c>
      <c r="J330" s="42" t="str">
        <f t="shared" ref="J330:J338" si="128">IF(ISERROR(LOOKUP("□",L330:HR330,L$3:HR$3))=FALSE,LOOKUP("□",L330:HR330,L$3:HR$3),"")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120"/>
        <v>327</v>
      </c>
      <c r="B331" s="517"/>
      <c r="C331" s="517"/>
      <c r="D331" s="517"/>
      <c r="E331" s="517"/>
      <c r="F331" s="517"/>
      <c r="G331" s="26"/>
      <c r="H331" s="26"/>
      <c r="I331" s="27" t="str">
        <f t="shared" si="127"/>
        <v/>
      </c>
      <c r="J331" s="33" t="str">
        <f t="shared" si="128"/>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120"/>
        <v>328</v>
      </c>
      <c r="B332" s="517"/>
      <c r="C332" s="517"/>
      <c r="D332" s="517"/>
      <c r="E332" s="517"/>
      <c r="F332" s="517"/>
      <c r="G332" s="26"/>
      <c r="H332" s="26"/>
      <c r="I332" s="27" t="str">
        <f t="shared" si="127"/>
        <v/>
      </c>
      <c r="J332" s="33" t="str">
        <f t="shared" si="128"/>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120"/>
        <v>329</v>
      </c>
      <c r="B333" s="517"/>
      <c r="C333" s="517"/>
      <c r="D333" s="517"/>
      <c r="E333" s="517"/>
      <c r="F333" s="517"/>
      <c r="G333" s="35"/>
      <c r="H333" s="35"/>
      <c r="I333" s="36" t="str">
        <f t="shared" si="127"/>
        <v/>
      </c>
      <c r="J333" s="28" t="str">
        <f t="shared" si="128"/>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120"/>
        <v>330</v>
      </c>
      <c r="B334" s="517"/>
      <c r="C334" s="517"/>
      <c r="D334" s="517"/>
      <c r="E334" s="517"/>
      <c r="F334" s="517"/>
      <c r="G334" s="35"/>
      <c r="H334" s="391"/>
      <c r="I334" s="36" t="str">
        <f t="shared" si="127"/>
        <v/>
      </c>
      <c r="J334" s="28" t="str">
        <f t="shared" si="128"/>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120"/>
        <v>331</v>
      </c>
      <c r="B335" s="516"/>
      <c r="C335" s="516"/>
      <c r="D335" s="516"/>
      <c r="E335" s="516"/>
      <c r="F335" s="516"/>
      <c r="G335" s="40"/>
      <c r="H335" s="40"/>
      <c r="I335" s="41" t="str">
        <f t="shared" si="127"/>
        <v/>
      </c>
      <c r="J335" s="42" t="str">
        <f t="shared" si="128"/>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120"/>
        <v>332</v>
      </c>
      <c r="B336" s="517"/>
      <c r="C336" s="517"/>
      <c r="D336" s="517"/>
      <c r="E336" s="517"/>
      <c r="F336" s="517"/>
      <c r="G336" s="26"/>
      <c r="H336" s="26"/>
      <c r="I336" s="27" t="str">
        <f t="shared" si="127"/>
        <v/>
      </c>
      <c r="J336" s="33" t="str">
        <f t="shared" si="128"/>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120"/>
        <v>333</v>
      </c>
      <c r="B337" s="517"/>
      <c r="C337" s="517"/>
      <c r="D337" s="517"/>
      <c r="E337" s="517"/>
      <c r="F337" s="517"/>
      <c r="G337" s="26"/>
      <c r="H337" s="26"/>
      <c r="I337" s="27" t="str">
        <f t="shared" si="127"/>
        <v/>
      </c>
      <c r="J337" s="33" t="str">
        <f t="shared" si="128"/>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120"/>
        <v>334</v>
      </c>
      <c r="B338" s="517"/>
      <c r="C338" s="517"/>
      <c r="D338" s="517"/>
      <c r="E338" s="517"/>
      <c r="F338" s="517"/>
      <c r="G338" s="35"/>
      <c r="H338" s="35"/>
      <c r="I338" s="36" t="str">
        <f t="shared" si="127"/>
        <v/>
      </c>
      <c r="J338" s="28" t="str">
        <f t="shared" si="128"/>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120"/>
        <v>335</v>
      </c>
      <c r="B339" s="517"/>
      <c r="C339" s="518"/>
      <c r="D339" s="518"/>
      <c r="E339" s="518"/>
      <c r="F339" s="518"/>
      <c r="G339" s="35"/>
      <c r="H339" s="391"/>
      <c r="I339" s="36" t="str">
        <f>IF(J339&lt;&gt;"",(J339-COUNTIF(L339:HR339,"□")+1),"")</f>
        <v/>
      </c>
      <c r="J339" s="28" t="str">
        <f>IF(ISERROR(LOOKUP("□",L339:HR339,L$3:HR$3))=FALSE,LOOKUP("□",L339:HR339,L$3:HR$3),"")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 t="shared" si="120"/>
        <v>336</v>
      </c>
      <c r="B340" s="516"/>
      <c r="C340" s="516"/>
      <c r="D340" s="516"/>
      <c r="E340" s="516"/>
      <c r="F340" s="516"/>
      <c r="G340" s="40"/>
      <c r="H340" s="40"/>
      <c r="I340" s="41" t="str">
        <f t="shared" ref="I340:I347" si="129">IF(J340&lt;&gt;"",(J340-COUNTIF(L340:HR340,"□")+1),"")</f>
        <v/>
      </c>
      <c r="J340" s="42" t="str">
        <f t="shared" ref="J340:J347" si="130">IF(ISERROR(LOOKUP("□",L340:HR340,L$3:HR$3))=FALSE,LOOKUP("□",L340:HR340,L$3:HR$3),"")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6"/>
    </row>
    <row r="341" spans="1:226" x14ac:dyDescent="0.25">
      <c r="A341" s="32">
        <f t="shared" si="120"/>
        <v>337</v>
      </c>
      <c r="B341" s="517"/>
      <c r="C341" s="517"/>
      <c r="D341" s="517"/>
      <c r="E341" s="517"/>
      <c r="F341" s="517"/>
      <c r="G341" s="26"/>
      <c r="H341" s="26"/>
      <c r="I341" s="27" t="str">
        <f t="shared" si="129"/>
        <v/>
      </c>
      <c r="J341" s="33" t="str">
        <f t="shared" si="130"/>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120"/>
        <v>338</v>
      </c>
      <c r="B342" s="517"/>
      <c r="C342" s="517"/>
      <c r="D342" s="517"/>
      <c r="E342" s="517"/>
      <c r="F342" s="517"/>
      <c r="G342" s="26"/>
      <c r="H342" s="26"/>
      <c r="I342" s="27" t="str">
        <f t="shared" si="129"/>
        <v/>
      </c>
      <c r="J342" s="33" t="str">
        <f t="shared" si="130"/>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120"/>
        <v>339</v>
      </c>
      <c r="B343" s="517"/>
      <c r="C343" s="517"/>
      <c r="D343" s="517"/>
      <c r="E343" s="517"/>
      <c r="F343" s="517"/>
      <c r="G343" s="35"/>
      <c r="H343" s="35"/>
      <c r="I343" s="36" t="str">
        <f t="shared" si="129"/>
        <v/>
      </c>
      <c r="J343" s="28" t="str">
        <f t="shared" si="130"/>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120"/>
        <v>340</v>
      </c>
      <c r="B344" s="517"/>
      <c r="C344" s="517"/>
      <c r="D344" s="517"/>
      <c r="E344" s="517"/>
      <c r="F344" s="517"/>
      <c r="G344" s="35"/>
      <c r="H344" s="391"/>
      <c r="I344" s="36" t="str">
        <f t="shared" si="129"/>
        <v/>
      </c>
      <c r="J344" s="28" t="str">
        <f t="shared" si="130"/>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ROW()-4</f>
        <v>341</v>
      </c>
      <c r="B345" s="516"/>
      <c r="C345" s="516"/>
      <c r="D345" s="516"/>
      <c r="E345" s="516"/>
      <c r="F345" s="516"/>
      <c r="G345" s="26"/>
      <c r="H345" s="26"/>
      <c r="I345" s="27" t="str">
        <f t="shared" si="129"/>
        <v/>
      </c>
      <c r="J345" s="28" t="str">
        <f t="shared" si="130"/>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0"/>
      <c r="HP345" s="30"/>
      <c r="HQ345" s="30"/>
      <c r="HR345" s="31"/>
    </row>
    <row r="346" spans="1:226" x14ac:dyDescent="0.25">
      <c r="A346" s="32">
        <f>ROW()-4</f>
        <v>342</v>
      </c>
      <c r="B346" s="517"/>
      <c r="C346" s="517"/>
      <c r="D346" s="517"/>
      <c r="E346" s="517"/>
      <c r="F346" s="517"/>
      <c r="G346" s="26"/>
      <c r="H346" s="26"/>
      <c r="I346" s="27" t="str">
        <f t="shared" si="129"/>
        <v/>
      </c>
      <c r="J346" s="33" t="str">
        <f t="shared" si="130"/>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120"/>
        <v>343</v>
      </c>
      <c r="B347" s="517"/>
      <c r="C347" s="517"/>
      <c r="D347" s="517"/>
      <c r="E347" s="517"/>
      <c r="F347" s="517"/>
      <c r="G347" s="26"/>
      <c r="H347" s="26"/>
      <c r="I347" s="27" t="str">
        <f t="shared" si="129"/>
        <v/>
      </c>
      <c r="J347" s="33" t="str">
        <f t="shared" si="130"/>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120"/>
        <v>344</v>
      </c>
      <c r="B348" s="517"/>
      <c r="C348" s="517"/>
      <c r="D348" s="517"/>
      <c r="E348" s="517"/>
      <c r="F348" s="517"/>
      <c r="G348" s="35"/>
      <c r="H348" s="35"/>
      <c r="I348" s="36" t="str">
        <f>IF(J348&lt;&gt;"",(J348-COUNTIF(L348:HR348,"□")+1),"")</f>
        <v/>
      </c>
      <c r="J348" s="28" t="str">
        <f>IF(ISERROR(LOOKUP("□",L348:HR348,L$3:HR$3))=FALSE,LOOKUP("□",L348:HR348,L$3:HR$3),"")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120"/>
        <v>345</v>
      </c>
      <c r="B349" s="518"/>
      <c r="C349" s="518"/>
      <c r="D349" s="518"/>
      <c r="E349" s="518"/>
      <c r="F349" s="518"/>
      <c r="G349" s="35"/>
      <c r="H349" s="391"/>
      <c r="I349" s="36" t="str">
        <f t="shared" ref="I349:I353" si="131">IF(J349&lt;&gt;"",(J349-COUNTIF(L349:HR349,"□")+1),"")</f>
        <v/>
      </c>
      <c r="J349" s="28" t="str">
        <f t="shared" ref="J349:J353" si="132">IF(ISERROR(LOOKUP("□",L349:HR349,L$3:HR$3))=FALSE,LOOKUP("□",L349:HR349,L$3:HR$3),"")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120"/>
        <v>346</v>
      </c>
      <c r="B350" s="516"/>
      <c r="C350" s="516"/>
      <c r="D350" s="516"/>
      <c r="E350" s="516"/>
      <c r="F350" s="516"/>
      <c r="G350" s="40"/>
      <c r="H350" s="40"/>
      <c r="I350" s="41" t="str">
        <f t="shared" si="131"/>
        <v/>
      </c>
      <c r="J350" s="42" t="str">
        <f t="shared" si="132"/>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120"/>
        <v>347</v>
      </c>
      <c r="B351" s="517"/>
      <c r="C351" s="517"/>
      <c r="D351" s="517"/>
      <c r="E351" s="517"/>
      <c r="F351" s="517"/>
      <c r="G351" s="26"/>
      <c r="H351" s="26"/>
      <c r="I351" s="27" t="str">
        <f t="shared" si="131"/>
        <v/>
      </c>
      <c r="J351" s="33" t="str">
        <f t="shared" si="132"/>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120"/>
        <v>348</v>
      </c>
      <c r="B352" s="517"/>
      <c r="C352" s="517"/>
      <c r="D352" s="517"/>
      <c r="E352" s="517"/>
      <c r="F352" s="517"/>
      <c r="G352" s="26"/>
      <c r="H352" s="26"/>
      <c r="I352" s="27" t="str">
        <f t="shared" si="131"/>
        <v/>
      </c>
      <c r="J352" s="33" t="str">
        <f t="shared" si="132"/>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120"/>
        <v>349</v>
      </c>
      <c r="B353" s="517"/>
      <c r="C353" s="517"/>
      <c r="D353" s="517"/>
      <c r="E353" s="517"/>
      <c r="F353" s="517"/>
      <c r="G353" s="35"/>
      <c r="H353" s="35"/>
      <c r="I353" s="36" t="str">
        <f t="shared" si="131"/>
        <v/>
      </c>
      <c r="J353" s="28" t="str">
        <f t="shared" si="132"/>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120"/>
        <v>350</v>
      </c>
      <c r="B354" s="517"/>
      <c r="C354" s="517"/>
      <c r="D354" s="517"/>
      <c r="E354" s="517"/>
      <c r="F354" s="517"/>
      <c r="G354" s="35"/>
      <c r="H354" s="391"/>
      <c r="I354" s="36" t="str">
        <f>IF(J354&lt;&gt;"",(J354-COUNTIF(L354:HR354,"□")+1),"")</f>
        <v/>
      </c>
      <c r="J354" s="28" t="str">
        <f>IF(ISERROR(LOOKUP("□",L354:HR354,L$3:HR$3))=FALSE,LOOKUP("□",L354:HR354,L$3:HR$3),"")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120"/>
        <v>351</v>
      </c>
      <c r="B355" s="516"/>
      <c r="C355" s="516"/>
      <c r="D355" s="516"/>
      <c r="E355" s="516"/>
      <c r="F355" s="516"/>
      <c r="G355" s="40"/>
      <c r="H355" s="40"/>
      <c r="I355" s="41" t="str">
        <f t="shared" ref="I355:I363" si="133">IF(J355&lt;&gt;"",(J355-COUNTIF(L355:HR355,"□")+1),"")</f>
        <v/>
      </c>
      <c r="J355" s="42" t="str">
        <f t="shared" ref="J355:J363" si="134">IF(ISERROR(LOOKUP("□",L355:HR355,L$3:HR$3))=FALSE,LOOKUP("□",L355:HR355,L$3:HR$3),"")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120"/>
        <v>352</v>
      </c>
      <c r="B356" s="517"/>
      <c r="C356" s="517"/>
      <c r="D356" s="517"/>
      <c r="E356" s="517"/>
      <c r="F356" s="517"/>
      <c r="G356" s="26"/>
      <c r="H356" s="26"/>
      <c r="I356" s="27" t="str">
        <f t="shared" si="133"/>
        <v/>
      </c>
      <c r="J356" s="33" t="str">
        <f t="shared" si="134"/>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120"/>
        <v>353</v>
      </c>
      <c r="B357" s="517"/>
      <c r="C357" s="517"/>
      <c r="D357" s="517"/>
      <c r="E357" s="517"/>
      <c r="F357" s="517"/>
      <c r="G357" s="26"/>
      <c r="H357" s="26"/>
      <c r="I357" s="27" t="str">
        <f t="shared" si="133"/>
        <v/>
      </c>
      <c r="J357" s="33" t="str">
        <f t="shared" si="134"/>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120"/>
        <v>354</v>
      </c>
      <c r="B358" s="517"/>
      <c r="C358" s="517"/>
      <c r="D358" s="517"/>
      <c r="E358" s="517"/>
      <c r="F358" s="517"/>
      <c r="G358" s="35"/>
      <c r="H358" s="35"/>
      <c r="I358" s="36" t="str">
        <f t="shared" si="133"/>
        <v/>
      </c>
      <c r="J358" s="28" t="str">
        <f t="shared" si="134"/>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120"/>
        <v>355</v>
      </c>
      <c r="B359" s="517"/>
      <c r="C359" s="517"/>
      <c r="D359" s="517"/>
      <c r="E359" s="517"/>
      <c r="F359" s="517"/>
      <c r="G359" s="35"/>
      <c r="H359" s="391"/>
      <c r="I359" s="36" t="str">
        <f t="shared" si="133"/>
        <v/>
      </c>
      <c r="J359" s="28" t="str">
        <f t="shared" si="134"/>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120"/>
        <v>356</v>
      </c>
      <c r="B360" s="516"/>
      <c r="C360" s="516"/>
      <c r="D360" s="516"/>
      <c r="E360" s="516"/>
      <c r="F360" s="516"/>
      <c r="G360" s="40"/>
      <c r="H360" s="40"/>
      <c r="I360" s="41" t="str">
        <f t="shared" si="133"/>
        <v/>
      </c>
      <c r="J360" s="42" t="str">
        <f t="shared" si="134"/>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120"/>
        <v>357</v>
      </c>
      <c r="B361" s="517"/>
      <c r="C361" s="517"/>
      <c r="D361" s="517"/>
      <c r="E361" s="517"/>
      <c r="F361" s="517"/>
      <c r="G361" s="26"/>
      <c r="H361" s="26"/>
      <c r="I361" s="27" t="str">
        <f t="shared" si="133"/>
        <v/>
      </c>
      <c r="J361" s="33" t="str">
        <f t="shared" si="134"/>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120"/>
        <v>358</v>
      </c>
      <c r="B362" s="517"/>
      <c r="C362" s="517"/>
      <c r="D362" s="517"/>
      <c r="E362" s="517"/>
      <c r="F362" s="517"/>
      <c r="G362" s="26"/>
      <c r="H362" s="26"/>
      <c r="I362" s="27" t="str">
        <f t="shared" si="133"/>
        <v/>
      </c>
      <c r="J362" s="33" t="str">
        <f t="shared" si="134"/>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120"/>
        <v>359</v>
      </c>
      <c r="B363" s="517"/>
      <c r="C363" s="517"/>
      <c r="D363" s="517"/>
      <c r="E363" s="517"/>
      <c r="F363" s="517"/>
      <c r="G363" s="35"/>
      <c r="H363" s="35"/>
      <c r="I363" s="36" t="str">
        <f t="shared" si="133"/>
        <v/>
      </c>
      <c r="J363" s="28" t="str">
        <f t="shared" si="134"/>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120"/>
        <v>360</v>
      </c>
      <c r="B364" s="517"/>
      <c r="C364" s="518"/>
      <c r="D364" s="518"/>
      <c r="E364" s="518"/>
      <c r="F364" s="518"/>
      <c r="G364" s="35"/>
      <c r="H364" s="391"/>
      <c r="I364" s="36" t="str">
        <f>IF(J364&lt;&gt;"",(J364-COUNTIF(L364:HR364,"□")+1),"")</f>
        <v/>
      </c>
      <c r="J364" s="28" t="str">
        <f>IF(ISERROR(LOOKUP("□",L364:HR364,L$3:HR$3))=FALSE,LOOKUP("□",L364:HR364,L$3:HR$3),"")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120"/>
        <v>361</v>
      </c>
      <c r="B365" s="516"/>
      <c r="C365" s="516"/>
      <c r="D365" s="516"/>
      <c r="E365" s="516"/>
      <c r="F365" s="516"/>
      <c r="G365" s="40"/>
      <c r="H365" s="40"/>
      <c r="I365" s="41" t="str">
        <f t="shared" ref="I365:I373" si="135">IF(J365&lt;&gt;"",(J365-COUNTIF(L365:HR365,"□")+1),"")</f>
        <v/>
      </c>
      <c r="J365" s="42" t="str">
        <f t="shared" ref="J365:J373" si="136">IF(ISERROR(LOOKUP("□",L365:HR365,L$3:HR$3))=FALSE,LOOKUP("□",L365:HR365,L$3:HR$3),"")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120"/>
        <v>362</v>
      </c>
      <c r="B366" s="517"/>
      <c r="C366" s="517"/>
      <c r="D366" s="517"/>
      <c r="E366" s="517"/>
      <c r="F366" s="517"/>
      <c r="G366" s="26"/>
      <c r="H366" s="26"/>
      <c r="I366" s="27" t="str">
        <f t="shared" si="135"/>
        <v/>
      </c>
      <c r="J366" s="33" t="str">
        <f t="shared" si="136"/>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120"/>
        <v>363</v>
      </c>
      <c r="B367" s="517"/>
      <c r="C367" s="517"/>
      <c r="D367" s="517"/>
      <c r="E367" s="517"/>
      <c r="F367" s="517"/>
      <c r="G367" s="26"/>
      <c r="H367" s="26"/>
      <c r="I367" s="27" t="str">
        <f t="shared" si="135"/>
        <v/>
      </c>
      <c r="J367" s="33" t="str">
        <f t="shared" si="136"/>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120"/>
        <v>364</v>
      </c>
      <c r="B368" s="517"/>
      <c r="C368" s="517"/>
      <c r="D368" s="517"/>
      <c r="E368" s="517"/>
      <c r="F368" s="517"/>
      <c r="G368" s="35"/>
      <c r="H368" s="35"/>
      <c r="I368" s="36" t="str">
        <f t="shared" si="135"/>
        <v/>
      </c>
      <c r="J368" s="28" t="str">
        <f t="shared" si="136"/>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120"/>
        <v>365</v>
      </c>
      <c r="B369" s="517"/>
      <c r="C369" s="517"/>
      <c r="D369" s="517"/>
      <c r="E369" s="517"/>
      <c r="F369" s="517"/>
      <c r="G369" s="35"/>
      <c r="H369" s="391"/>
      <c r="I369" s="36" t="str">
        <f t="shared" si="135"/>
        <v/>
      </c>
      <c r="J369" s="28" t="str">
        <f t="shared" si="136"/>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120"/>
        <v>366</v>
      </c>
      <c r="B370" s="516"/>
      <c r="C370" s="516"/>
      <c r="D370" s="516"/>
      <c r="E370" s="516"/>
      <c r="F370" s="516"/>
      <c r="G370" s="40"/>
      <c r="H370" s="40"/>
      <c r="I370" s="41" t="str">
        <f t="shared" si="135"/>
        <v/>
      </c>
      <c r="J370" s="42" t="str">
        <f t="shared" si="136"/>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120"/>
        <v>367</v>
      </c>
      <c r="B371" s="517"/>
      <c r="C371" s="517"/>
      <c r="D371" s="517"/>
      <c r="E371" s="517"/>
      <c r="F371" s="517"/>
      <c r="G371" s="26"/>
      <c r="H371" s="26"/>
      <c r="I371" s="27" t="str">
        <f t="shared" si="135"/>
        <v/>
      </c>
      <c r="J371" s="33" t="str">
        <f t="shared" si="136"/>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120"/>
        <v>368</v>
      </c>
      <c r="B372" s="517"/>
      <c r="C372" s="517"/>
      <c r="D372" s="517"/>
      <c r="E372" s="517"/>
      <c r="F372" s="517"/>
      <c r="G372" s="26"/>
      <c r="H372" s="26"/>
      <c r="I372" s="27" t="str">
        <f t="shared" si="135"/>
        <v/>
      </c>
      <c r="J372" s="33" t="str">
        <f t="shared" si="136"/>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120"/>
        <v>369</v>
      </c>
      <c r="B373" s="517"/>
      <c r="C373" s="517"/>
      <c r="D373" s="517"/>
      <c r="E373" s="517"/>
      <c r="F373" s="517"/>
      <c r="G373" s="35"/>
      <c r="H373" s="35"/>
      <c r="I373" s="36" t="str">
        <f t="shared" si="135"/>
        <v/>
      </c>
      <c r="J373" s="28" t="str">
        <f t="shared" si="136"/>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120"/>
        <v>370</v>
      </c>
      <c r="B374" s="517"/>
      <c r="C374" s="517"/>
      <c r="D374" s="517"/>
      <c r="E374" s="517"/>
      <c r="F374" s="517"/>
      <c r="G374" s="35"/>
      <c r="H374" s="391"/>
      <c r="I374" s="36" t="str">
        <f>IF(J374&lt;&gt;"",(J374-COUNTIF(L374:HR374,"□")+1),"")</f>
        <v/>
      </c>
      <c r="J374" s="28" t="str">
        <f>IF(ISERROR(LOOKUP("□",L374:HR374,L$3:HR$3))=FALSE,LOOKUP("□",L374:HR374,L$3:HR$3),"")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120"/>
        <v>371</v>
      </c>
      <c r="B375" s="516"/>
      <c r="C375" s="516"/>
      <c r="D375" s="516"/>
      <c r="E375" s="516"/>
      <c r="F375" s="516"/>
      <c r="G375" s="40"/>
      <c r="H375" s="40"/>
      <c r="I375" s="41" t="str">
        <f t="shared" ref="I375:I383" si="137">IF(J375&lt;&gt;"",(J375-COUNTIF(L375:HR375,"□")+1),"")</f>
        <v/>
      </c>
      <c r="J375" s="42" t="str">
        <f t="shared" ref="J375:J383" si="138">IF(ISERROR(LOOKUP("□",L375:HR375,L$3:HR$3))=FALSE,LOOKUP("□",L375:HR375,L$3:HR$3),"")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120"/>
        <v>372</v>
      </c>
      <c r="B376" s="517"/>
      <c r="C376" s="517"/>
      <c r="D376" s="517"/>
      <c r="E376" s="517"/>
      <c r="F376" s="517"/>
      <c r="G376" s="26"/>
      <c r="H376" s="26"/>
      <c r="I376" s="27" t="str">
        <f t="shared" si="137"/>
        <v/>
      </c>
      <c r="J376" s="33" t="str">
        <f t="shared" si="138"/>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120"/>
        <v>373</v>
      </c>
      <c r="B377" s="517"/>
      <c r="C377" s="517"/>
      <c r="D377" s="517"/>
      <c r="E377" s="517"/>
      <c r="F377" s="517"/>
      <c r="G377" s="26"/>
      <c r="H377" s="26"/>
      <c r="I377" s="27" t="str">
        <f t="shared" si="137"/>
        <v/>
      </c>
      <c r="J377" s="33" t="str">
        <f t="shared" si="138"/>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120"/>
        <v>374</v>
      </c>
      <c r="B378" s="517"/>
      <c r="C378" s="517"/>
      <c r="D378" s="517"/>
      <c r="E378" s="517"/>
      <c r="F378" s="517"/>
      <c r="G378" s="35"/>
      <c r="H378" s="35"/>
      <c r="I378" s="36" t="str">
        <f t="shared" si="137"/>
        <v/>
      </c>
      <c r="J378" s="28" t="str">
        <f t="shared" si="138"/>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120"/>
        <v>375</v>
      </c>
      <c r="B379" s="517"/>
      <c r="C379" s="517"/>
      <c r="D379" s="517"/>
      <c r="E379" s="517"/>
      <c r="F379" s="517"/>
      <c r="G379" s="35"/>
      <c r="H379" s="391"/>
      <c r="I379" s="36" t="str">
        <f t="shared" si="137"/>
        <v/>
      </c>
      <c r="J379" s="28" t="str">
        <f t="shared" si="138"/>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120"/>
        <v>376</v>
      </c>
      <c r="B380" s="516"/>
      <c r="C380" s="516"/>
      <c r="D380" s="516"/>
      <c r="E380" s="516"/>
      <c r="F380" s="516"/>
      <c r="G380" s="40"/>
      <c r="H380" s="40"/>
      <c r="I380" s="41" t="str">
        <f t="shared" si="137"/>
        <v/>
      </c>
      <c r="J380" s="42" t="str">
        <f t="shared" si="138"/>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120"/>
        <v>377</v>
      </c>
      <c r="B381" s="517"/>
      <c r="C381" s="517"/>
      <c r="D381" s="517"/>
      <c r="E381" s="517"/>
      <c r="F381" s="517"/>
      <c r="G381" s="26"/>
      <c r="H381" s="26"/>
      <c r="I381" s="27" t="str">
        <f t="shared" si="137"/>
        <v/>
      </c>
      <c r="J381" s="33" t="str">
        <f t="shared" si="138"/>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120"/>
        <v>378</v>
      </c>
      <c r="B382" s="517"/>
      <c r="C382" s="517"/>
      <c r="D382" s="517"/>
      <c r="E382" s="517"/>
      <c r="F382" s="517"/>
      <c r="G382" s="26"/>
      <c r="H382" s="26"/>
      <c r="I382" s="27" t="str">
        <f t="shared" si="137"/>
        <v/>
      </c>
      <c r="J382" s="33" t="str">
        <f t="shared" si="138"/>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120"/>
        <v>379</v>
      </c>
      <c r="B383" s="517"/>
      <c r="C383" s="517"/>
      <c r="D383" s="517"/>
      <c r="E383" s="517"/>
      <c r="F383" s="517"/>
      <c r="G383" s="35"/>
      <c r="H383" s="35"/>
      <c r="I383" s="36" t="str">
        <f t="shared" si="137"/>
        <v/>
      </c>
      <c r="J383" s="28" t="str">
        <f t="shared" si="138"/>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120"/>
        <v>380</v>
      </c>
      <c r="B384" s="517"/>
      <c r="C384" s="518"/>
      <c r="D384" s="518"/>
      <c r="E384" s="518"/>
      <c r="F384" s="518"/>
      <c r="G384" s="35"/>
      <c r="H384" s="391"/>
      <c r="I384" s="36" t="str">
        <f>IF(J384&lt;&gt;"",(J384-COUNTIF(L384:HR384,"□")+1),"")</f>
        <v/>
      </c>
      <c r="J384" s="28" t="str">
        <f>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 t="shared" si="120"/>
        <v>381</v>
      </c>
      <c r="B385" s="516"/>
      <c r="C385" s="516"/>
      <c r="D385" s="516"/>
      <c r="E385" s="516"/>
      <c r="F385" s="516"/>
      <c r="G385" s="40"/>
      <c r="H385" s="40"/>
      <c r="I385" s="41" t="str">
        <f t="shared" ref="I385:I392" si="139">IF(J385&lt;&gt;"",(J385-COUNTIF(L385:HR385,"□")+1),"")</f>
        <v/>
      </c>
      <c r="J385" s="42" t="str">
        <f t="shared" ref="J385:J392" si="140">IF(ISERROR(LOOKUP("□",L385:HR385,L$3:HR$3))=FALSE,LOOKUP("□",L385:HR385,L$3:HR$3),"")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6"/>
    </row>
    <row r="386" spans="1:226" x14ac:dyDescent="0.25">
      <c r="A386" s="32">
        <f t="shared" si="120"/>
        <v>382</v>
      </c>
      <c r="B386" s="517"/>
      <c r="C386" s="517"/>
      <c r="D386" s="517"/>
      <c r="E386" s="517"/>
      <c r="F386" s="517"/>
      <c r="G386" s="26"/>
      <c r="H386" s="26"/>
      <c r="I386" s="27" t="str">
        <f t="shared" si="139"/>
        <v/>
      </c>
      <c r="J386" s="33" t="str">
        <f t="shared" si="140"/>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120"/>
        <v>383</v>
      </c>
      <c r="B387" s="517"/>
      <c r="C387" s="517"/>
      <c r="D387" s="517"/>
      <c r="E387" s="517"/>
      <c r="F387" s="517"/>
      <c r="G387" s="26"/>
      <c r="H387" s="26"/>
      <c r="I387" s="27" t="str">
        <f t="shared" si="139"/>
        <v/>
      </c>
      <c r="J387" s="33" t="str">
        <f t="shared" si="140"/>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120"/>
        <v>384</v>
      </c>
      <c r="B388" s="517"/>
      <c r="C388" s="517"/>
      <c r="D388" s="517"/>
      <c r="E388" s="517"/>
      <c r="F388" s="517"/>
      <c r="G388" s="35"/>
      <c r="H388" s="35"/>
      <c r="I388" s="36" t="str">
        <f t="shared" si="139"/>
        <v/>
      </c>
      <c r="J388" s="28" t="str">
        <f t="shared" si="140"/>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120"/>
        <v>385</v>
      </c>
      <c r="B389" s="517"/>
      <c r="C389" s="517"/>
      <c r="D389" s="517"/>
      <c r="E389" s="517"/>
      <c r="F389" s="517"/>
      <c r="G389" s="35"/>
      <c r="H389" s="391"/>
      <c r="I389" s="36" t="str">
        <f t="shared" si="139"/>
        <v/>
      </c>
      <c r="J389" s="28" t="str">
        <f t="shared" si="140"/>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ROW()-4</f>
        <v>386</v>
      </c>
      <c r="B390" s="516"/>
      <c r="C390" s="516"/>
      <c r="D390" s="516"/>
      <c r="E390" s="516"/>
      <c r="F390" s="516"/>
      <c r="G390" s="26"/>
      <c r="H390" s="26"/>
      <c r="I390" s="27" t="str">
        <f t="shared" si="139"/>
        <v/>
      </c>
      <c r="J390" s="28" t="str">
        <f t="shared" si="140"/>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0"/>
      <c r="HP390" s="30"/>
      <c r="HQ390" s="30"/>
      <c r="HR390" s="31"/>
    </row>
    <row r="391" spans="1:226" x14ac:dyDescent="0.25">
      <c r="A391" s="32">
        <f>ROW()-4</f>
        <v>387</v>
      </c>
      <c r="B391" s="517"/>
      <c r="C391" s="517"/>
      <c r="D391" s="517"/>
      <c r="E391" s="517"/>
      <c r="F391" s="517"/>
      <c r="G391" s="26"/>
      <c r="H391" s="26"/>
      <c r="I391" s="27" t="str">
        <f t="shared" si="139"/>
        <v/>
      </c>
      <c r="J391" s="33" t="str">
        <f t="shared" si="140"/>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120"/>
        <v>388</v>
      </c>
      <c r="B392" s="517"/>
      <c r="C392" s="517"/>
      <c r="D392" s="517"/>
      <c r="E392" s="517"/>
      <c r="F392" s="517"/>
      <c r="G392" s="26"/>
      <c r="H392" s="26"/>
      <c r="I392" s="27" t="str">
        <f t="shared" si="139"/>
        <v/>
      </c>
      <c r="J392" s="33" t="str">
        <f t="shared" si="140"/>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120"/>
        <v>389</v>
      </c>
      <c r="B393" s="517"/>
      <c r="C393" s="517"/>
      <c r="D393" s="517"/>
      <c r="E393" s="517"/>
      <c r="F393" s="517"/>
      <c r="G393" s="35"/>
      <c r="H393" s="35"/>
      <c r="I393" s="36" t="str">
        <f>IF(J393&lt;&gt;"",(J393-COUNTIF(L393:HR393,"□")+1),"")</f>
        <v/>
      </c>
      <c r="J393" s="28" t="str">
        <f>IF(ISERROR(LOOKUP("□",L393:HR393,L$3:HR$3))=FALSE,LOOKUP("□",L393:HR393,L$3:HR$3),"")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120"/>
        <v>390</v>
      </c>
      <c r="B394" s="518"/>
      <c r="C394" s="518"/>
      <c r="D394" s="518"/>
      <c r="E394" s="518"/>
      <c r="F394" s="518"/>
      <c r="G394" s="35"/>
      <c r="H394" s="391"/>
      <c r="I394" s="36" t="str">
        <f t="shared" ref="I394:I398" si="141">IF(J394&lt;&gt;"",(J394-COUNTIF(L394:HR394,"□")+1),"")</f>
        <v/>
      </c>
      <c r="J394" s="28" t="str">
        <f t="shared" ref="J394:J398" si="142">IF(ISERROR(LOOKUP("□",L394:HR394,L$3:HR$3))=FALSE,LOOKUP("□",L394:HR394,L$3:HR$3),"")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120"/>
        <v>391</v>
      </c>
      <c r="B395" s="516"/>
      <c r="C395" s="516"/>
      <c r="D395" s="516"/>
      <c r="E395" s="516"/>
      <c r="F395" s="516"/>
      <c r="G395" s="40"/>
      <c r="H395" s="40"/>
      <c r="I395" s="41" t="str">
        <f t="shared" si="141"/>
        <v/>
      </c>
      <c r="J395" s="42" t="str">
        <f t="shared" si="142"/>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120"/>
        <v>392</v>
      </c>
      <c r="B396" s="517"/>
      <c r="C396" s="517"/>
      <c r="D396" s="517"/>
      <c r="E396" s="517"/>
      <c r="F396" s="517"/>
      <c r="G396" s="26"/>
      <c r="H396" s="26"/>
      <c r="I396" s="27" t="str">
        <f t="shared" si="141"/>
        <v/>
      </c>
      <c r="J396" s="33" t="str">
        <f t="shared" si="142"/>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120"/>
        <v>393</v>
      </c>
      <c r="B397" s="517"/>
      <c r="C397" s="517"/>
      <c r="D397" s="517"/>
      <c r="E397" s="517"/>
      <c r="F397" s="517"/>
      <c r="G397" s="26"/>
      <c r="H397" s="26"/>
      <c r="I397" s="27" t="str">
        <f t="shared" si="141"/>
        <v/>
      </c>
      <c r="J397" s="33" t="str">
        <f t="shared" si="142"/>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120"/>
        <v>394</v>
      </c>
      <c r="B398" s="517"/>
      <c r="C398" s="517"/>
      <c r="D398" s="517"/>
      <c r="E398" s="517"/>
      <c r="F398" s="517"/>
      <c r="G398" s="35"/>
      <c r="H398" s="35"/>
      <c r="I398" s="36" t="str">
        <f t="shared" si="141"/>
        <v/>
      </c>
      <c r="J398" s="28" t="str">
        <f t="shared" si="142"/>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120"/>
        <v>395</v>
      </c>
      <c r="B399" s="517"/>
      <c r="C399" s="517"/>
      <c r="D399" s="517"/>
      <c r="E399" s="517"/>
      <c r="F399" s="517"/>
      <c r="G399" s="35"/>
      <c r="H399" s="391"/>
      <c r="I399" s="36" t="str">
        <f>IF(J399&lt;&gt;"",(J399-COUNTIF(L399:HR399,"□")+1),"")</f>
        <v/>
      </c>
      <c r="J399" s="28" t="str">
        <f>IF(ISERROR(LOOKUP("□",L399:HR399,L$3:HR$3))=FALSE,LOOKUP("□",L399:HR399,L$3:HR$3),"")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120"/>
        <v>396</v>
      </c>
      <c r="B400" s="516"/>
      <c r="C400" s="516"/>
      <c r="D400" s="516"/>
      <c r="E400" s="516"/>
      <c r="F400" s="516"/>
      <c r="G400" s="40"/>
      <c r="H400" s="40"/>
      <c r="I400" s="41" t="str">
        <f t="shared" ref="I400:I404" si="143">IF(J400&lt;&gt;"",(J400-COUNTIF(L400:HR400,"□")+1),"")</f>
        <v/>
      </c>
      <c r="J400" s="42" t="str">
        <f t="shared" ref="J400:J404" si="144">IF(ISERROR(LOOKUP("□",L400:HR400,L$3:HR$3))=FALSE,LOOKUP("□",L400:HR400,L$3:HR$3),"")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120"/>
        <v>397</v>
      </c>
      <c r="B401" s="517"/>
      <c r="C401" s="517"/>
      <c r="D401" s="517"/>
      <c r="E401" s="517"/>
      <c r="F401" s="517"/>
      <c r="G401" s="26"/>
      <c r="H401" s="26"/>
      <c r="I401" s="27" t="str">
        <f t="shared" si="143"/>
        <v/>
      </c>
      <c r="J401" s="33" t="str">
        <f t="shared" si="144"/>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120"/>
        <v>398</v>
      </c>
      <c r="B402" s="517"/>
      <c r="C402" s="517"/>
      <c r="D402" s="517"/>
      <c r="E402" s="517"/>
      <c r="F402" s="517"/>
      <c r="G402" s="26"/>
      <c r="H402" s="26"/>
      <c r="I402" s="27" t="str">
        <f t="shared" si="143"/>
        <v/>
      </c>
      <c r="J402" s="33" t="str">
        <f t="shared" si="144"/>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120"/>
        <v>399</v>
      </c>
      <c r="B403" s="517"/>
      <c r="C403" s="517"/>
      <c r="D403" s="517"/>
      <c r="E403" s="517"/>
      <c r="F403" s="517"/>
      <c r="G403" s="35"/>
      <c r="H403" s="35"/>
      <c r="I403" s="36" t="str">
        <f t="shared" si="143"/>
        <v/>
      </c>
      <c r="J403" s="28" t="str">
        <f t="shared" si="144"/>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120"/>
        <v>400</v>
      </c>
      <c r="B404" s="517"/>
      <c r="C404" s="517"/>
      <c r="D404" s="517"/>
      <c r="E404" s="517"/>
      <c r="F404" s="517"/>
      <c r="G404" s="35"/>
      <c r="H404" s="391"/>
      <c r="I404" s="36" t="str">
        <f t="shared" si="143"/>
        <v/>
      </c>
      <c r="J404" s="28" t="str">
        <f t="shared" si="144"/>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120"/>
        <v>401</v>
      </c>
      <c r="B405" s="516"/>
      <c r="C405" s="516"/>
      <c r="D405" s="516"/>
      <c r="E405" s="516"/>
      <c r="F405" s="516"/>
      <c r="G405" s="40"/>
      <c r="H405" s="40"/>
      <c r="I405" s="41" t="str">
        <f t="shared" si="121"/>
        <v/>
      </c>
      <c r="J405" s="42" t="str">
        <f t="shared" si="122"/>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120"/>
        <v>402</v>
      </c>
      <c r="B406" s="517"/>
      <c r="C406" s="517"/>
      <c r="D406" s="517"/>
      <c r="E406" s="517"/>
      <c r="F406" s="517"/>
      <c r="G406" s="26"/>
      <c r="H406" s="26"/>
      <c r="I406" s="27" t="str">
        <f t="shared" si="121"/>
        <v/>
      </c>
      <c r="J406" s="33" t="str">
        <f t="shared" si="122"/>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120"/>
        <v>403</v>
      </c>
      <c r="B407" s="517"/>
      <c r="C407" s="517"/>
      <c r="D407" s="517"/>
      <c r="E407" s="517"/>
      <c r="F407" s="517"/>
      <c r="G407" s="26"/>
      <c r="H407" s="26"/>
      <c r="I407" s="27" t="str">
        <f t="shared" si="121"/>
        <v/>
      </c>
      <c r="J407" s="33" t="str">
        <f t="shared" si="122"/>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120"/>
        <v>404</v>
      </c>
      <c r="B408" s="517"/>
      <c r="C408" s="517"/>
      <c r="D408" s="517"/>
      <c r="E408" s="517"/>
      <c r="F408" s="517"/>
      <c r="G408" s="35"/>
      <c r="H408" s="35"/>
      <c r="I408" s="36" t="str">
        <f t="shared" si="121"/>
        <v/>
      </c>
      <c r="J408" s="28" t="str">
        <f t="shared" si="122"/>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120"/>
        <v>405</v>
      </c>
      <c r="B409" s="517"/>
      <c r="C409" s="517"/>
      <c r="D409" s="517"/>
      <c r="E409" s="517"/>
      <c r="F409" s="517"/>
      <c r="G409" s="35"/>
      <c r="H409" s="391"/>
      <c r="I409" s="36" t="str">
        <f>IF(J409&lt;&gt;"",(J409-COUNTIF(L409:HR409,"□")+1),"")</f>
        <v/>
      </c>
      <c r="J409" s="28" t="str">
        <f>IF(ISERROR(LOOKUP("□",L409:HR409,L$3:HR$3))=FALSE,LOOKUP("□",L409:HR409,L$3:HR$3),"")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120"/>
        <v>406</v>
      </c>
      <c r="B410" s="516"/>
      <c r="C410" s="516"/>
      <c r="D410" s="516"/>
      <c r="E410" s="516"/>
      <c r="F410" s="516"/>
      <c r="G410" s="40"/>
      <c r="H410" s="40"/>
      <c r="I410" s="41" t="str">
        <f t="shared" ref="I410:I418" si="145">IF(J410&lt;&gt;"",(J410-COUNTIF(L410:HR410,"□")+1),"")</f>
        <v/>
      </c>
      <c r="J410" s="42" t="str">
        <f t="shared" ref="J410:J418" si="146">IF(ISERROR(LOOKUP("□",L410:HR410,L$3:HR$3))=FALSE,LOOKUP("□",L410:HR410,L$3:HR$3),"")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120"/>
        <v>407</v>
      </c>
      <c r="B411" s="517"/>
      <c r="C411" s="517"/>
      <c r="D411" s="517"/>
      <c r="E411" s="517"/>
      <c r="F411" s="517"/>
      <c r="G411" s="26"/>
      <c r="H411" s="26"/>
      <c r="I411" s="27" t="str">
        <f t="shared" si="145"/>
        <v/>
      </c>
      <c r="J411" s="33" t="str">
        <f t="shared" si="146"/>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120"/>
        <v>408</v>
      </c>
      <c r="B412" s="517"/>
      <c r="C412" s="517"/>
      <c r="D412" s="517"/>
      <c r="E412" s="517"/>
      <c r="F412" s="517"/>
      <c r="G412" s="26"/>
      <c r="H412" s="26"/>
      <c r="I412" s="27" t="str">
        <f t="shared" si="145"/>
        <v/>
      </c>
      <c r="J412" s="33" t="str">
        <f t="shared" si="146"/>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120"/>
        <v>409</v>
      </c>
      <c r="B413" s="517"/>
      <c r="C413" s="517"/>
      <c r="D413" s="517"/>
      <c r="E413" s="517"/>
      <c r="F413" s="517"/>
      <c r="G413" s="35"/>
      <c r="H413" s="35"/>
      <c r="I413" s="36" t="str">
        <f t="shared" si="145"/>
        <v/>
      </c>
      <c r="J413" s="28" t="str">
        <f t="shared" si="146"/>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120"/>
        <v>410</v>
      </c>
      <c r="B414" s="517"/>
      <c r="C414" s="517"/>
      <c r="D414" s="517"/>
      <c r="E414" s="517"/>
      <c r="F414" s="517"/>
      <c r="G414" s="35"/>
      <c r="H414" s="391"/>
      <c r="I414" s="36" t="str">
        <f t="shared" si="145"/>
        <v/>
      </c>
      <c r="J414" s="28" t="str">
        <f t="shared" si="146"/>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120"/>
        <v>411</v>
      </c>
      <c r="B415" s="516"/>
      <c r="C415" s="516"/>
      <c r="D415" s="516"/>
      <c r="E415" s="516"/>
      <c r="F415" s="516"/>
      <c r="G415" s="40"/>
      <c r="H415" s="40"/>
      <c r="I415" s="41" t="str">
        <f t="shared" si="145"/>
        <v/>
      </c>
      <c r="J415" s="42" t="str">
        <f t="shared" si="146"/>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120"/>
        <v>412</v>
      </c>
      <c r="B416" s="517"/>
      <c r="C416" s="517"/>
      <c r="D416" s="517"/>
      <c r="E416" s="517"/>
      <c r="F416" s="517"/>
      <c r="G416" s="26"/>
      <c r="H416" s="26"/>
      <c r="I416" s="27" t="str">
        <f t="shared" si="145"/>
        <v/>
      </c>
      <c r="J416" s="33" t="str">
        <f t="shared" si="146"/>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120"/>
        <v>413</v>
      </c>
      <c r="B417" s="517"/>
      <c r="C417" s="517"/>
      <c r="D417" s="517"/>
      <c r="E417" s="517"/>
      <c r="F417" s="517"/>
      <c r="G417" s="26"/>
      <c r="H417" s="26"/>
      <c r="I417" s="27" t="str">
        <f t="shared" si="145"/>
        <v/>
      </c>
      <c r="J417" s="33" t="str">
        <f t="shared" si="146"/>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120"/>
        <v>414</v>
      </c>
      <c r="B418" s="517"/>
      <c r="C418" s="517"/>
      <c r="D418" s="517"/>
      <c r="E418" s="517"/>
      <c r="F418" s="517"/>
      <c r="G418" s="35"/>
      <c r="H418" s="35"/>
      <c r="I418" s="36" t="str">
        <f t="shared" si="145"/>
        <v/>
      </c>
      <c r="J418" s="28" t="str">
        <f t="shared" si="146"/>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120"/>
        <v>415</v>
      </c>
      <c r="B419" s="517"/>
      <c r="C419" s="517"/>
      <c r="D419" s="517"/>
      <c r="E419" s="517"/>
      <c r="F419" s="517"/>
      <c r="G419" s="35"/>
      <c r="H419" s="391"/>
      <c r="I419" s="36" t="str">
        <f>IF(J419&lt;&gt;"",(J419-COUNTIF(L419:HR419,"□")+1),"")</f>
        <v/>
      </c>
      <c r="J419" s="28" t="str">
        <f>IF(ISERROR(LOOKUP("□",L419:HR419,L$3:HR$3))=FALSE,LOOKUP("□",L419:HR419,L$3:HR$3),"")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120"/>
        <v>416</v>
      </c>
      <c r="B420" s="516"/>
      <c r="C420" s="516"/>
      <c r="D420" s="516"/>
      <c r="E420" s="516"/>
      <c r="F420" s="516"/>
      <c r="G420" s="40"/>
      <c r="H420" s="40"/>
      <c r="I420" s="41" t="str">
        <f t="shared" ref="I420:I428" si="147">IF(J420&lt;&gt;"",(J420-COUNTIF(L420:HR420,"□")+1),"")</f>
        <v/>
      </c>
      <c r="J420" s="42" t="str">
        <f t="shared" ref="J420:J428" si="148">IF(ISERROR(LOOKUP("□",L420:HR420,L$3:HR$3))=FALSE,LOOKUP("□",L420:HR420,L$3:HR$3),"")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120"/>
        <v>417</v>
      </c>
      <c r="B421" s="517"/>
      <c r="C421" s="517"/>
      <c r="D421" s="517"/>
      <c r="E421" s="517"/>
      <c r="F421" s="517"/>
      <c r="G421" s="26"/>
      <c r="H421" s="26"/>
      <c r="I421" s="27" t="str">
        <f t="shared" si="147"/>
        <v/>
      </c>
      <c r="J421" s="33" t="str">
        <f t="shared" si="148"/>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120"/>
        <v>418</v>
      </c>
      <c r="B422" s="517"/>
      <c r="C422" s="517"/>
      <c r="D422" s="517"/>
      <c r="E422" s="517"/>
      <c r="F422" s="517"/>
      <c r="G422" s="26"/>
      <c r="H422" s="26"/>
      <c r="I422" s="27" t="str">
        <f t="shared" si="147"/>
        <v/>
      </c>
      <c r="J422" s="33" t="str">
        <f t="shared" si="148"/>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120"/>
        <v>419</v>
      </c>
      <c r="B423" s="517"/>
      <c r="C423" s="517"/>
      <c r="D423" s="517"/>
      <c r="E423" s="517"/>
      <c r="F423" s="517"/>
      <c r="G423" s="35"/>
      <c r="H423" s="35"/>
      <c r="I423" s="36" t="str">
        <f t="shared" si="147"/>
        <v/>
      </c>
      <c r="J423" s="28" t="str">
        <f t="shared" si="148"/>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120"/>
        <v>420</v>
      </c>
      <c r="B424" s="517"/>
      <c r="C424" s="517"/>
      <c r="D424" s="517"/>
      <c r="E424" s="517"/>
      <c r="F424" s="517"/>
      <c r="G424" s="35"/>
      <c r="H424" s="391"/>
      <c r="I424" s="36" t="str">
        <f t="shared" si="147"/>
        <v/>
      </c>
      <c r="J424" s="28" t="str">
        <f t="shared" si="148"/>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120"/>
        <v>421</v>
      </c>
      <c r="B425" s="516"/>
      <c r="C425" s="516"/>
      <c r="D425" s="516"/>
      <c r="E425" s="516"/>
      <c r="F425" s="516"/>
      <c r="G425" s="40"/>
      <c r="H425" s="40"/>
      <c r="I425" s="41" t="str">
        <f t="shared" si="147"/>
        <v/>
      </c>
      <c r="J425" s="42" t="str">
        <f t="shared" si="148"/>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120"/>
        <v>422</v>
      </c>
      <c r="B426" s="517"/>
      <c r="C426" s="517"/>
      <c r="D426" s="517"/>
      <c r="E426" s="517"/>
      <c r="F426" s="517"/>
      <c r="G426" s="26"/>
      <c r="H426" s="26"/>
      <c r="I426" s="27" t="str">
        <f t="shared" si="147"/>
        <v/>
      </c>
      <c r="J426" s="33" t="str">
        <f t="shared" si="148"/>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120"/>
        <v>423</v>
      </c>
      <c r="B427" s="517"/>
      <c r="C427" s="517"/>
      <c r="D427" s="517"/>
      <c r="E427" s="517"/>
      <c r="F427" s="517"/>
      <c r="G427" s="26"/>
      <c r="H427" s="26"/>
      <c r="I427" s="27" t="str">
        <f t="shared" si="147"/>
        <v/>
      </c>
      <c r="J427" s="33" t="str">
        <f t="shared" si="148"/>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120"/>
        <v>424</v>
      </c>
      <c r="B428" s="517"/>
      <c r="C428" s="517"/>
      <c r="D428" s="517"/>
      <c r="E428" s="517"/>
      <c r="F428" s="517"/>
      <c r="G428" s="35"/>
      <c r="H428" s="35"/>
      <c r="I428" s="36" t="str">
        <f t="shared" si="147"/>
        <v/>
      </c>
      <c r="J428" s="28" t="str">
        <f t="shared" si="148"/>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120"/>
        <v>425</v>
      </c>
      <c r="B429" s="517"/>
      <c r="C429" s="518"/>
      <c r="D429" s="518"/>
      <c r="E429" s="518"/>
      <c r="F429" s="518"/>
      <c r="G429" s="35"/>
      <c r="H429" s="391"/>
      <c r="I429" s="36" t="str">
        <f>IF(J429&lt;&gt;"",(J429-COUNTIF(L429:HR429,"□")+1),"")</f>
        <v/>
      </c>
      <c r="J429" s="28" t="str">
        <f>IF(ISERROR(LOOKUP("□",L429:HR429,L$3:HR$3))=FALSE,LOOKUP("□",L429:HR429,L$3:HR$3),"")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 t="shared" si="120"/>
        <v>426</v>
      </c>
      <c r="B430" s="516"/>
      <c r="C430" s="516"/>
      <c r="D430" s="516"/>
      <c r="E430" s="516"/>
      <c r="F430" s="516"/>
      <c r="G430" s="40"/>
      <c r="H430" s="40"/>
      <c r="I430" s="41" t="str">
        <f t="shared" ref="I430:I437" si="149">IF(J430&lt;&gt;"",(J430-COUNTIF(L430:HR430,"□")+1),"")</f>
        <v/>
      </c>
      <c r="J430" s="42" t="str">
        <f t="shared" ref="J430:J437" si="150">IF(ISERROR(LOOKUP("□",L430:HR430,L$3:HR$3))=FALSE,LOOKUP("□",L430:HR430,L$3:HR$3),"")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6"/>
    </row>
    <row r="431" spans="1:226" x14ac:dyDescent="0.25">
      <c r="A431" s="32">
        <f t="shared" si="120"/>
        <v>427</v>
      </c>
      <c r="B431" s="517"/>
      <c r="C431" s="517"/>
      <c r="D431" s="517"/>
      <c r="E431" s="517"/>
      <c r="F431" s="517"/>
      <c r="G431" s="26"/>
      <c r="H431" s="26"/>
      <c r="I431" s="27" t="str">
        <f t="shared" si="149"/>
        <v/>
      </c>
      <c r="J431" s="33" t="str">
        <f t="shared" si="150"/>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120"/>
        <v>428</v>
      </c>
      <c r="B432" s="517"/>
      <c r="C432" s="517"/>
      <c r="D432" s="517"/>
      <c r="E432" s="517"/>
      <c r="F432" s="517"/>
      <c r="G432" s="26"/>
      <c r="H432" s="26"/>
      <c r="I432" s="27" t="str">
        <f t="shared" si="149"/>
        <v/>
      </c>
      <c r="J432" s="33" t="str">
        <f t="shared" si="150"/>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120"/>
        <v>429</v>
      </c>
      <c r="B433" s="517"/>
      <c r="C433" s="517"/>
      <c r="D433" s="517"/>
      <c r="E433" s="517"/>
      <c r="F433" s="517"/>
      <c r="G433" s="35"/>
      <c r="H433" s="35"/>
      <c r="I433" s="36" t="str">
        <f t="shared" si="149"/>
        <v/>
      </c>
      <c r="J433" s="28" t="str">
        <f t="shared" si="150"/>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120"/>
        <v>430</v>
      </c>
      <c r="B434" s="517"/>
      <c r="C434" s="517"/>
      <c r="D434" s="517"/>
      <c r="E434" s="517"/>
      <c r="F434" s="517"/>
      <c r="G434" s="35"/>
      <c r="H434" s="391"/>
      <c r="I434" s="36" t="str">
        <f t="shared" si="149"/>
        <v/>
      </c>
      <c r="J434" s="28" t="str">
        <f t="shared" si="150"/>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ROW()-4</f>
        <v>431</v>
      </c>
      <c r="B435" s="516"/>
      <c r="C435" s="516"/>
      <c r="D435" s="516"/>
      <c r="E435" s="516"/>
      <c r="F435" s="516"/>
      <c r="G435" s="26"/>
      <c r="H435" s="26"/>
      <c r="I435" s="27" t="str">
        <f t="shared" si="149"/>
        <v/>
      </c>
      <c r="J435" s="28" t="str">
        <f t="shared" si="150"/>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0"/>
      <c r="HP435" s="30"/>
      <c r="HQ435" s="30"/>
      <c r="HR435" s="31"/>
    </row>
    <row r="436" spans="1:226" x14ac:dyDescent="0.25">
      <c r="A436" s="32">
        <f>ROW()-4</f>
        <v>432</v>
      </c>
      <c r="B436" s="517"/>
      <c r="C436" s="517"/>
      <c r="D436" s="517"/>
      <c r="E436" s="517"/>
      <c r="F436" s="517"/>
      <c r="G436" s="26"/>
      <c r="H436" s="26"/>
      <c r="I436" s="27" t="str">
        <f t="shared" si="149"/>
        <v/>
      </c>
      <c r="J436" s="33" t="str">
        <f t="shared" si="150"/>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120"/>
        <v>433</v>
      </c>
      <c r="B437" s="517"/>
      <c r="C437" s="517"/>
      <c r="D437" s="517"/>
      <c r="E437" s="517"/>
      <c r="F437" s="517"/>
      <c r="G437" s="26"/>
      <c r="H437" s="26"/>
      <c r="I437" s="27" t="str">
        <f t="shared" si="149"/>
        <v/>
      </c>
      <c r="J437" s="33" t="str">
        <f t="shared" si="150"/>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120"/>
        <v>434</v>
      </c>
      <c r="B438" s="517"/>
      <c r="C438" s="517"/>
      <c r="D438" s="517"/>
      <c r="E438" s="517"/>
      <c r="F438" s="517"/>
      <c r="G438" s="35"/>
      <c r="H438" s="35"/>
      <c r="I438" s="36" t="str">
        <f>IF(J438&lt;&gt;"",(J438-COUNTIF(L438:HR438,"□")+1),"")</f>
        <v/>
      </c>
      <c r="J438" s="28" t="str">
        <f>IF(ISERROR(LOOKUP("□",L438:HR438,L$3:HR$3))=FALSE,LOOKUP("□",L438:HR438,L$3:HR$3),"")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120"/>
        <v>435</v>
      </c>
      <c r="B439" s="518"/>
      <c r="C439" s="518"/>
      <c r="D439" s="518"/>
      <c r="E439" s="518"/>
      <c r="F439" s="518"/>
      <c r="G439" s="35"/>
      <c r="H439" s="391"/>
      <c r="I439" s="36" t="str">
        <f t="shared" ref="I439:I443" si="151">IF(J439&lt;&gt;"",(J439-COUNTIF(L439:HR439,"□")+1),"")</f>
        <v/>
      </c>
      <c r="J439" s="28" t="str">
        <f t="shared" ref="J439:J443" si="152">IF(ISERROR(LOOKUP("□",L439:HR439,L$3:HR$3))=FALSE,LOOKUP("□",L439:HR439,L$3:HR$3),"")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120"/>
        <v>436</v>
      </c>
      <c r="B440" s="516"/>
      <c r="C440" s="516"/>
      <c r="D440" s="516"/>
      <c r="E440" s="516"/>
      <c r="F440" s="516"/>
      <c r="G440" s="40"/>
      <c r="H440" s="40"/>
      <c r="I440" s="41" t="str">
        <f t="shared" si="151"/>
        <v/>
      </c>
      <c r="J440" s="42" t="str">
        <f t="shared" si="152"/>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120"/>
        <v>437</v>
      </c>
      <c r="B441" s="517"/>
      <c r="C441" s="517"/>
      <c r="D441" s="517"/>
      <c r="E441" s="517"/>
      <c r="F441" s="517"/>
      <c r="G441" s="26"/>
      <c r="H441" s="26"/>
      <c r="I441" s="27" t="str">
        <f t="shared" si="151"/>
        <v/>
      </c>
      <c r="J441" s="33" t="str">
        <f t="shared" si="152"/>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120"/>
        <v>438</v>
      </c>
      <c r="B442" s="517"/>
      <c r="C442" s="517"/>
      <c r="D442" s="517"/>
      <c r="E442" s="517"/>
      <c r="F442" s="517"/>
      <c r="G442" s="26"/>
      <c r="H442" s="26"/>
      <c r="I442" s="27" t="str">
        <f t="shared" si="151"/>
        <v/>
      </c>
      <c r="J442" s="33" t="str">
        <f t="shared" si="152"/>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120"/>
        <v>439</v>
      </c>
      <c r="B443" s="517"/>
      <c r="C443" s="517"/>
      <c r="D443" s="517"/>
      <c r="E443" s="517"/>
      <c r="F443" s="517"/>
      <c r="G443" s="35"/>
      <c r="H443" s="35"/>
      <c r="I443" s="36" t="str">
        <f t="shared" si="151"/>
        <v/>
      </c>
      <c r="J443" s="28" t="str">
        <f t="shared" si="152"/>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120"/>
        <v>440</v>
      </c>
      <c r="B444" s="517"/>
      <c r="C444" s="517"/>
      <c r="D444" s="517"/>
      <c r="E444" s="517"/>
      <c r="F444" s="517"/>
      <c r="G444" s="35"/>
      <c r="H444" s="391"/>
      <c r="I444" s="36" t="str">
        <f>IF(J444&lt;&gt;"",(J444-COUNTIF(L444:HR444,"□")+1),"")</f>
        <v/>
      </c>
      <c r="J444" s="28" t="str">
        <f>IF(ISERROR(LOOKUP("□",L444:HR444,L$3:HR$3))=FALSE,LOOKUP("□",L444:HR444,L$3:HR$3),"")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120"/>
        <v>441</v>
      </c>
      <c r="B445" s="516"/>
      <c r="C445" s="516"/>
      <c r="D445" s="516"/>
      <c r="E445" s="516"/>
      <c r="F445" s="516"/>
      <c r="G445" s="40"/>
      <c r="H445" s="40"/>
      <c r="I445" s="41" t="str">
        <f t="shared" ref="I445:I453" si="153">IF(J445&lt;&gt;"",(J445-COUNTIF(L445:HR445,"□")+1),"")</f>
        <v/>
      </c>
      <c r="J445" s="42" t="str">
        <f t="shared" ref="J445:J453" si="154">IF(ISERROR(LOOKUP("□",L445:HR445,L$3:HR$3))=FALSE,LOOKUP("□",L445:HR445,L$3:HR$3),"")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120"/>
        <v>442</v>
      </c>
      <c r="B446" s="517"/>
      <c r="C446" s="517"/>
      <c r="D446" s="517"/>
      <c r="E446" s="517"/>
      <c r="F446" s="517"/>
      <c r="G446" s="26"/>
      <c r="H446" s="26"/>
      <c r="I446" s="27" t="str">
        <f t="shared" si="153"/>
        <v/>
      </c>
      <c r="J446" s="33" t="str">
        <f t="shared" si="154"/>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120"/>
        <v>443</v>
      </c>
      <c r="B447" s="517"/>
      <c r="C447" s="517"/>
      <c r="D447" s="517"/>
      <c r="E447" s="517"/>
      <c r="F447" s="517"/>
      <c r="G447" s="26"/>
      <c r="H447" s="26"/>
      <c r="I447" s="27" t="str">
        <f t="shared" si="153"/>
        <v/>
      </c>
      <c r="J447" s="33" t="str">
        <f t="shared" si="154"/>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120"/>
        <v>444</v>
      </c>
      <c r="B448" s="517"/>
      <c r="C448" s="517"/>
      <c r="D448" s="517"/>
      <c r="E448" s="517"/>
      <c r="F448" s="517"/>
      <c r="G448" s="35"/>
      <c r="H448" s="35"/>
      <c r="I448" s="36" t="str">
        <f t="shared" si="153"/>
        <v/>
      </c>
      <c r="J448" s="28" t="str">
        <f t="shared" si="154"/>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120"/>
        <v>445</v>
      </c>
      <c r="B449" s="517"/>
      <c r="C449" s="517"/>
      <c r="D449" s="517"/>
      <c r="E449" s="517"/>
      <c r="F449" s="517"/>
      <c r="G449" s="35"/>
      <c r="H449" s="391"/>
      <c r="I449" s="36" t="str">
        <f t="shared" si="153"/>
        <v/>
      </c>
      <c r="J449" s="28" t="str">
        <f t="shared" si="154"/>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120"/>
        <v>446</v>
      </c>
      <c r="B450" s="516"/>
      <c r="C450" s="516"/>
      <c r="D450" s="516"/>
      <c r="E450" s="516"/>
      <c r="F450" s="516"/>
      <c r="G450" s="40"/>
      <c r="H450" s="40"/>
      <c r="I450" s="41" t="str">
        <f t="shared" si="153"/>
        <v/>
      </c>
      <c r="J450" s="42" t="str">
        <f t="shared" si="154"/>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120"/>
        <v>447</v>
      </c>
      <c r="B451" s="517"/>
      <c r="C451" s="517"/>
      <c r="D451" s="517"/>
      <c r="E451" s="517"/>
      <c r="F451" s="517"/>
      <c r="G451" s="26"/>
      <c r="H451" s="26"/>
      <c r="I451" s="27" t="str">
        <f t="shared" si="153"/>
        <v/>
      </c>
      <c r="J451" s="33" t="str">
        <f t="shared" si="154"/>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120"/>
        <v>448</v>
      </c>
      <c r="B452" s="517"/>
      <c r="C452" s="517"/>
      <c r="D452" s="517"/>
      <c r="E452" s="517"/>
      <c r="F452" s="517"/>
      <c r="G452" s="26"/>
      <c r="H452" s="26"/>
      <c r="I452" s="27" t="str">
        <f t="shared" si="153"/>
        <v/>
      </c>
      <c r="J452" s="33" t="str">
        <f t="shared" si="154"/>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120"/>
        <v>449</v>
      </c>
      <c r="B453" s="517"/>
      <c r="C453" s="517"/>
      <c r="D453" s="517"/>
      <c r="E453" s="517"/>
      <c r="F453" s="517"/>
      <c r="G453" s="35"/>
      <c r="H453" s="35"/>
      <c r="I453" s="36" t="str">
        <f t="shared" si="153"/>
        <v/>
      </c>
      <c r="J453" s="28" t="str">
        <f t="shared" si="154"/>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120"/>
        <v>450</v>
      </c>
      <c r="B454" s="517"/>
      <c r="C454" s="518"/>
      <c r="D454" s="518"/>
      <c r="E454" s="518"/>
      <c r="F454" s="518"/>
      <c r="G454" s="35"/>
      <c r="H454" s="391"/>
      <c r="I454" s="36" t="str">
        <f>IF(J454&lt;&gt;"",(J454-COUNTIF(L454:HR454,"□")+1),"")</f>
        <v/>
      </c>
      <c r="J454" s="28" t="str">
        <f>IF(ISERROR(LOOKUP("□",L454:HR454,L$3:HR$3))=FALSE,LOOKUP("□",L454:HR454,L$3:HR$3),"")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120"/>
        <v>451</v>
      </c>
      <c r="B455" s="516"/>
      <c r="C455" s="516"/>
      <c r="D455" s="516"/>
      <c r="E455" s="516"/>
      <c r="F455" s="516"/>
      <c r="G455" s="40"/>
      <c r="H455" s="40"/>
      <c r="I455" s="41" t="str">
        <f t="shared" ref="I455:I463" si="155">IF(J455&lt;&gt;"",(J455-COUNTIF(L455:HR455,"□")+1),"")</f>
        <v/>
      </c>
      <c r="J455" s="42" t="str">
        <f t="shared" ref="J455:J463" si="156">IF(ISERROR(LOOKUP("□",L455:HR455,L$3:HR$3))=FALSE,LOOKUP("□",L455:HR455,L$3:HR$3),"")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120"/>
        <v>452</v>
      </c>
      <c r="B456" s="517"/>
      <c r="C456" s="517"/>
      <c r="D456" s="517"/>
      <c r="E456" s="517"/>
      <c r="F456" s="517"/>
      <c r="G456" s="26"/>
      <c r="H456" s="26"/>
      <c r="I456" s="27" t="str">
        <f t="shared" si="155"/>
        <v/>
      </c>
      <c r="J456" s="33" t="str">
        <f t="shared" si="156"/>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120"/>
        <v>453</v>
      </c>
      <c r="B457" s="517"/>
      <c r="C457" s="517"/>
      <c r="D457" s="517"/>
      <c r="E457" s="517"/>
      <c r="F457" s="517"/>
      <c r="G457" s="26"/>
      <c r="H457" s="26"/>
      <c r="I457" s="27" t="str">
        <f t="shared" si="155"/>
        <v/>
      </c>
      <c r="J457" s="33" t="str">
        <f t="shared" si="156"/>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120"/>
        <v>454</v>
      </c>
      <c r="B458" s="517"/>
      <c r="C458" s="517"/>
      <c r="D458" s="517"/>
      <c r="E458" s="517"/>
      <c r="F458" s="517"/>
      <c r="G458" s="35"/>
      <c r="H458" s="35"/>
      <c r="I458" s="36" t="str">
        <f t="shared" si="155"/>
        <v/>
      </c>
      <c r="J458" s="28" t="str">
        <f t="shared" si="156"/>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120"/>
        <v>455</v>
      </c>
      <c r="B459" s="517"/>
      <c r="C459" s="517"/>
      <c r="D459" s="517"/>
      <c r="E459" s="517"/>
      <c r="F459" s="517"/>
      <c r="G459" s="35"/>
      <c r="H459" s="391"/>
      <c r="I459" s="36" t="str">
        <f t="shared" si="155"/>
        <v/>
      </c>
      <c r="J459" s="28" t="str">
        <f t="shared" si="156"/>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120"/>
        <v>456</v>
      </c>
      <c r="B460" s="516"/>
      <c r="C460" s="516"/>
      <c r="D460" s="516"/>
      <c r="E460" s="516"/>
      <c r="F460" s="516"/>
      <c r="G460" s="40"/>
      <c r="H460" s="40"/>
      <c r="I460" s="41" t="str">
        <f t="shared" si="155"/>
        <v/>
      </c>
      <c r="J460" s="42" t="str">
        <f t="shared" si="156"/>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120"/>
        <v>457</v>
      </c>
      <c r="B461" s="517"/>
      <c r="C461" s="517"/>
      <c r="D461" s="517"/>
      <c r="E461" s="517"/>
      <c r="F461" s="517"/>
      <c r="G461" s="26"/>
      <c r="H461" s="26"/>
      <c r="I461" s="27" t="str">
        <f t="shared" si="155"/>
        <v/>
      </c>
      <c r="J461" s="33" t="str">
        <f t="shared" si="156"/>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120"/>
        <v>458</v>
      </c>
      <c r="B462" s="517"/>
      <c r="C462" s="517"/>
      <c r="D462" s="517"/>
      <c r="E462" s="517"/>
      <c r="F462" s="517"/>
      <c r="G462" s="26"/>
      <c r="H462" s="26"/>
      <c r="I462" s="27" t="str">
        <f t="shared" si="155"/>
        <v/>
      </c>
      <c r="J462" s="33" t="str">
        <f t="shared" si="156"/>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120"/>
        <v>459</v>
      </c>
      <c r="B463" s="517"/>
      <c r="C463" s="517"/>
      <c r="D463" s="517"/>
      <c r="E463" s="517"/>
      <c r="F463" s="517"/>
      <c r="G463" s="35"/>
      <c r="H463" s="35"/>
      <c r="I463" s="36" t="str">
        <f t="shared" si="155"/>
        <v/>
      </c>
      <c r="J463" s="28" t="str">
        <f t="shared" si="156"/>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120"/>
        <v>460</v>
      </c>
      <c r="B464" s="517"/>
      <c r="C464" s="517"/>
      <c r="D464" s="517"/>
      <c r="E464" s="517"/>
      <c r="F464" s="517"/>
      <c r="G464" s="35"/>
      <c r="H464" s="391"/>
      <c r="I464" s="36" t="str">
        <f>IF(J464&lt;&gt;"",(J464-COUNTIF(L464:HR464,"□")+1),"")</f>
        <v/>
      </c>
      <c r="J464" s="28" t="str">
        <f>IF(ISERROR(LOOKUP("□",L464:HR464,L$3:HR$3))=FALSE,LOOKUP("□",L464:HR464,L$3:HR$3),"")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120"/>
        <v>461</v>
      </c>
      <c r="B465" s="516"/>
      <c r="C465" s="516"/>
      <c r="D465" s="516"/>
      <c r="E465" s="516"/>
      <c r="F465" s="516"/>
      <c r="G465" s="40"/>
      <c r="H465" s="40"/>
      <c r="I465" s="41" t="str">
        <f t="shared" ref="I465:I473" si="157">IF(J465&lt;&gt;"",(J465-COUNTIF(L465:HR465,"□")+1),"")</f>
        <v/>
      </c>
      <c r="J465" s="42" t="str">
        <f t="shared" ref="J465:J473" si="158">IF(ISERROR(LOOKUP("□",L465:HR465,L$3:HR$3))=FALSE,LOOKUP("□",L465:HR465,L$3:HR$3),"")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120"/>
        <v>462</v>
      </c>
      <c r="B466" s="517"/>
      <c r="C466" s="517"/>
      <c r="D466" s="517"/>
      <c r="E466" s="517"/>
      <c r="F466" s="517"/>
      <c r="G466" s="26"/>
      <c r="H466" s="26"/>
      <c r="I466" s="27" t="str">
        <f t="shared" si="157"/>
        <v/>
      </c>
      <c r="J466" s="33" t="str">
        <f t="shared" si="158"/>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120"/>
        <v>463</v>
      </c>
      <c r="B467" s="517"/>
      <c r="C467" s="517"/>
      <c r="D467" s="517"/>
      <c r="E467" s="517"/>
      <c r="F467" s="517"/>
      <c r="G467" s="26"/>
      <c r="H467" s="26"/>
      <c r="I467" s="27" t="str">
        <f t="shared" si="157"/>
        <v/>
      </c>
      <c r="J467" s="33" t="str">
        <f t="shared" si="158"/>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120"/>
        <v>464</v>
      </c>
      <c r="B468" s="517"/>
      <c r="C468" s="517"/>
      <c r="D468" s="517"/>
      <c r="E468" s="517"/>
      <c r="F468" s="517"/>
      <c r="G468" s="35"/>
      <c r="H468" s="35"/>
      <c r="I468" s="36" t="str">
        <f t="shared" si="157"/>
        <v/>
      </c>
      <c r="J468" s="28" t="str">
        <f t="shared" si="158"/>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120"/>
        <v>465</v>
      </c>
      <c r="B469" s="517"/>
      <c r="C469" s="517"/>
      <c r="D469" s="517"/>
      <c r="E469" s="517"/>
      <c r="F469" s="517"/>
      <c r="G469" s="35"/>
      <c r="H469" s="391"/>
      <c r="I469" s="36" t="str">
        <f t="shared" si="157"/>
        <v/>
      </c>
      <c r="J469" s="28" t="str">
        <f t="shared" si="158"/>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120"/>
        <v>466</v>
      </c>
      <c r="B470" s="516"/>
      <c r="C470" s="516"/>
      <c r="D470" s="516"/>
      <c r="E470" s="516"/>
      <c r="F470" s="516"/>
      <c r="G470" s="40"/>
      <c r="H470" s="40"/>
      <c r="I470" s="41" t="str">
        <f t="shared" si="157"/>
        <v/>
      </c>
      <c r="J470" s="42" t="str">
        <f t="shared" si="158"/>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120"/>
        <v>467</v>
      </c>
      <c r="B471" s="517"/>
      <c r="C471" s="517"/>
      <c r="D471" s="517"/>
      <c r="E471" s="517"/>
      <c r="F471" s="517"/>
      <c r="G471" s="26"/>
      <c r="H471" s="26"/>
      <c r="I471" s="27" t="str">
        <f t="shared" si="157"/>
        <v/>
      </c>
      <c r="J471" s="33" t="str">
        <f t="shared" si="158"/>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120"/>
        <v>468</v>
      </c>
      <c r="B472" s="517"/>
      <c r="C472" s="517"/>
      <c r="D472" s="517"/>
      <c r="E472" s="517"/>
      <c r="F472" s="517"/>
      <c r="G472" s="26"/>
      <c r="H472" s="26"/>
      <c r="I472" s="27" t="str">
        <f t="shared" si="157"/>
        <v/>
      </c>
      <c r="J472" s="33" t="str">
        <f t="shared" si="158"/>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120"/>
        <v>469</v>
      </c>
      <c r="B473" s="517"/>
      <c r="C473" s="517"/>
      <c r="D473" s="517"/>
      <c r="E473" s="517"/>
      <c r="F473" s="517"/>
      <c r="G473" s="35"/>
      <c r="H473" s="35"/>
      <c r="I473" s="36" t="str">
        <f t="shared" si="157"/>
        <v/>
      </c>
      <c r="J473" s="28" t="str">
        <f t="shared" si="158"/>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120"/>
        <v>470</v>
      </c>
      <c r="B474" s="517"/>
      <c r="C474" s="518"/>
      <c r="D474" s="518"/>
      <c r="E474" s="518"/>
      <c r="F474" s="518"/>
      <c r="G474" s="35"/>
      <c r="H474" s="391"/>
      <c r="I474" s="36" t="str">
        <f>IF(J474&lt;&gt;"",(J474-COUNTIF(L474:HR474,"□")+1),"")</f>
        <v/>
      </c>
      <c r="J474" s="28" t="str">
        <f>IF(ISERROR(LOOKUP("□",L474:HR474,L$3:HR$3))=FALSE,LOOKUP("□",L474:HR474,L$3:HR$3),"")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 t="shared" si="120"/>
        <v>471</v>
      </c>
      <c r="B475" s="516"/>
      <c r="C475" s="516"/>
      <c r="D475" s="516"/>
      <c r="E475" s="516"/>
      <c r="F475" s="516"/>
      <c r="G475" s="40"/>
      <c r="H475" s="40"/>
      <c r="I475" s="41" t="str">
        <f t="shared" ref="I475:I482" si="159">IF(J475&lt;&gt;"",(J475-COUNTIF(L475:HR475,"□")+1),"")</f>
        <v/>
      </c>
      <c r="J475" s="42" t="str">
        <f t="shared" ref="J475:J482" si="160">IF(ISERROR(LOOKUP("□",L475:HR475,L$3:HR$3))=FALSE,LOOKUP("□",L475:HR475,L$3:HR$3),"")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6"/>
    </row>
    <row r="476" spans="1:226" x14ac:dyDescent="0.25">
      <c r="A476" s="32">
        <f t="shared" si="120"/>
        <v>472</v>
      </c>
      <c r="B476" s="517"/>
      <c r="C476" s="517"/>
      <c r="D476" s="517"/>
      <c r="E476" s="517"/>
      <c r="F476" s="517"/>
      <c r="G476" s="26"/>
      <c r="H476" s="26"/>
      <c r="I476" s="27" t="str">
        <f t="shared" si="159"/>
        <v/>
      </c>
      <c r="J476" s="33" t="str">
        <f t="shared" si="160"/>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120"/>
        <v>473</v>
      </c>
      <c r="B477" s="517"/>
      <c r="C477" s="517"/>
      <c r="D477" s="517"/>
      <c r="E477" s="517"/>
      <c r="F477" s="517"/>
      <c r="G477" s="26"/>
      <c r="H477" s="26"/>
      <c r="I477" s="27" t="str">
        <f t="shared" si="159"/>
        <v/>
      </c>
      <c r="J477" s="33" t="str">
        <f t="shared" si="160"/>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120"/>
        <v>474</v>
      </c>
      <c r="B478" s="517"/>
      <c r="C478" s="517"/>
      <c r="D478" s="517"/>
      <c r="E478" s="517"/>
      <c r="F478" s="517"/>
      <c r="G478" s="35"/>
      <c r="H478" s="35"/>
      <c r="I478" s="36" t="str">
        <f t="shared" si="159"/>
        <v/>
      </c>
      <c r="J478" s="28" t="str">
        <f t="shared" si="160"/>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120"/>
        <v>475</v>
      </c>
      <c r="B479" s="517"/>
      <c r="C479" s="517"/>
      <c r="D479" s="517"/>
      <c r="E479" s="517"/>
      <c r="F479" s="517"/>
      <c r="G479" s="35"/>
      <c r="H479" s="391"/>
      <c r="I479" s="36" t="str">
        <f t="shared" si="159"/>
        <v/>
      </c>
      <c r="J479" s="28" t="str">
        <f t="shared" si="160"/>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ROW()-4</f>
        <v>476</v>
      </c>
      <c r="B480" s="516"/>
      <c r="C480" s="516"/>
      <c r="D480" s="516"/>
      <c r="E480" s="516"/>
      <c r="F480" s="516"/>
      <c r="G480" s="26"/>
      <c r="H480" s="26"/>
      <c r="I480" s="27" t="str">
        <f t="shared" si="159"/>
        <v/>
      </c>
      <c r="J480" s="28" t="str">
        <f t="shared" si="160"/>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0"/>
      <c r="HP480" s="30"/>
      <c r="HQ480" s="30"/>
      <c r="HR480" s="31"/>
    </row>
    <row r="481" spans="1:226" x14ac:dyDescent="0.25">
      <c r="A481" s="32">
        <f>ROW()-4</f>
        <v>477</v>
      </c>
      <c r="B481" s="517"/>
      <c r="C481" s="517"/>
      <c r="D481" s="517"/>
      <c r="E481" s="517"/>
      <c r="F481" s="517"/>
      <c r="G481" s="26"/>
      <c r="H481" s="26"/>
      <c r="I481" s="27" t="str">
        <f t="shared" si="159"/>
        <v/>
      </c>
      <c r="J481" s="33" t="str">
        <f t="shared" si="160"/>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120"/>
        <v>478</v>
      </c>
      <c r="B482" s="517"/>
      <c r="C482" s="517"/>
      <c r="D482" s="517"/>
      <c r="E482" s="517"/>
      <c r="F482" s="517"/>
      <c r="G482" s="26"/>
      <c r="H482" s="26"/>
      <c r="I482" s="27" t="str">
        <f t="shared" si="159"/>
        <v/>
      </c>
      <c r="J482" s="33" t="str">
        <f t="shared" si="160"/>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120"/>
        <v>479</v>
      </c>
      <c r="B483" s="517"/>
      <c r="C483" s="517"/>
      <c r="D483" s="517"/>
      <c r="E483" s="517"/>
      <c r="F483" s="517"/>
      <c r="G483" s="35"/>
      <c r="H483" s="35"/>
      <c r="I483" s="36" t="str">
        <f>IF(J483&lt;&gt;"",(J483-COUNTIF(L483:HR483,"□")+1),"")</f>
        <v/>
      </c>
      <c r="J483" s="28" t="str">
        <f>IF(ISERROR(LOOKUP("□",L483:HR483,L$3:HR$3))=FALSE,LOOKUP("□",L483:HR483,L$3:HR$3),"")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120"/>
        <v>480</v>
      </c>
      <c r="B484" s="518"/>
      <c r="C484" s="518"/>
      <c r="D484" s="518"/>
      <c r="E484" s="518"/>
      <c r="F484" s="518"/>
      <c r="G484" s="35"/>
      <c r="H484" s="391"/>
      <c r="I484" s="36" t="str">
        <f t="shared" ref="I484:I488" si="161">IF(J484&lt;&gt;"",(J484-COUNTIF(L484:HR484,"□")+1),"")</f>
        <v/>
      </c>
      <c r="J484" s="28" t="str">
        <f t="shared" ref="J484:J488" si="162">IF(ISERROR(LOOKUP("□",L484:HR484,L$3:HR$3))=FALSE,LOOKUP("□",L484:HR484,L$3:HR$3),"")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120"/>
        <v>481</v>
      </c>
      <c r="B485" s="516"/>
      <c r="C485" s="516"/>
      <c r="D485" s="516"/>
      <c r="E485" s="516"/>
      <c r="F485" s="516"/>
      <c r="G485" s="40"/>
      <c r="H485" s="40"/>
      <c r="I485" s="41" t="str">
        <f t="shared" si="161"/>
        <v/>
      </c>
      <c r="J485" s="42" t="str">
        <f t="shared" si="162"/>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120"/>
        <v>482</v>
      </c>
      <c r="B486" s="517"/>
      <c r="C486" s="517"/>
      <c r="D486" s="517"/>
      <c r="E486" s="517"/>
      <c r="F486" s="517"/>
      <c r="G486" s="26"/>
      <c r="H486" s="26"/>
      <c r="I486" s="27" t="str">
        <f t="shared" si="161"/>
        <v/>
      </c>
      <c r="J486" s="33" t="str">
        <f t="shared" si="162"/>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120"/>
        <v>483</v>
      </c>
      <c r="B487" s="517"/>
      <c r="C487" s="517"/>
      <c r="D487" s="517"/>
      <c r="E487" s="517"/>
      <c r="F487" s="517"/>
      <c r="G487" s="26"/>
      <c r="H487" s="26"/>
      <c r="I487" s="27" t="str">
        <f t="shared" si="161"/>
        <v/>
      </c>
      <c r="J487" s="33" t="str">
        <f t="shared" si="162"/>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120"/>
        <v>484</v>
      </c>
      <c r="B488" s="517"/>
      <c r="C488" s="517"/>
      <c r="D488" s="517"/>
      <c r="E488" s="517"/>
      <c r="F488" s="517"/>
      <c r="G488" s="35"/>
      <c r="H488" s="35"/>
      <c r="I488" s="36" t="str">
        <f t="shared" si="161"/>
        <v/>
      </c>
      <c r="J488" s="28" t="str">
        <f t="shared" si="162"/>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120"/>
        <v>485</v>
      </c>
      <c r="B489" s="517"/>
      <c r="C489" s="517"/>
      <c r="D489" s="517"/>
      <c r="E489" s="517"/>
      <c r="F489" s="517"/>
      <c r="G489" s="35"/>
      <c r="H489" s="391"/>
      <c r="I489" s="36" t="str">
        <f>IF(J489&lt;&gt;"",(J489-COUNTIF(L489:HR489,"□")+1),"")</f>
        <v/>
      </c>
      <c r="J489" s="28" t="str">
        <f>IF(ISERROR(LOOKUP("□",L489:HR489,L$3:HR$3))=FALSE,LOOKUP("□",L489:HR489,L$3:HR$3),"")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120"/>
        <v>486</v>
      </c>
      <c r="B490" s="516"/>
      <c r="C490" s="516"/>
      <c r="D490" s="516"/>
      <c r="E490" s="516"/>
      <c r="F490" s="516"/>
      <c r="G490" s="40"/>
      <c r="H490" s="40"/>
      <c r="I490" s="41" t="str">
        <f t="shared" ref="I490:I498" si="163">IF(J490&lt;&gt;"",(J490-COUNTIF(L490:HR490,"□")+1),"")</f>
        <v/>
      </c>
      <c r="J490" s="42" t="str">
        <f t="shared" ref="J490:J498" si="164">IF(ISERROR(LOOKUP("□",L490:HR490,L$3:HR$3))=FALSE,LOOKUP("□",L490:HR490,L$3:HR$3),"")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120"/>
        <v>487</v>
      </c>
      <c r="B491" s="517"/>
      <c r="C491" s="517"/>
      <c r="D491" s="517"/>
      <c r="E491" s="517"/>
      <c r="F491" s="517"/>
      <c r="G491" s="26"/>
      <c r="H491" s="26"/>
      <c r="I491" s="27" t="str">
        <f t="shared" si="163"/>
        <v/>
      </c>
      <c r="J491" s="33" t="str">
        <f t="shared" si="164"/>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120"/>
        <v>488</v>
      </c>
      <c r="B492" s="517"/>
      <c r="C492" s="517"/>
      <c r="D492" s="517"/>
      <c r="E492" s="517"/>
      <c r="F492" s="517"/>
      <c r="G492" s="26"/>
      <c r="H492" s="26"/>
      <c r="I492" s="27" t="str">
        <f t="shared" si="163"/>
        <v/>
      </c>
      <c r="J492" s="33" t="str">
        <f t="shared" si="164"/>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120"/>
        <v>489</v>
      </c>
      <c r="B493" s="517"/>
      <c r="C493" s="517"/>
      <c r="D493" s="517"/>
      <c r="E493" s="517"/>
      <c r="F493" s="517"/>
      <c r="G493" s="35"/>
      <c r="H493" s="35"/>
      <c r="I493" s="36" t="str">
        <f t="shared" si="163"/>
        <v/>
      </c>
      <c r="J493" s="28" t="str">
        <f t="shared" si="164"/>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120"/>
        <v>490</v>
      </c>
      <c r="B494" s="517"/>
      <c r="C494" s="517"/>
      <c r="D494" s="517"/>
      <c r="E494" s="517"/>
      <c r="F494" s="517"/>
      <c r="G494" s="35"/>
      <c r="H494" s="391"/>
      <c r="I494" s="36" t="str">
        <f t="shared" si="163"/>
        <v/>
      </c>
      <c r="J494" s="28" t="str">
        <f t="shared" si="164"/>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120"/>
        <v>491</v>
      </c>
      <c r="B495" s="516"/>
      <c r="C495" s="516"/>
      <c r="D495" s="516"/>
      <c r="E495" s="516"/>
      <c r="F495" s="516"/>
      <c r="G495" s="40"/>
      <c r="H495" s="40"/>
      <c r="I495" s="41" t="str">
        <f t="shared" si="163"/>
        <v/>
      </c>
      <c r="J495" s="42" t="str">
        <f t="shared" si="164"/>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120"/>
        <v>492</v>
      </c>
      <c r="B496" s="517"/>
      <c r="C496" s="517"/>
      <c r="D496" s="517"/>
      <c r="E496" s="517"/>
      <c r="F496" s="517"/>
      <c r="G496" s="26"/>
      <c r="H496" s="26"/>
      <c r="I496" s="27" t="str">
        <f t="shared" si="163"/>
        <v/>
      </c>
      <c r="J496" s="33" t="str">
        <f t="shared" si="164"/>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120"/>
        <v>493</v>
      </c>
      <c r="B497" s="517"/>
      <c r="C497" s="517"/>
      <c r="D497" s="517"/>
      <c r="E497" s="517"/>
      <c r="F497" s="517"/>
      <c r="G497" s="26"/>
      <c r="H497" s="26"/>
      <c r="I497" s="27" t="str">
        <f t="shared" si="163"/>
        <v/>
      </c>
      <c r="J497" s="33" t="str">
        <f t="shared" si="164"/>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4">
        <f t="shared" si="120"/>
        <v>494</v>
      </c>
      <c r="B498" s="517"/>
      <c r="C498" s="517"/>
      <c r="D498" s="517"/>
      <c r="E498" s="517"/>
      <c r="F498" s="517"/>
      <c r="G498" s="35"/>
      <c r="H498" s="35"/>
      <c r="I498" s="36" t="str">
        <f t="shared" si="163"/>
        <v/>
      </c>
      <c r="J498" s="28" t="str">
        <f t="shared" si="164"/>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4">
        <f t="shared" si="120"/>
        <v>495</v>
      </c>
      <c r="B499" s="517"/>
      <c r="C499" s="518"/>
      <c r="D499" s="518"/>
      <c r="E499" s="518"/>
      <c r="F499" s="518"/>
      <c r="G499" s="35"/>
      <c r="H499" s="391"/>
      <c r="I499" s="36" t="str">
        <f>IF(J499&lt;&gt;"",(J499-COUNTIF(L499:HR499,"□")+1),"")</f>
        <v/>
      </c>
      <c r="J499" s="28" t="str">
        <f>IF(ISERROR(LOOKUP("□",L499:HR499,L$3:HR$3))=FALSE,LOOKUP("□",L499:HR499,L$3:HR$3),"")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x14ac:dyDescent="0.25">
      <c r="A500" s="25">
        <f t="shared" si="52"/>
        <v>496</v>
      </c>
      <c r="B500" s="516"/>
      <c r="C500" s="516"/>
      <c r="D500" s="516"/>
      <c r="E500" s="516"/>
      <c r="F500" s="516"/>
      <c r="G500" s="40"/>
      <c r="H500" s="40"/>
      <c r="I500" s="41" t="str">
        <f t="shared" si="50"/>
        <v/>
      </c>
      <c r="J500" s="42" t="str">
        <f t="shared" si="51"/>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6"/>
    </row>
    <row r="501" spans="1:226" x14ac:dyDescent="0.25">
      <c r="A501" s="32">
        <f t="shared" si="52"/>
        <v>497</v>
      </c>
      <c r="B501" s="517"/>
      <c r="C501" s="517"/>
      <c r="D501" s="517"/>
      <c r="E501" s="517"/>
      <c r="F501" s="517"/>
      <c r="G501" s="26"/>
      <c r="H501" s="26"/>
      <c r="I501" s="27" t="str">
        <f t="shared" si="50"/>
        <v/>
      </c>
      <c r="J501" s="33" t="str">
        <f t="shared" si="51"/>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0"/>
      <c r="HP501" s="30"/>
      <c r="HQ501" s="30"/>
      <c r="HR501" s="31"/>
    </row>
    <row r="502" spans="1:226" x14ac:dyDescent="0.25">
      <c r="A502" s="32">
        <f t="shared" si="52"/>
        <v>498</v>
      </c>
      <c r="B502" s="517"/>
      <c r="C502" s="517"/>
      <c r="D502" s="517"/>
      <c r="E502" s="517"/>
      <c r="F502" s="517"/>
      <c r="G502" s="26"/>
      <c r="H502" s="26"/>
      <c r="I502" s="27" t="str">
        <f t="shared" si="50"/>
        <v/>
      </c>
      <c r="J502" s="33" t="str">
        <f t="shared" si="51"/>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0"/>
      <c r="HP502" s="30"/>
      <c r="HQ502" s="30"/>
      <c r="HR502" s="31"/>
    </row>
    <row r="503" spans="1:226" x14ac:dyDescent="0.25">
      <c r="A503" s="32">
        <f t="shared" si="52"/>
        <v>499</v>
      </c>
      <c r="B503" s="517"/>
      <c r="C503" s="517"/>
      <c r="D503" s="517"/>
      <c r="E503" s="517"/>
      <c r="F503" s="517"/>
      <c r="G503" s="35"/>
      <c r="H503" s="35"/>
      <c r="I503" s="36" t="str">
        <f>IF(J503&lt;&gt;"",(J503-COUNTIF(L503:HR503,"□")+1),"")</f>
        <v/>
      </c>
      <c r="J503" s="28" t="str">
        <f>IF(ISERROR(LOOKUP("□",L503:HR503,L$3:HR$3))=FALSE,LOOKUP("□",L503:HR503,L$3:HR$3),"")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8"/>
      <c r="HP503" s="38"/>
      <c r="HQ503" s="38"/>
      <c r="HR503" s="39"/>
    </row>
    <row r="504" spans="1:226" s="315" customFormat="1" x14ac:dyDescent="0.25">
      <c r="A504" s="333">
        <f t="shared" si="52"/>
        <v>500</v>
      </c>
      <c r="B504" s="528"/>
      <c r="C504" s="528"/>
      <c r="D504" s="528"/>
      <c r="E504" s="528"/>
      <c r="F504" s="528"/>
      <c r="G504" s="35"/>
      <c r="H504" s="391"/>
      <c r="I504" s="36" t="str">
        <f>IF(J504&lt;&gt;"",(J504-COUNTIF(L504:HR504,"□")+1),"")</f>
        <v/>
      </c>
      <c r="J504" s="28" t="str">
        <f>IF(ISERROR(LOOKUP("□",L504:HR504,L$3:HR$3))=FALSE,LOOKUP("□",L504:HR504,L$3:HR$3),"")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8"/>
      <c r="HP504" s="38"/>
      <c r="HQ504" s="38"/>
      <c r="HR504" s="39"/>
    </row>
    <row r="505" spans="1:226"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2"/>
      <c r="HP505" s="512"/>
      <c r="HQ505" s="512"/>
      <c r="HR505" s="513"/>
    </row>
    <row r="506" spans="1:226" x14ac:dyDescent="0.25">
      <c r="L506" s="48"/>
      <c r="FK506" s="11"/>
      <c r="FL506" s="11"/>
      <c r="FM506" s="11"/>
      <c r="FN506" s="11"/>
      <c r="FO506" s="11"/>
      <c r="FP506" s="11"/>
      <c r="FQ506" s="11"/>
      <c r="FR506" s="11"/>
      <c r="FS506" s="11"/>
      <c r="FT506" s="11"/>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41" priority="173" stopIfTrue="1">
      <formula>ISTEXT(O4)*(O4&lt;&gt;"")+(ISNUMBER(O4)*(O4&gt;TODAY()))</formula>
    </cfRule>
    <cfRule type="expression" dxfId="140" priority="174" stopIfTrue="1">
      <formula>AND(N4&lt;&gt;"",O4="",N4&lt;=集計基準日)</formula>
    </cfRule>
  </conditionalFormatting>
  <conditionalFormatting sqref="L2">
    <cfRule type="expression" dxfId="139" priority="175" stopIfTrue="1">
      <formula>MONTH(L$3)&lt;&gt;MONTH(J$3)</formula>
    </cfRule>
  </conditionalFormatting>
  <conditionalFormatting sqref="M2:HM2">
    <cfRule type="expression" dxfId="138" priority="176" stopIfTrue="1">
      <formula>MONTH(L$3)&lt;&gt;MONTH(M$3)</formula>
    </cfRule>
  </conditionalFormatting>
  <conditionalFormatting sqref="L500:HR504 L20:FH39 L5:GM9">
    <cfRule type="expression" dxfId="137" priority="179" stopIfTrue="1">
      <formula>IF(OR(WEEKDAY(L$3)=1,WEEKDAY(L$3)=7),1,"")=1</formula>
    </cfRule>
  </conditionalFormatting>
  <conditionalFormatting sqref="L3:HR3">
    <cfRule type="expression" dxfId="136" priority="181" stopIfTrue="1">
      <formula>DAY(L$3)=1</formula>
    </cfRule>
  </conditionalFormatting>
  <conditionalFormatting sqref="X4 V4 T4 R4 N4 P4 L505:L506 L508:L530">
    <cfRule type="expression" dxfId="135" priority="178" stopIfTrue="1">
      <formula>ISTEXT(L4)*(L4&lt;&gt;"")</formula>
    </cfRule>
  </conditionalFormatting>
  <conditionalFormatting sqref="L55:HR64 L40:FH54 HO45:HR54">
    <cfRule type="expression" dxfId="134" priority="147" stopIfTrue="1">
      <formula>IF(OR(WEEKDAY(L$3)=1,WEEKDAY(L$3)=7),1,"")=1</formula>
    </cfRule>
  </conditionalFormatting>
  <conditionalFormatting sqref="L65:HR84">
    <cfRule type="expression" dxfId="133" priority="146" stopIfTrue="1">
      <formula>IF(OR(WEEKDAY(L$3)=1,WEEKDAY(L$3)=7),1,"")=1</formula>
    </cfRule>
  </conditionalFormatting>
  <conditionalFormatting sqref="L85:HR109">
    <cfRule type="expression" dxfId="132" priority="145" stopIfTrue="1">
      <formula>IF(OR(WEEKDAY(L$3)=1,WEEKDAY(L$3)=7),1,"")=1</formula>
    </cfRule>
  </conditionalFormatting>
  <conditionalFormatting sqref="L210:HR214">
    <cfRule type="expression" dxfId="131" priority="144" stopIfTrue="1">
      <formula>IF(OR(WEEKDAY(L$3)=1,WEEKDAY(L$3)=7),1,"")=1</formula>
    </cfRule>
  </conditionalFormatting>
  <conditionalFormatting sqref="L215:HR234">
    <cfRule type="expression" dxfId="130" priority="143" stopIfTrue="1">
      <formula>IF(OR(WEEKDAY(L$3)=1,WEEKDAY(L$3)=7),1,"")=1</formula>
    </cfRule>
  </conditionalFormatting>
  <conditionalFormatting sqref="L235:HR259">
    <cfRule type="expression" dxfId="129" priority="142" stopIfTrue="1">
      <formula>IF(OR(WEEKDAY(L$3)=1,WEEKDAY(L$3)=7),1,"")=1</formula>
    </cfRule>
  </conditionalFormatting>
  <conditionalFormatting sqref="L260:HR279">
    <cfRule type="expression" dxfId="128" priority="141" stopIfTrue="1">
      <formula>IF(OR(WEEKDAY(L$3)=1,WEEKDAY(L$3)=7),1,"")=1</formula>
    </cfRule>
  </conditionalFormatting>
  <conditionalFormatting sqref="L280:HR304">
    <cfRule type="expression" dxfId="127" priority="140" stopIfTrue="1">
      <formula>IF(OR(WEEKDAY(L$3)=1,WEEKDAY(L$3)=7),1,"")=1</formula>
    </cfRule>
  </conditionalFormatting>
  <conditionalFormatting sqref="L305:HR309">
    <cfRule type="expression" dxfId="126" priority="139" stopIfTrue="1">
      <formula>IF(OR(WEEKDAY(L$3)=1,WEEKDAY(L$3)=7),1,"")=1</formula>
    </cfRule>
  </conditionalFormatting>
  <conditionalFormatting sqref="L10:FH19">
    <cfRule type="expression" dxfId="125" priority="138" stopIfTrue="1">
      <formula>IF(OR(WEEKDAY(L$3)=1,WEEKDAY(L$3)=7),1,"")=1</formula>
    </cfRule>
  </conditionalFormatting>
  <conditionalFormatting sqref="L120:HR139">
    <cfRule type="expression" dxfId="124" priority="137" stopIfTrue="1">
      <formula>IF(OR(WEEKDAY(L$3)=1,WEEKDAY(L$3)=7),1,"")=1</formula>
    </cfRule>
  </conditionalFormatting>
  <conditionalFormatting sqref="L140:HR164">
    <cfRule type="expression" dxfId="123" priority="136" stopIfTrue="1">
      <formula>IF(OR(WEEKDAY(L$3)=1,WEEKDAY(L$3)=7),1,"")=1</formula>
    </cfRule>
  </conditionalFormatting>
  <conditionalFormatting sqref="L165:HR184">
    <cfRule type="expression" dxfId="122" priority="135" stopIfTrue="1">
      <formula>IF(OR(WEEKDAY(L$3)=1,WEEKDAY(L$3)=7),1,"")=1</formula>
    </cfRule>
  </conditionalFormatting>
  <conditionalFormatting sqref="L185:HR209">
    <cfRule type="expression" dxfId="121" priority="134" stopIfTrue="1">
      <formula>IF(OR(WEEKDAY(L$3)=1,WEEKDAY(L$3)=7),1,"")=1</formula>
    </cfRule>
  </conditionalFormatting>
  <conditionalFormatting sqref="L110:HR119">
    <cfRule type="expression" dxfId="120" priority="133" stopIfTrue="1">
      <formula>IF(OR(WEEKDAY(L$3)=1,WEEKDAY(L$3)=7),1,"")=1</formula>
    </cfRule>
  </conditionalFormatting>
  <conditionalFormatting sqref="L310:HR314">
    <cfRule type="expression" dxfId="119" priority="132" stopIfTrue="1">
      <formula>IF(OR(WEEKDAY(L$3)=1,WEEKDAY(L$3)=7),1,"")=1</formula>
    </cfRule>
  </conditionalFormatting>
  <conditionalFormatting sqref="L415:HR434">
    <cfRule type="expression" dxfId="118" priority="131" stopIfTrue="1">
      <formula>IF(OR(WEEKDAY(L$3)=1,WEEKDAY(L$3)=7),1,"")=1</formula>
    </cfRule>
  </conditionalFormatting>
  <conditionalFormatting sqref="L435:HR459">
    <cfRule type="expression" dxfId="117" priority="130" stopIfTrue="1">
      <formula>IF(OR(WEEKDAY(L$3)=1,WEEKDAY(L$3)=7),1,"")=1</formula>
    </cfRule>
  </conditionalFormatting>
  <conditionalFormatting sqref="L460:HR479">
    <cfRule type="expression" dxfId="116" priority="129" stopIfTrue="1">
      <formula>IF(OR(WEEKDAY(L$3)=1,WEEKDAY(L$3)=7),1,"")=1</formula>
    </cfRule>
  </conditionalFormatting>
  <conditionalFormatting sqref="L480:HR499">
    <cfRule type="expression" dxfId="115" priority="128" stopIfTrue="1">
      <formula>IF(OR(WEEKDAY(L$3)=1,WEEKDAY(L$3)=7),1,"")=1</formula>
    </cfRule>
  </conditionalFormatting>
  <conditionalFormatting sqref="L405:HR414">
    <cfRule type="expression" dxfId="114" priority="127" stopIfTrue="1">
      <formula>IF(OR(WEEKDAY(L$3)=1,WEEKDAY(L$3)=7),1,"")=1</formula>
    </cfRule>
  </conditionalFormatting>
  <conditionalFormatting sqref="L325:HR344">
    <cfRule type="expression" dxfId="113" priority="126" stopIfTrue="1">
      <formula>IF(OR(WEEKDAY(L$3)=1,WEEKDAY(L$3)=7),1,"")=1</formula>
    </cfRule>
  </conditionalFormatting>
  <conditionalFormatting sqref="L345:HR369">
    <cfRule type="expression" dxfId="112" priority="125" stopIfTrue="1">
      <formula>IF(OR(WEEKDAY(L$3)=1,WEEKDAY(L$3)=7),1,"")=1</formula>
    </cfRule>
  </conditionalFormatting>
  <conditionalFormatting sqref="L370:HR389">
    <cfRule type="expression" dxfId="111" priority="124" stopIfTrue="1">
      <formula>IF(OR(WEEKDAY(L$3)=1,WEEKDAY(L$3)=7),1,"")=1</formula>
    </cfRule>
  </conditionalFormatting>
  <conditionalFormatting sqref="L390:HR404">
    <cfRule type="expression" dxfId="110" priority="123" stopIfTrue="1">
      <formula>IF(OR(WEEKDAY(L$3)=1,WEEKDAY(L$3)=7),1,"")=1</formula>
    </cfRule>
  </conditionalFormatting>
  <conditionalFormatting sqref="L315:HR324">
    <cfRule type="expression" dxfId="109" priority="122" stopIfTrue="1">
      <formula>IF(OR(WEEKDAY(L$3)=1,WEEKDAY(L$3)=7),1,"")=1</formula>
    </cfRule>
  </conditionalFormatting>
  <conditionalFormatting sqref="HR2">
    <cfRule type="expression" dxfId="108" priority="183" stopIfTrue="1">
      <formula>MONTH(HL$3)&lt;&gt;MONTH(HR$3)</formula>
    </cfRule>
  </conditionalFormatting>
  <conditionalFormatting sqref="HQ2">
    <cfRule type="expression" dxfId="107" priority="185" stopIfTrue="1">
      <formula>MONTH(HL$3)&lt;&gt;MONTH(HQ$3)</formula>
    </cfRule>
  </conditionalFormatting>
  <conditionalFormatting sqref="HP2">
    <cfRule type="expression" dxfId="106" priority="187" stopIfTrue="1">
      <formula>MONTH(HL$3)&lt;&gt;MONTH(HP$3)</formula>
    </cfRule>
  </conditionalFormatting>
  <conditionalFormatting sqref="HO2">
    <cfRule type="expression" dxfId="105" priority="189" stopIfTrue="1">
      <formula>MONTH(HL$3)&lt;&gt;MONTH(HO$3)</formula>
    </cfRule>
  </conditionalFormatting>
  <conditionalFormatting sqref="HN2">
    <cfRule type="expression" dxfId="104" priority="191" stopIfTrue="1">
      <formula>MONTH(HL$3)&lt;&gt;MONTH(HN$3)</formula>
    </cfRule>
  </conditionalFormatting>
  <conditionalFormatting sqref="FI20:GH39">
    <cfRule type="expression" dxfId="103" priority="121" stopIfTrue="1">
      <formula>IF(OR(WEEKDAY(FI$3)=1,WEEKDAY(FI$3)=7),1,"")=1</formula>
    </cfRule>
  </conditionalFormatting>
  <conditionalFormatting sqref="FI40:GH54">
    <cfRule type="expression" dxfId="102" priority="120" stopIfTrue="1">
      <formula>IF(OR(WEEKDAY(FI$3)=1,WEEKDAY(FI$3)=7),1,"")=1</formula>
    </cfRule>
  </conditionalFormatting>
  <conditionalFormatting sqref="FI10:GH19">
    <cfRule type="expression" dxfId="101" priority="119" stopIfTrue="1">
      <formula>IF(OR(WEEKDAY(FI$3)=1,WEEKDAY(FI$3)=7),1,"")=1</formula>
    </cfRule>
  </conditionalFormatting>
  <conditionalFormatting sqref="GJ20:GM39">
    <cfRule type="expression" dxfId="100" priority="118" stopIfTrue="1">
      <formula>IF(OR(WEEKDAY(GJ$3)=1,WEEKDAY(GJ$3)=7),1,"")=1</formula>
    </cfRule>
  </conditionalFormatting>
  <conditionalFormatting sqref="GJ45:HN46 GJ54:HN54 GJ47:GN52 GW49:HN51 GJ53:GV53 GY53:HF53 GW47:GZ48 HE47:HN48 GW52:HB52 HE52:HN52 HI53:HN53 GJ40:GM44">
    <cfRule type="expression" dxfId="99" priority="117" stopIfTrue="1">
      <formula>IF(OR(WEEKDAY(GJ$3)=1,WEEKDAY(GJ$3)=7),1,"")=1</formula>
    </cfRule>
  </conditionalFormatting>
  <conditionalFormatting sqref="GJ10:GM19">
    <cfRule type="expression" dxfId="98" priority="116" stopIfTrue="1">
      <formula>IF(OR(WEEKDAY(GJ$3)=1,WEEKDAY(GJ$3)=7),1,"")=1</formula>
    </cfRule>
  </conditionalFormatting>
  <conditionalFormatting sqref="GO49:GV51 GR47:GV47 GO52:GQ52 GO48:GQ48 GT48:GV48">
    <cfRule type="expression" dxfId="97" priority="109" stopIfTrue="1">
      <formula>IF(OR(WEEKDAY(GO$3)=1,WEEKDAY(GO$3)=7),1,"")=1</formula>
    </cfRule>
  </conditionalFormatting>
  <conditionalFormatting sqref="GO47:GQ47">
    <cfRule type="expression" dxfId="96" priority="108" stopIfTrue="1">
      <formula>IF(OR(WEEKDAY(GO$3)=1,WEEKDAY(GO$3)=7),1,"")=1</formula>
    </cfRule>
  </conditionalFormatting>
  <conditionalFormatting sqref="GR52:GT52">
    <cfRule type="expression" dxfId="95" priority="107" stopIfTrue="1">
      <formula>IF(OR(WEEKDAY(GR$3)=1,WEEKDAY(GR$3)=7),1,"")=1</formula>
    </cfRule>
  </conditionalFormatting>
  <conditionalFormatting sqref="GU52">
    <cfRule type="expression" dxfId="94" priority="106" stopIfTrue="1">
      <formula>IF(OR(WEEKDAY(GU$3)=1,WEEKDAY(GU$3)=7),1,"")=1</formula>
    </cfRule>
  </conditionalFormatting>
  <conditionalFormatting sqref="GV52">
    <cfRule type="expression" dxfId="93" priority="105" stopIfTrue="1">
      <formula>IF(OR(WEEKDAY(GV$3)=1,WEEKDAY(GV$3)=7),1,"")=1</formula>
    </cfRule>
  </conditionalFormatting>
  <conditionalFormatting sqref="GR48:GS48">
    <cfRule type="expression" dxfId="92" priority="102" stopIfTrue="1">
      <formula>IF(OR(WEEKDAY(GR$3)=1,WEEKDAY(GR$3)=7),1,"")=1</formula>
    </cfRule>
  </conditionalFormatting>
  <conditionalFormatting sqref="GW53:GX53">
    <cfRule type="expression" dxfId="91" priority="101" stopIfTrue="1">
      <formula>IF(OR(WEEKDAY(GW$3)=1,WEEKDAY(GW$3)=7),1,"")=1</formula>
    </cfRule>
  </conditionalFormatting>
  <conditionalFormatting sqref="GI20:GI31 GI33:GI39">
    <cfRule type="expression" dxfId="90" priority="99" stopIfTrue="1">
      <formula>IF(OR(WEEKDAY(GI$3)=1,WEEKDAY(GI$3)=7),1,"")=1</formula>
    </cfRule>
  </conditionalFormatting>
  <conditionalFormatting sqref="GI44:GI46 GI53:GI54 GI40:GI42">
    <cfRule type="expression" dxfId="89" priority="98" stopIfTrue="1">
      <formula>IF(OR(WEEKDAY(GI$3)=1,WEEKDAY(GI$3)=7),1,"")=1</formula>
    </cfRule>
  </conditionalFormatting>
  <conditionalFormatting sqref="GI10:GI16 GI18:GI19">
    <cfRule type="expression" dxfId="88" priority="97" stopIfTrue="1">
      <formula>IF(OR(WEEKDAY(GI$3)=1,WEEKDAY(GI$3)=7),1,"")=1</formula>
    </cfRule>
  </conditionalFormatting>
  <conditionalFormatting sqref="GI17">
    <cfRule type="expression" dxfId="87" priority="96" stopIfTrue="1">
      <formula>IF(OR(WEEKDAY(GI$3)=1,WEEKDAY(GI$3)=7),1,"")=1</formula>
    </cfRule>
  </conditionalFormatting>
  <conditionalFormatting sqref="GI32">
    <cfRule type="expression" dxfId="86" priority="95" stopIfTrue="1">
      <formula>IF(OR(WEEKDAY(GI$3)=1,WEEKDAY(GI$3)=7),1,"")=1</formula>
    </cfRule>
  </conditionalFormatting>
  <conditionalFormatting sqref="GI48:GI52">
    <cfRule type="expression" dxfId="85" priority="94" stopIfTrue="1">
      <formula>IF(OR(WEEKDAY(GI$3)=1,WEEKDAY(GI$3)=7),1,"")=1</formula>
    </cfRule>
  </conditionalFormatting>
  <conditionalFormatting sqref="GI47">
    <cfRule type="expression" dxfId="84" priority="93" stopIfTrue="1">
      <formula>IF(OR(WEEKDAY(GI$3)=1,WEEKDAY(GI$3)=7),1,"")=1</formula>
    </cfRule>
  </conditionalFormatting>
  <conditionalFormatting sqref="GI43">
    <cfRule type="expression" dxfId="83" priority="92" stopIfTrue="1">
      <formula>IF(OR(WEEKDAY(GI$3)=1,WEEKDAY(GI$3)=7),1,"")=1</formula>
    </cfRule>
  </conditionalFormatting>
  <conditionalFormatting sqref="HA48:HB48 HC47:HD47">
    <cfRule type="expression" dxfId="82" priority="69" stopIfTrue="1">
      <formula>IF(OR(WEEKDAY(HA$3)=1,WEEKDAY(HA$3)=7),1,"")=1</formula>
    </cfRule>
  </conditionalFormatting>
  <conditionalFormatting sqref="HA47:HB47">
    <cfRule type="expression" dxfId="81" priority="68" stopIfTrue="1">
      <formula>IF(OR(WEEKDAY(HA$3)=1,WEEKDAY(HA$3)=7),1,"")=1</formula>
    </cfRule>
  </conditionalFormatting>
  <conditionalFormatting sqref="HC48:HD48">
    <cfRule type="expression" dxfId="80" priority="67" stopIfTrue="1">
      <formula>IF(OR(WEEKDAY(HC$3)=1,WEEKDAY(HC$3)=7),1,"")=1</formula>
    </cfRule>
  </conditionalFormatting>
  <conditionalFormatting sqref="HC52:HD52">
    <cfRule type="expression" dxfId="79" priority="66" stopIfTrue="1">
      <formula>IF(OR(WEEKDAY(HC$3)=1,WEEKDAY(HC$3)=7),1,"")=1</formula>
    </cfRule>
  </conditionalFormatting>
  <conditionalFormatting sqref="HG53:HH53">
    <cfRule type="expression" dxfId="78" priority="65" stopIfTrue="1">
      <formula>IF(OR(WEEKDAY(HG$3)=1,WEEKDAY(HG$3)=7),1,"")=1</formula>
    </cfRule>
  </conditionalFormatting>
  <conditionalFormatting sqref="GN5:HR6 GN20:HR21 GN34:HR36 GN32:GR32 GV32:HF32 GN39:HR39 GN37:GU37 HA37:HF37 GN33:GU33 GX33:HF33 GN38:GZ38 HC38:HF38 GN9:HR9 GN7:GY7 HC7:HR7 GN8:HF8 HI8:HR8 HL32:HR33 HL37:HR37 HL38:HM38 HP38:HR38 GN24:HR26 GN22:HF23 HL22:HR23 GN29:HR31 GN27:HI27 HL27:HR27 GN28:HM28 HP28:HR28">
    <cfRule type="expression" dxfId="32" priority="33" stopIfTrue="1">
      <formula>IF(OR(WEEKDAY(GN$3)=1,WEEKDAY(GN$3)=7),1,"")=1</formula>
    </cfRule>
  </conditionalFormatting>
  <conditionalFormatting sqref="GN44:HR44 GN43:GR43 GW43:HR43 GN40:HR42">
    <cfRule type="expression" dxfId="31" priority="32" stopIfTrue="1">
      <formula>IF(OR(WEEKDAY(GN$3)=1,WEEKDAY(GN$3)=7),1,"")=1</formula>
    </cfRule>
  </conditionalFormatting>
  <conditionalFormatting sqref="GN10:HR11 GN19:HR19 GN17:GR17 HL17:HR17 GN18:HI18 GN14:HR16 GN12:HA12 HE12:HR12 GN13:HF13 HI13:HR13 HL18:HM18">
    <cfRule type="expression" dxfId="30" priority="31" stopIfTrue="1">
      <formula>IF(OR(WEEKDAY(GN$3)=1,WEEKDAY(GN$3)=7),1,"")=1</formula>
    </cfRule>
  </conditionalFormatting>
  <conditionalFormatting sqref="GS17:HF17 HJ17:HK17">
    <cfRule type="expression" dxfId="29" priority="30" stopIfTrue="1">
      <formula>IF(OR(WEEKDAY(GS$3)=1,WEEKDAY(GS$3)=7),1,"")=1</formula>
    </cfRule>
  </conditionalFormatting>
  <conditionalFormatting sqref="HN18:HR18">
    <cfRule type="expression" dxfId="28" priority="29" stopIfTrue="1">
      <formula>IF(OR(WEEKDAY(HN$3)=1,WEEKDAY(HN$3)=7),1,"")=1</formula>
    </cfRule>
  </conditionalFormatting>
  <conditionalFormatting sqref="GS32:GU32">
    <cfRule type="expression" dxfId="27" priority="28" stopIfTrue="1">
      <formula>IF(OR(WEEKDAY(GS$3)=1,WEEKDAY(GS$3)=7),1,"")=1</formula>
    </cfRule>
  </conditionalFormatting>
  <conditionalFormatting sqref="GV37:GX37">
    <cfRule type="expression" dxfId="26" priority="27" stopIfTrue="1">
      <formula>IF(OR(WEEKDAY(GV$3)=1,WEEKDAY(GV$3)=7),1,"")=1</formula>
    </cfRule>
  </conditionalFormatting>
  <conditionalFormatting sqref="GY37">
    <cfRule type="expression" dxfId="25" priority="26" stopIfTrue="1">
      <formula>IF(OR(WEEKDAY(GY$3)=1,WEEKDAY(GY$3)=7),1,"")=1</formula>
    </cfRule>
  </conditionalFormatting>
  <conditionalFormatting sqref="GZ37">
    <cfRule type="expression" dxfId="24" priority="25" stopIfTrue="1">
      <formula>IF(OR(WEEKDAY(GZ$3)=1,WEEKDAY(GZ$3)=7),1,"")=1</formula>
    </cfRule>
  </conditionalFormatting>
  <conditionalFormatting sqref="GV33:GW33">
    <cfRule type="expression" dxfId="23" priority="24" stopIfTrue="1">
      <formula>IF(OR(WEEKDAY(GV$3)=1,WEEKDAY(GV$3)=7),1,"")=1</formula>
    </cfRule>
  </conditionalFormatting>
  <conditionalFormatting sqref="HA38:HB38">
    <cfRule type="expression" dxfId="22" priority="23" stopIfTrue="1">
      <formula>IF(OR(WEEKDAY(HA$3)=1,WEEKDAY(HA$3)=7),1,"")=1</formula>
    </cfRule>
  </conditionalFormatting>
  <conditionalFormatting sqref="GS43:GV43">
    <cfRule type="expression" dxfId="21" priority="22" stopIfTrue="1">
      <formula>IF(OR(WEEKDAY(GS$3)=1,WEEKDAY(GS$3)=7),1,"")=1</formula>
    </cfRule>
  </conditionalFormatting>
  <conditionalFormatting sqref="GZ7:HB7">
    <cfRule type="expression" dxfId="20" priority="21" stopIfTrue="1">
      <formula>IF(OR(WEEKDAY(GZ$3)=1,WEEKDAY(GZ$3)=7),1,"")=1</formula>
    </cfRule>
  </conditionalFormatting>
  <conditionalFormatting sqref="HB12:HD12">
    <cfRule type="expression" dxfId="19" priority="20" stopIfTrue="1">
      <formula>IF(OR(WEEKDAY(HB$3)=1,WEEKDAY(HB$3)=7),1,"")=1</formula>
    </cfRule>
  </conditionalFormatting>
  <conditionalFormatting sqref="HG17:HI17">
    <cfRule type="expression" dxfId="18" priority="19" stopIfTrue="1">
      <formula>IF(OR(WEEKDAY(HG$3)=1,WEEKDAY(HG$3)=7),1,"")=1</formula>
    </cfRule>
  </conditionalFormatting>
  <conditionalFormatting sqref="HG8:HH8">
    <cfRule type="expression" dxfId="17" priority="18" stopIfTrue="1">
      <formula>IF(OR(WEEKDAY(HG$3)=1,WEEKDAY(HG$3)=7),1,"")=1</formula>
    </cfRule>
  </conditionalFormatting>
  <conditionalFormatting sqref="HG13:HH13">
    <cfRule type="expression" dxfId="16" priority="17" stopIfTrue="1">
      <formula>IF(OR(WEEKDAY(HG$3)=1,WEEKDAY(HG$3)=7),1,"")=1</formula>
    </cfRule>
  </conditionalFormatting>
  <conditionalFormatting sqref="HJ18:HK18">
    <cfRule type="expression" dxfId="15" priority="16" stopIfTrue="1">
      <formula>IF(OR(WEEKDAY(HJ$3)=1,WEEKDAY(HJ$3)=7),1,"")=1</formula>
    </cfRule>
  </conditionalFormatting>
  <conditionalFormatting sqref="HG33:HI33">
    <cfRule type="expression" dxfId="14" priority="15" stopIfTrue="1">
      <formula>IF(OR(WEEKDAY(HG$3)=1,WEEKDAY(HG$3)=7),1,"")=1</formula>
    </cfRule>
  </conditionalFormatting>
  <conditionalFormatting sqref="HJ32:HK32">
    <cfRule type="expression" dxfId="13" priority="14" stopIfTrue="1">
      <formula>IF(OR(WEEKDAY(HJ$3)=1,WEEKDAY(HJ$3)=7),1,"")=1</formula>
    </cfRule>
  </conditionalFormatting>
  <conditionalFormatting sqref="HG32:HI32">
    <cfRule type="expression" dxfId="12" priority="13" stopIfTrue="1">
      <formula>IF(OR(WEEKDAY(HG$3)=1,WEEKDAY(HG$3)=7),1,"")=1</formula>
    </cfRule>
  </conditionalFormatting>
  <conditionalFormatting sqref="HJ33:HK33">
    <cfRule type="expression" dxfId="11" priority="12" stopIfTrue="1">
      <formula>IF(OR(WEEKDAY(HJ$3)=1,WEEKDAY(HJ$3)=7),1,"")=1</formula>
    </cfRule>
  </conditionalFormatting>
  <conditionalFormatting sqref="HG38:HI38">
    <cfRule type="expression" dxfId="10" priority="11" stopIfTrue="1">
      <formula>IF(OR(WEEKDAY(HG$3)=1,WEEKDAY(HG$3)=7),1,"")=1</formula>
    </cfRule>
  </conditionalFormatting>
  <conditionalFormatting sqref="HJ37:HK37">
    <cfRule type="expression" dxfId="9" priority="10" stopIfTrue="1">
      <formula>IF(OR(WEEKDAY(HJ$3)=1,WEEKDAY(HJ$3)=7),1,"")=1</formula>
    </cfRule>
  </conditionalFormatting>
  <conditionalFormatting sqref="HG37:HI37">
    <cfRule type="expression" dxfId="8" priority="9" stopIfTrue="1">
      <formula>IF(OR(WEEKDAY(HG$3)=1,WEEKDAY(HG$3)=7),1,"")=1</formula>
    </cfRule>
  </conditionalFormatting>
  <conditionalFormatting sqref="HJ38:HK38">
    <cfRule type="expression" dxfId="7" priority="8" stopIfTrue="1">
      <formula>IF(OR(WEEKDAY(HJ$3)=1,WEEKDAY(HJ$3)=7),1,"")=1</formula>
    </cfRule>
  </conditionalFormatting>
  <conditionalFormatting sqref="HN38:HO38">
    <cfRule type="expression" dxfId="6" priority="7" stopIfTrue="1">
      <formula>IF(OR(WEEKDAY(HN$3)=1,WEEKDAY(HN$3)=7),1,"")=1</formula>
    </cfRule>
  </conditionalFormatting>
  <conditionalFormatting sqref="HG23:HI23">
    <cfRule type="expression" dxfId="5" priority="6" stopIfTrue="1">
      <formula>IF(OR(WEEKDAY(HG$3)=1,WEEKDAY(HG$3)=7),1,"")=1</formula>
    </cfRule>
  </conditionalFormatting>
  <conditionalFormatting sqref="HJ22:HK22">
    <cfRule type="expression" dxfId="4" priority="5" stopIfTrue="1">
      <formula>IF(OR(WEEKDAY(HJ$3)=1,WEEKDAY(HJ$3)=7),1,"")=1</formula>
    </cfRule>
  </conditionalFormatting>
  <conditionalFormatting sqref="HG22:HI22">
    <cfRule type="expression" dxfId="3" priority="4" stopIfTrue="1">
      <formula>IF(OR(WEEKDAY(HG$3)=1,WEEKDAY(HG$3)=7),1,"")=1</formula>
    </cfRule>
  </conditionalFormatting>
  <conditionalFormatting sqref="HJ23:HK23">
    <cfRule type="expression" dxfId="2" priority="3" stopIfTrue="1">
      <formula>IF(OR(WEEKDAY(HJ$3)=1,WEEKDAY(HJ$3)=7),1,"")=1</formula>
    </cfRule>
  </conditionalFormatting>
  <conditionalFormatting sqref="HJ27:HK27">
    <cfRule type="expression" dxfId="1" priority="2" stopIfTrue="1">
      <formula>IF(OR(WEEKDAY(HJ$3)=1,WEEKDAY(HJ$3)=7),1,"")=1</formula>
    </cfRule>
  </conditionalFormatting>
  <conditionalFormatting sqref="HN28:HO28">
    <cfRule type="expression" dxfId="0" priority="1" stopIfTrue="1">
      <formula>IF(OR(WEEKDAY(HN$3)=1,WEEKDAY(HN$3)=7),1,"")=1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41" t="s">
        <v>3</v>
      </c>
      <c r="B2" s="574">
        <f t="array" ref="B2">SUM(IF(($G8:$G509&lt;&gt;"x")*(B8:B509&lt;&gt;""),1,0))</f>
        <v>7</v>
      </c>
      <c r="C2" s="574">
        <f t="array" ref="C2">SUM(IF(($G8:$G509&lt;&gt;"x")*(C8:C509&lt;&gt;""),1,0))</f>
        <v>0</v>
      </c>
      <c r="D2" s="574">
        <f t="array" ref="D2">SUM(IF(($G8:$G509&lt;&gt;"x")*(D8:D509&lt;&gt;""),1,0))</f>
        <v>0</v>
      </c>
      <c r="E2" s="574">
        <f t="array" ref="E2">SUM(IF(($G8:$G509&lt;&gt;"x")*(E8:E509&lt;&gt;""),1,0))</f>
        <v>0</v>
      </c>
      <c r="F2" s="574">
        <f t="array" ref="F2">SUM(IF(($G8:$G509&lt;&gt;"x")*(F8:F509&lt;&gt;""),1,0))</f>
        <v>7</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71"/>
      <c r="B3" s="575"/>
      <c r="C3" s="575"/>
      <c r="D3" s="575"/>
      <c r="E3" s="575"/>
      <c r="F3" s="575"/>
      <c r="G3" s="299"/>
      <c r="H3" s="237"/>
      <c r="I3" s="237"/>
      <c r="J3" s="237"/>
      <c r="K3" s="237"/>
      <c r="L3" s="238"/>
      <c r="M3" s="239"/>
      <c r="N3" s="240"/>
      <c r="O3" s="568">
        <f ca="1">IF(O2&lt;&gt;0,P2/O2,0)</f>
        <v>0</v>
      </c>
      <c r="P3" s="565"/>
      <c r="Q3" s="61"/>
      <c r="R3" s="564">
        <f ca="1">IF(R2&lt;&gt;0,S2/R2,0)</f>
        <v>0</v>
      </c>
      <c r="S3" s="565"/>
      <c r="T3" s="62"/>
      <c r="U3" s="568">
        <f ca="1">IF(U2&lt;&gt;0,V2/U2,0)</f>
        <v>0</v>
      </c>
      <c r="V3" s="565"/>
      <c r="W3" s="243"/>
      <c r="X3" s="241"/>
      <c r="Y3" s="244"/>
      <c r="Z3" s="242"/>
      <c r="AA3" s="568">
        <f ca="1">IF(AA2&lt;&gt;0,AB2/AA2,0)</f>
        <v>0</v>
      </c>
      <c r="AB3" s="565"/>
      <c r="AC3" s="57"/>
      <c r="AD3" s="564">
        <f ca="1">IF(AD2&lt;&gt;0,AE2/AD2,0)</f>
        <v>0</v>
      </c>
      <c r="AE3" s="565"/>
      <c r="AF3" s="58"/>
      <c r="AG3" s="568">
        <f ca="1">IF(AG2&lt;&gt;0,AH2/AG2,0)</f>
        <v>0</v>
      </c>
      <c r="AH3" s="565"/>
      <c r="AI3" s="243"/>
      <c r="AJ3" s="241"/>
      <c r="AK3" s="244"/>
      <c r="AL3" s="242"/>
      <c r="AM3" s="564">
        <f ca="1">IF(AM2&lt;&gt;0,AN2/AM2,0)</f>
        <v>0</v>
      </c>
      <c r="AN3" s="565"/>
      <c r="AO3" s="57"/>
      <c r="AP3" s="564">
        <f ca="1">IF(AP2&lt;&gt;0,AQ2/AP2,0)</f>
        <v>0</v>
      </c>
      <c r="AQ3" s="565"/>
      <c r="AR3" s="58"/>
      <c r="AS3" s="568">
        <f ca="1">IF(AS2&lt;&gt;0,AT2/AS2,0)</f>
        <v>0</v>
      </c>
      <c r="AT3" s="565"/>
      <c r="AU3" s="243"/>
      <c r="AV3" s="241"/>
      <c r="AW3" s="238"/>
      <c r="AX3" s="242"/>
      <c r="AY3" s="568">
        <f ca="1">IF(AY2&lt;&gt;0,AZ2/AY2,0)</f>
        <v>0</v>
      </c>
      <c r="AZ3" s="565"/>
      <c r="BA3" s="57"/>
      <c r="BB3" s="564">
        <f ca="1">IF(BB2&lt;&gt;0,BC2/BB2,0)</f>
        <v>0</v>
      </c>
      <c r="BC3" s="565"/>
      <c r="BD3" s="58"/>
      <c r="BE3" s="568">
        <f ca="1">IF(BE2&lt;&gt;0,BF2/BE2,0)</f>
        <v>0</v>
      </c>
      <c r="BF3" s="565"/>
      <c r="BG3" s="302"/>
      <c r="BH3" s="303"/>
      <c r="BI3" s="320"/>
      <c r="BJ3" s="564">
        <f ca="1">IF(BJ2&lt;&gt;0,BK2/BJ2,0)</f>
        <v>0</v>
      </c>
      <c r="BK3" s="565"/>
      <c r="BL3" s="57"/>
      <c r="BM3" s="564">
        <f ca="1">IF(BM2&lt;&gt;0,BN2/BM2,0)</f>
        <v>0</v>
      </c>
      <c r="BN3" s="565"/>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72" t="s">
        <v>56</v>
      </c>
      <c r="B5" s="570" t="str">
        <f>進捗管理表作成ワークシート!B2</f>
        <v>管理単位
（大）</v>
      </c>
      <c r="C5" s="570" t="str">
        <f>進捗管理表作成ワークシート!C2</f>
        <v>管理単位
（中１）</v>
      </c>
      <c r="D5" s="570" t="str">
        <f>進捗管理表作成ワークシート!D2</f>
        <v>管理単位
（中２）</v>
      </c>
      <c r="E5" s="570" t="str">
        <f>進捗管理表作成ワークシート!E2</f>
        <v>管理単位
（中３）</v>
      </c>
      <c r="F5" s="570" t="str">
        <f>進捗管理表作成ワークシート!F2</f>
        <v>管理単位
（小）</v>
      </c>
      <c r="G5" s="578" t="s">
        <v>4</v>
      </c>
      <c r="H5" s="541" t="s">
        <v>110</v>
      </c>
      <c r="I5" s="541" t="s">
        <v>111</v>
      </c>
      <c r="J5" s="541" t="s">
        <v>112</v>
      </c>
      <c r="K5" s="576" t="s">
        <v>178</v>
      </c>
      <c r="L5" s="577"/>
      <c r="M5" s="543">
        <f>設定!C86</f>
        <v>0</v>
      </c>
      <c r="N5" s="545"/>
      <c r="O5" s="545"/>
      <c r="P5" s="545"/>
      <c r="Q5" s="545"/>
      <c r="R5" s="545"/>
      <c r="S5" s="545"/>
      <c r="T5" s="545"/>
      <c r="U5" s="545"/>
      <c r="V5" s="545"/>
      <c r="W5" s="350"/>
      <c r="X5" s="63"/>
      <c r="Y5" s="543">
        <f>設定!F86</f>
        <v>0</v>
      </c>
      <c r="Z5" s="545"/>
      <c r="AA5" s="545"/>
      <c r="AB5" s="545"/>
      <c r="AC5" s="545"/>
      <c r="AD5" s="545"/>
      <c r="AE5" s="545"/>
      <c r="AF5" s="545"/>
      <c r="AG5" s="545"/>
      <c r="AH5" s="545"/>
      <c r="AI5" s="350"/>
      <c r="AJ5" s="63"/>
      <c r="AK5" s="543" t="str">
        <f>設定!I86</f>
        <v>①ＣＶ</v>
      </c>
      <c r="AL5" s="545"/>
      <c r="AM5" s="545"/>
      <c r="AN5" s="545"/>
      <c r="AO5" s="545"/>
      <c r="AP5" s="545"/>
      <c r="AQ5" s="545"/>
      <c r="AR5" s="545"/>
      <c r="AS5" s="545"/>
      <c r="AT5" s="545"/>
      <c r="AU5" s="350"/>
      <c r="AV5" s="63"/>
      <c r="AW5" s="543" t="str">
        <f>設定!L86</f>
        <v>②ＣＶＴ</v>
      </c>
      <c r="AX5" s="545"/>
      <c r="AY5" s="545"/>
      <c r="AZ5" s="545"/>
      <c r="BA5" s="545"/>
      <c r="BB5" s="545"/>
      <c r="BC5" s="545"/>
      <c r="BD5" s="545"/>
      <c r="BE5" s="545"/>
      <c r="BF5" s="545"/>
      <c r="BG5" s="545"/>
      <c r="BH5" s="544"/>
      <c r="BI5" s="543" t="str">
        <f>設定!O86</f>
        <v>③受入</v>
      </c>
      <c r="BJ5" s="545"/>
      <c r="BK5" s="545"/>
      <c r="BL5" s="545"/>
      <c r="BM5" s="545"/>
      <c r="BN5" s="545"/>
      <c r="BO5" s="545"/>
      <c r="BP5" s="545"/>
      <c r="BQ5" s="544"/>
      <c r="BR5" s="533" t="s">
        <v>193</v>
      </c>
      <c r="BS5" s="534"/>
      <c r="BT5" s="249" t="s">
        <v>37</v>
      </c>
      <c r="BU5" s="248"/>
      <c r="BV5" s="248"/>
      <c r="BW5" s="248"/>
      <c r="BX5" s="250"/>
      <c r="BY5" s="248"/>
      <c r="BZ5" s="248"/>
      <c r="CA5" s="251" t="s">
        <v>76</v>
      </c>
      <c r="CB5" s="251" t="s">
        <v>77</v>
      </c>
      <c r="CC5" s="249" t="s">
        <v>38</v>
      </c>
      <c r="CD5" s="248"/>
      <c r="CE5" s="248"/>
      <c r="CF5" s="248"/>
      <c r="CG5" s="248"/>
      <c r="CH5" s="248"/>
      <c r="CI5" s="248"/>
      <c r="CJ5" s="250"/>
      <c r="CK5" s="546" t="s">
        <v>145</v>
      </c>
      <c r="CL5" s="547"/>
      <c r="CM5" s="54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37" t="s">
        <v>169</v>
      </c>
      <c r="DH5" s="538"/>
      <c r="DI5" s="529" t="s">
        <v>142</v>
      </c>
      <c r="DJ5" s="530"/>
      <c r="DK5" s="334" t="s">
        <v>166</v>
      </c>
      <c r="DL5" s="335"/>
      <c r="DM5" s="335"/>
      <c r="DN5" s="335"/>
      <c r="DO5" s="335"/>
      <c r="DP5" s="335"/>
      <c r="DQ5" s="335"/>
      <c r="DR5" s="335"/>
      <c r="DS5" s="335"/>
      <c r="DT5" s="336"/>
    </row>
    <row r="6" spans="1:124" ht="15.75" customHeight="1" x14ac:dyDescent="0.25">
      <c r="A6" s="572"/>
      <c r="B6" s="573"/>
      <c r="C6" s="573"/>
      <c r="D6" s="573"/>
      <c r="E6" s="573"/>
      <c r="F6" s="573"/>
      <c r="G6" s="579"/>
      <c r="H6" s="542"/>
      <c r="I6" s="542"/>
      <c r="J6" s="542"/>
      <c r="K6" s="570" t="str">
        <f>"予定
（"&amp;共通設定_規模&amp;"）"</f>
        <v>予定
（KS）</v>
      </c>
      <c r="L6" s="570" t="str">
        <f>"実績
（"&amp;共通設定_規模&amp;"）"</f>
        <v>実績
（KS）</v>
      </c>
      <c r="M6" s="541" t="s">
        <v>0</v>
      </c>
      <c r="N6" s="570" t="s">
        <v>148</v>
      </c>
      <c r="O6" s="566" t="s">
        <v>65</v>
      </c>
      <c r="P6" s="567"/>
      <c r="Q6" s="556" t="s">
        <v>6</v>
      </c>
      <c r="R6" s="566" t="s">
        <v>66</v>
      </c>
      <c r="S6" s="567"/>
      <c r="T6" s="556" t="s">
        <v>7</v>
      </c>
      <c r="U6" s="566" t="s">
        <v>149</v>
      </c>
      <c r="V6" s="569"/>
      <c r="W6" s="543" t="s">
        <v>134</v>
      </c>
      <c r="X6" s="544"/>
      <c r="Y6" s="541" t="s">
        <v>0</v>
      </c>
      <c r="Z6" s="570" t="s">
        <v>148</v>
      </c>
      <c r="AA6" s="566" t="s">
        <v>65</v>
      </c>
      <c r="AB6" s="567"/>
      <c r="AC6" s="556" t="s">
        <v>6</v>
      </c>
      <c r="AD6" s="566" t="s">
        <v>66</v>
      </c>
      <c r="AE6" s="567"/>
      <c r="AF6" s="556" t="s">
        <v>7</v>
      </c>
      <c r="AG6" s="566" t="s">
        <v>149</v>
      </c>
      <c r="AH6" s="569"/>
      <c r="AI6" s="543" t="s">
        <v>134</v>
      </c>
      <c r="AJ6" s="544"/>
      <c r="AK6" s="541" t="s">
        <v>0</v>
      </c>
      <c r="AL6" s="570" t="s">
        <v>148</v>
      </c>
      <c r="AM6" s="566" t="s">
        <v>65</v>
      </c>
      <c r="AN6" s="567"/>
      <c r="AO6" s="556" t="s">
        <v>6</v>
      </c>
      <c r="AP6" s="566" t="s">
        <v>66</v>
      </c>
      <c r="AQ6" s="567"/>
      <c r="AR6" s="556" t="s">
        <v>7</v>
      </c>
      <c r="AS6" s="566" t="s">
        <v>149</v>
      </c>
      <c r="AT6" s="569"/>
      <c r="AU6" s="543" t="s">
        <v>134</v>
      </c>
      <c r="AV6" s="544"/>
      <c r="AW6" s="541" t="s">
        <v>0</v>
      </c>
      <c r="AX6" s="570" t="s">
        <v>148</v>
      </c>
      <c r="AY6" s="566" t="s">
        <v>65</v>
      </c>
      <c r="AZ6" s="567"/>
      <c r="BA6" s="556" t="s">
        <v>6</v>
      </c>
      <c r="BB6" s="566" t="s">
        <v>66</v>
      </c>
      <c r="BC6" s="567"/>
      <c r="BD6" s="556" t="s">
        <v>8</v>
      </c>
      <c r="BE6" s="566" t="s">
        <v>149</v>
      </c>
      <c r="BF6" s="569"/>
      <c r="BG6" s="543" t="s">
        <v>134</v>
      </c>
      <c r="BH6" s="544"/>
      <c r="BI6" s="541" t="s">
        <v>0</v>
      </c>
      <c r="BJ6" s="566" t="s">
        <v>65</v>
      </c>
      <c r="BK6" s="567"/>
      <c r="BL6" s="556" t="s">
        <v>6</v>
      </c>
      <c r="BM6" s="566" t="s">
        <v>66</v>
      </c>
      <c r="BN6" s="567"/>
      <c r="BO6" s="556" t="s">
        <v>8</v>
      </c>
      <c r="BP6" s="543" t="s">
        <v>134</v>
      </c>
      <c r="BQ6" s="544"/>
      <c r="BR6" s="535"/>
      <c r="BS6" s="536"/>
      <c r="BT6" s="258" t="s">
        <v>1</v>
      </c>
      <c r="BU6" s="259"/>
      <c r="BV6" s="258" t="s">
        <v>2</v>
      </c>
      <c r="BW6" s="260"/>
      <c r="BX6" s="550" t="s">
        <v>9</v>
      </c>
      <c r="BY6" s="561" t="str">
        <f>"ﾄﾞｷｭﾒﾝﾄ"&amp;CHAR(10)&amp;"率(頁/画帳)"</f>
        <v>ﾄﾞｷｭﾒﾝﾄ
率(頁/画帳)</v>
      </c>
      <c r="BZ6" s="554" t="str">
        <f>"指摘密度"&amp;CHAR(10)&amp;"(件/画帳)"</f>
        <v>指摘密度
(件/画帳)</v>
      </c>
      <c r="CA6" s="548" t="s">
        <v>78</v>
      </c>
      <c r="CB6" s="548" t="s">
        <v>78</v>
      </c>
      <c r="CC6" s="261" t="s">
        <v>10</v>
      </c>
      <c r="CD6" s="262"/>
      <c r="CE6" s="258" t="s">
        <v>11</v>
      </c>
      <c r="CF6" s="259"/>
      <c r="CG6" s="559" t="str">
        <f>"ﾃｽﾄ密度"&amp;CHAR(10)&amp;"(件/画帳)"</f>
        <v>ﾃｽﾄ密度
(件/画帳)</v>
      </c>
      <c r="CH6" s="550" t="str">
        <f>"ﾊﾞｸﾞ密度"&amp;CHAR(10)&amp;"(件/画帳)"</f>
        <v>ﾊﾞｸﾞ密度
(件/画帳)</v>
      </c>
      <c r="CI6" s="559" t="s">
        <v>12</v>
      </c>
      <c r="CJ6" s="550" t="s">
        <v>13</v>
      </c>
      <c r="CK6" s="552" t="s">
        <v>14</v>
      </c>
      <c r="CL6" s="550" t="str">
        <f>"ﾊﾞｸﾞ密度"&amp;CHAR(10)&amp;"(件/画帳)"</f>
        <v>ﾊﾞｸﾞ密度
(件/画帳)</v>
      </c>
      <c r="CM6" s="542"/>
      <c r="CN6" s="252">
        <f ca="1">COUNTIF(CN8:CN509,"遅1")</f>
        <v>0</v>
      </c>
      <c r="CO6" s="253">
        <f ca="1">COUNTIF(CO8:CO509,"遅1")</f>
        <v>0</v>
      </c>
      <c r="CP6" s="253">
        <f ca="1">COUNTIF(CP8:CP509,"遅1")</f>
        <v>0</v>
      </c>
      <c r="CQ6" s="254">
        <f ca="1">COUNTIF(CQ8:CQ509,"遅1")</f>
        <v>0</v>
      </c>
      <c r="CR6" s="254">
        <f ca="1">COUNTIF(CR8:CR509,"遅1")</f>
        <v>0</v>
      </c>
      <c r="CS6" s="558">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39"/>
      <c r="DH6" s="540"/>
      <c r="DI6" s="531"/>
      <c r="DJ6" s="532"/>
      <c r="DK6" s="450" t="s">
        <v>114</v>
      </c>
      <c r="DL6" s="449"/>
      <c r="DM6" s="449" t="s">
        <v>115</v>
      </c>
      <c r="DN6" s="449"/>
      <c r="DO6" s="449" t="s">
        <v>122</v>
      </c>
      <c r="DP6" s="449"/>
      <c r="DQ6" s="449" t="s">
        <v>168</v>
      </c>
      <c r="DR6" s="449"/>
      <c r="DS6" s="449" t="s">
        <v>167</v>
      </c>
      <c r="DT6" s="451"/>
    </row>
    <row r="7" spans="1:124" ht="15.75" customHeight="1" x14ac:dyDescent="0.25">
      <c r="A7" s="541"/>
      <c r="B7" s="573"/>
      <c r="C7" s="573"/>
      <c r="D7" s="573"/>
      <c r="E7" s="573"/>
      <c r="F7" s="573"/>
      <c r="G7" s="580"/>
      <c r="H7" s="542"/>
      <c r="I7" s="542"/>
      <c r="J7" s="542"/>
      <c r="K7" s="573"/>
      <c r="L7" s="573"/>
      <c r="M7" s="542"/>
      <c r="N7" s="542"/>
      <c r="O7" s="339" t="s">
        <v>150</v>
      </c>
      <c r="P7" s="340" t="s">
        <v>151</v>
      </c>
      <c r="Q7" s="557"/>
      <c r="R7" s="339" t="s">
        <v>150</v>
      </c>
      <c r="S7" s="340" t="s">
        <v>151</v>
      </c>
      <c r="T7" s="557"/>
      <c r="U7" s="339" t="s">
        <v>150</v>
      </c>
      <c r="V7" s="341" t="s">
        <v>151</v>
      </c>
      <c r="W7" s="342" t="s">
        <v>135</v>
      </c>
      <c r="X7" s="343" t="s">
        <v>136</v>
      </c>
      <c r="Y7" s="542"/>
      <c r="Z7" s="542"/>
      <c r="AA7" s="339" t="s">
        <v>150</v>
      </c>
      <c r="AB7" s="340" t="s">
        <v>151</v>
      </c>
      <c r="AC7" s="557"/>
      <c r="AD7" s="339" t="s">
        <v>150</v>
      </c>
      <c r="AE7" s="340" t="s">
        <v>151</v>
      </c>
      <c r="AF7" s="557"/>
      <c r="AG7" s="339" t="s">
        <v>150</v>
      </c>
      <c r="AH7" s="341" t="s">
        <v>151</v>
      </c>
      <c r="AI7" s="342" t="s">
        <v>135</v>
      </c>
      <c r="AJ7" s="343" t="s">
        <v>136</v>
      </c>
      <c r="AK7" s="542"/>
      <c r="AL7" s="542"/>
      <c r="AM7" s="339" t="s">
        <v>150</v>
      </c>
      <c r="AN7" s="340" t="s">
        <v>151</v>
      </c>
      <c r="AO7" s="557"/>
      <c r="AP7" s="339" t="s">
        <v>150</v>
      </c>
      <c r="AQ7" s="340" t="s">
        <v>151</v>
      </c>
      <c r="AR7" s="557"/>
      <c r="AS7" s="339" t="s">
        <v>150</v>
      </c>
      <c r="AT7" s="344" t="s">
        <v>151</v>
      </c>
      <c r="AU7" s="342" t="s">
        <v>135</v>
      </c>
      <c r="AV7" s="343" t="s">
        <v>136</v>
      </c>
      <c r="AW7" s="542"/>
      <c r="AX7" s="542"/>
      <c r="AY7" s="339" t="s">
        <v>150</v>
      </c>
      <c r="AZ7" s="340" t="s">
        <v>151</v>
      </c>
      <c r="BA7" s="557"/>
      <c r="BB7" s="339" t="s">
        <v>150</v>
      </c>
      <c r="BC7" s="340" t="s">
        <v>151</v>
      </c>
      <c r="BD7" s="557"/>
      <c r="BE7" s="339" t="s">
        <v>150</v>
      </c>
      <c r="BF7" s="344" t="s">
        <v>151</v>
      </c>
      <c r="BG7" s="342" t="s">
        <v>135</v>
      </c>
      <c r="BH7" s="343" t="s">
        <v>136</v>
      </c>
      <c r="BI7" s="542"/>
      <c r="BJ7" s="339" t="s">
        <v>150</v>
      </c>
      <c r="BK7" s="340" t="s">
        <v>151</v>
      </c>
      <c r="BL7" s="557"/>
      <c r="BM7" s="339" t="s">
        <v>150</v>
      </c>
      <c r="BN7" s="340" t="s">
        <v>151</v>
      </c>
      <c r="BO7" s="557"/>
      <c r="BP7" s="342" t="s">
        <v>135</v>
      </c>
      <c r="BQ7" s="343" t="s">
        <v>136</v>
      </c>
      <c r="BR7" s="435" t="s">
        <v>135</v>
      </c>
      <c r="BS7" s="436" t="s">
        <v>136</v>
      </c>
      <c r="BT7" s="345" t="s">
        <v>17</v>
      </c>
      <c r="BU7" s="346" t="s">
        <v>18</v>
      </c>
      <c r="BV7" s="345" t="s">
        <v>17</v>
      </c>
      <c r="BW7" s="347" t="s">
        <v>18</v>
      </c>
      <c r="BX7" s="563"/>
      <c r="BY7" s="562"/>
      <c r="BZ7" s="555"/>
      <c r="CA7" s="549"/>
      <c r="CB7" s="549"/>
      <c r="CC7" s="345" t="s">
        <v>17</v>
      </c>
      <c r="CD7" s="346" t="s">
        <v>18</v>
      </c>
      <c r="CE7" s="345" t="s">
        <v>17</v>
      </c>
      <c r="CF7" s="346" t="s">
        <v>18</v>
      </c>
      <c r="CG7" s="560"/>
      <c r="CH7" s="551"/>
      <c r="CI7" s="560"/>
      <c r="CJ7" s="551"/>
      <c r="CK7" s="553"/>
      <c r="CL7" s="551"/>
      <c r="CM7" s="542"/>
      <c r="CN7" s="267">
        <f ca="1">COUNTIF(CN8:CN509,"遅2")</f>
        <v>0</v>
      </c>
      <c r="CO7" s="268">
        <f ca="1">COUNTIF(CO8:CO509,"遅2")</f>
        <v>0</v>
      </c>
      <c r="CP7" s="268">
        <f ca="1">COUNTIF(CP8:CP509,"遅2")</f>
        <v>0</v>
      </c>
      <c r="CQ7" s="269">
        <f ca="1">COUNTIF(CQ8:CQ509,"遅2")</f>
        <v>0</v>
      </c>
      <c r="CR7" s="269">
        <f ca="1">COUNTIF(CR8:CR509,"遅2")</f>
        <v>0</v>
      </c>
      <c r="CS7" s="549"/>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 si="12">IF(L8&lt;&gt;"",IF(BU8/L8*100 &gt; 0,BU8/L8*100, ""),"")</f>
        <v/>
      </c>
      <c r="BZ8" s="403" t="str">
        <f t="shared" ref="BZ8"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217</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203</v>
      </c>
      <c r="AL9" s="276" t="s">
        <v>198</v>
      </c>
      <c r="AM9" s="348">
        <v>43843</v>
      </c>
      <c r="AN9" s="349"/>
      <c r="AO9" s="279"/>
      <c r="AP9" s="348">
        <v>43845</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203</v>
      </c>
      <c r="AX9" s="433" t="s">
        <v>198</v>
      </c>
      <c r="AY9" s="348">
        <v>43850</v>
      </c>
      <c r="AZ9" s="349"/>
      <c r="BA9" s="279"/>
      <c r="BB9" s="348">
        <v>43851</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43851</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ht="28.5" x14ac:dyDescent="0.25">
      <c r="A10" s="65">
        <f t="shared" si="18"/>
        <v>2</v>
      </c>
      <c r="B10" s="275" t="s">
        <v>194</v>
      </c>
      <c r="C10" s="275"/>
      <c r="D10" s="275"/>
      <c r="E10" s="275"/>
      <c r="F10" s="514" t="s">
        <v>218</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203</v>
      </c>
      <c r="AL10" s="276" t="s">
        <v>198</v>
      </c>
      <c r="AM10" s="348">
        <v>43845</v>
      </c>
      <c r="AN10" s="349"/>
      <c r="AO10" s="279"/>
      <c r="AP10" s="348">
        <v>43847</v>
      </c>
      <c r="AQ10" s="349"/>
      <c r="AR10" s="280"/>
      <c r="AS10" s="348"/>
      <c r="AT10" s="274"/>
      <c r="AU10" s="309">
        <f t="shared" ca="1" si="23"/>
        <v>0</v>
      </c>
      <c r="AV10" s="310" t="str">
        <f t="shared" ca="1" si="24"/>
        <v/>
      </c>
      <c r="AW10" s="276" t="s">
        <v>203</v>
      </c>
      <c r="AX10" s="276" t="s">
        <v>198</v>
      </c>
      <c r="AY10" s="348">
        <v>43850</v>
      </c>
      <c r="AZ10" s="349"/>
      <c r="BA10" s="279"/>
      <c r="BB10" s="348">
        <v>43851</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ref="CQ10:CQ73" ca="1" si="45">IF(AND($AY10&lt;&gt;"",$AZ10="",$AY10&lt;=集計基準日),"遅1",IF(AND($BB10&lt;&gt;"",$BC10="",$BB10&lt;=集計基準日),"遅2",IF(AND($BE10&lt;&gt;"",$BF10="",$BE10&lt;=集計基準日),"遅3","")))</f>
        <v/>
      </c>
      <c r="CR10" s="272" t="str">
        <f t="shared" ref="CR10:CR73" ca="1" si="46">IF(AND($BJ10&lt;&gt;"",$BK10="",$BJ10&lt;=集計基準日),"遅1",IF(AND($BM10&lt;&gt;"",$BN10="",$BM10&lt;=集計基準日),"遅2",""))</f>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43851</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1</v>
      </c>
      <c r="DP10" s="440" t="b">
        <f t="shared" si="40"/>
        <v>0</v>
      </c>
      <c r="DQ10" s="450" t="b">
        <f t="shared" si="41"/>
        <v>1</v>
      </c>
      <c r="DR10" s="440" t="b">
        <f t="shared" si="42"/>
        <v>0</v>
      </c>
      <c r="DS10" s="449" t="b">
        <f t="shared" si="43"/>
        <v>0</v>
      </c>
      <c r="DT10" s="440" t="b">
        <f t="shared" si="44"/>
        <v>0</v>
      </c>
    </row>
    <row r="11" spans="1:124" ht="28.5" x14ac:dyDescent="0.25">
      <c r="A11" s="65">
        <f t="shared" si="18"/>
        <v>3</v>
      </c>
      <c r="B11" s="275" t="s">
        <v>194</v>
      </c>
      <c r="C11" s="275"/>
      <c r="D11" s="275"/>
      <c r="E11" s="275"/>
      <c r="F11" s="514" t="s">
        <v>219</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203</v>
      </c>
      <c r="AL11" s="276" t="s">
        <v>198</v>
      </c>
      <c r="AM11" s="348">
        <v>43850</v>
      </c>
      <c r="AN11" s="349"/>
      <c r="AO11" s="279"/>
      <c r="AP11" s="348">
        <v>43852</v>
      </c>
      <c r="AQ11" s="349"/>
      <c r="AR11" s="280"/>
      <c r="AS11" s="348"/>
      <c r="AT11" s="274"/>
      <c r="AU11" s="309">
        <f t="shared" ca="1" si="23"/>
        <v>0</v>
      </c>
      <c r="AV11" s="310" t="str">
        <f t="shared" ca="1" si="24"/>
        <v/>
      </c>
      <c r="AW11" s="276" t="s">
        <v>203</v>
      </c>
      <c r="AX11" s="276" t="s">
        <v>198</v>
      </c>
      <c r="AY11" s="348">
        <v>43853</v>
      </c>
      <c r="AZ11" s="349"/>
      <c r="BA11" s="279"/>
      <c r="BB11" s="348">
        <v>43854</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43854</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1</v>
      </c>
      <c r="DP11" s="440" t="b">
        <f t="shared" si="40"/>
        <v>0</v>
      </c>
      <c r="DQ11" s="450" t="b">
        <f t="shared" si="41"/>
        <v>1</v>
      </c>
      <c r="DR11" s="440" t="b">
        <f t="shared" si="42"/>
        <v>0</v>
      </c>
      <c r="DS11" s="449" t="b">
        <f t="shared" si="43"/>
        <v>0</v>
      </c>
      <c r="DT11" s="440" t="b">
        <f t="shared" si="44"/>
        <v>0</v>
      </c>
    </row>
    <row r="12" spans="1:124" ht="28.5" x14ac:dyDescent="0.25">
      <c r="A12" s="65">
        <f t="shared" si="18"/>
        <v>4</v>
      </c>
      <c r="B12" s="275" t="s">
        <v>220</v>
      </c>
      <c r="C12" s="275"/>
      <c r="D12" s="275"/>
      <c r="E12" s="275"/>
      <c r="F12" s="514" t="s">
        <v>221</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201</v>
      </c>
      <c r="AL12" s="276" t="s">
        <v>198</v>
      </c>
      <c r="AM12" s="348">
        <v>43850</v>
      </c>
      <c r="AN12" s="349"/>
      <c r="AO12" s="279"/>
      <c r="AP12" s="348">
        <v>43852</v>
      </c>
      <c r="AQ12" s="349"/>
      <c r="AR12" s="280"/>
      <c r="AS12" s="348"/>
      <c r="AT12" s="274"/>
      <c r="AU12" s="309">
        <f t="shared" ca="1" si="23"/>
        <v>0</v>
      </c>
      <c r="AV12" s="310" t="str">
        <f t="shared" ca="1" si="24"/>
        <v/>
      </c>
      <c r="AW12" s="276" t="s">
        <v>201</v>
      </c>
      <c r="AX12" s="276" t="s">
        <v>198</v>
      </c>
      <c r="AY12" s="348">
        <v>43853</v>
      </c>
      <c r="AZ12" s="349"/>
      <c r="BA12" s="279"/>
      <c r="BB12" s="348">
        <v>43854</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43854</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1</v>
      </c>
      <c r="DP12" s="440" t="b">
        <f t="shared" si="40"/>
        <v>0</v>
      </c>
      <c r="DQ12" s="450" t="b">
        <f t="shared" si="41"/>
        <v>1</v>
      </c>
      <c r="DR12" s="440" t="b">
        <f t="shared" si="42"/>
        <v>0</v>
      </c>
      <c r="DS12" s="449" t="b">
        <f t="shared" si="43"/>
        <v>0</v>
      </c>
      <c r="DT12" s="440" t="b">
        <f t="shared" si="44"/>
        <v>0</v>
      </c>
    </row>
    <row r="13" spans="1:124" ht="28.5" x14ac:dyDescent="0.25">
      <c r="A13" s="65">
        <f t="shared" si="18"/>
        <v>5</v>
      </c>
      <c r="B13" s="275" t="s">
        <v>220</v>
      </c>
      <c r="C13" s="275"/>
      <c r="D13" s="275"/>
      <c r="E13" s="275"/>
      <c r="F13" s="514" t="s">
        <v>222</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201</v>
      </c>
      <c r="AL13" s="276" t="s">
        <v>198</v>
      </c>
      <c r="AM13" s="348">
        <v>43853</v>
      </c>
      <c r="AN13" s="349"/>
      <c r="AO13" s="279"/>
      <c r="AP13" s="348">
        <v>43854</v>
      </c>
      <c r="AQ13" s="349"/>
      <c r="AR13" s="280"/>
      <c r="AS13" s="348"/>
      <c r="AT13" s="274"/>
      <c r="AU13" s="309">
        <f t="shared" ca="1" si="23"/>
        <v>0</v>
      </c>
      <c r="AV13" s="310" t="str">
        <f t="shared" ca="1" si="24"/>
        <v/>
      </c>
      <c r="AW13" s="276" t="s">
        <v>201</v>
      </c>
      <c r="AX13" s="276" t="s">
        <v>198</v>
      </c>
      <c r="AY13" s="348">
        <v>43857</v>
      </c>
      <c r="AZ13" s="349"/>
      <c r="BA13" s="279"/>
      <c r="BB13" s="348">
        <v>43858</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ref="CQ13:CQ76" ca="1" si="47">IF(AND($AY13&lt;&gt;"",$AZ13="",$AY13&lt;=集計基準日),"遅1",IF(AND($BB13&lt;&gt;"",$BC13="",$BB13&lt;=集計基準日),"遅2",IF(AND($BE13&lt;&gt;"",$BF13="",$BE13&lt;=集計基準日),"遅3","")))</f>
        <v/>
      </c>
      <c r="CR13" s="272" t="str">
        <f t="shared" ref="CR13:CR76" ca="1" si="48">IF(AND($BJ13&lt;&gt;"",$BK13="",$BJ13&lt;=集計基準日),"遅1",IF(AND($BM13&lt;&gt;"",$BN13="",$BM13&lt;=集計基準日),"遅2",""))</f>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43858</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1</v>
      </c>
      <c r="DP13" s="440" t="b">
        <f t="shared" si="40"/>
        <v>0</v>
      </c>
      <c r="DQ13" s="450" t="b">
        <f t="shared" si="41"/>
        <v>1</v>
      </c>
      <c r="DR13" s="440" t="b">
        <f t="shared" si="42"/>
        <v>0</v>
      </c>
      <c r="DS13" s="449" t="b">
        <f t="shared" si="43"/>
        <v>0</v>
      </c>
      <c r="DT13" s="440" t="b">
        <f t="shared" si="44"/>
        <v>0</v>
      </c>
    </row>
    <row r="14" spans="1:124" ht="28.5" x14ac:dyDescent="0.25">
      <c r="A14" s="65">
        <f t="shared" si="18"/>
        <v>6</v>
      </c>
      <c r="B14" s="275" t="s">
        <v>220</v>
      </c>
      <c r="C14" s="275"/>
      <c r="D14" s="275"/>
      <c r="E14" s="275"/>
      <c r="F14" s="514" t="s">
        <v>223</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200</v>
      </c>
      <c r="AL14" s="276" t="s">
        <v>198</v>
      </c>
      <c r="AM14" s="348">
        <v>43850</v>
      </c>
      <c r="AN14" s="349"/>
      <c r="AO14" s="279"/>
      <c r="AP14" s="348">
        <v>43852</v>
      </c>
      <c r="AQ14" s="349"/>
      <c r="AR14" s="280"/>
      <c r="AS14" s="348"/>
      <c r="AT14" s="274"/>
      <c r="AU14" s="309">
        <f t="shared" ca="1" si="23"/>
        <v>0</v>
      </c>
      <c r="AV14" s="310" t="str">
        <f t="shared" ca="1" si="24"/>
        <v/>
      </c>
      <c r="AW14" s="276" t="s">
        <v>200</v>
      </c>
      <c r="AX14" s="276" t="s">
        <v>198</v>
      </c>
      <c r="AY14" s="348">
        <v>43853</v>
      </c>
      <c r="AZ14" s="349"/>
      <c r="BA14" s="279"/>
      <c r="BB14" s="348">
        <v>43854</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43854</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1</v>
      </c>
      <c r="DP14" s="440" t="b">
        <f t="shared" si="40"/>
        <v>0</v>
      </c>
      <c r="DQ14" s="450" t="b">
        <f t="shared" si="41"/>
        <v>1</v>
      </c>
      <c r="DR14" s="440" t="b">
        <f t="shared" si="42"/>
        <v>0</v>
      </c>
      <c r="DS14" s="449" t="b">
        <f t="shared" si="43"/>
        <v>0</v>
      </c>
      <c r="DT14" s="440" t="b">
        <f t="shared" si="44"/>
        <v>0</v>
      </c>
    </row>
    <row r="15" spans="1:124" ht="28.5" x14ac:dyDescent="0.25">
      <c r="A15" s="65">
        <f t="shared" si="18"/>
        <v>7</v>
      </c>
      <c r="B15" s="275" t="s">
        <v>220</v>
      </c>
      <c r="C15" s="275"/>
      <c r="D15" s="275"/>
      <c r="E15" s="275"/>
      <c r="F15" s="514" t="s">
        <v>224</v>
      </c>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t="s">
        <v>199</v>
      </c>
      <c r="AL15" s="277" t="s">
        <v>198</v>
      </c>
      <c r="AM15" s="348">
        <v>43850</v>
      </c>
      <c r="AN15" s="278"/>
      <c r="AO15" s="279"/>
      <c r="AP15" s="348">
        <v>43852</v>
      </c>
      <c r="AQ15" s="278"/>
      <c r="AR15" s="280"/>
      <c r="AS15" s="348"/>
      <c r="AT15" s="274"/>
      <c r="AU15" s="309">
        <f t="shared" ca="1" si="23"/>
        <v>0</v>
      </c>
      <c r="AV15" s="310" t="str">
        <f t="shared" ca="1" si="24"/>
        <v/>
      </c>
      <c r="AW15" s="276" t="s">
        <v>199</v>
      </c>
      <c r="AX15" s="276" t="s">
        <v>198</v>
      </c>
      <c r="AY15" s="348">
        <v>43857</v>
      </c>
      <c r="AZ15" s="278"/>
      <c r="BA15" s="279"/>
      <c r="BB15" s="348">
        <v>43858</v>
      </c>
      <c r="BC15" s="278"/>
      <c r="BD15" s="280"/>
      <c r="BE15" s="348"/>
      <c r="BF15" s="274"/>
      <c r="BG15" s="309">
        <f t="shared" ca="1" si="25"/>
        <v>0</v>
      </c>
      <c r="BH15" s="310" t="str">
        <f t="shared" ca="1" si="26"/>
        <v/>
      </c>
      <c r="BI15" s="276"/>
      <c r="BJ15" s="348"/>
      <c r="BK15" s="278"/>
      <c r="BL15" s="279"/>
      <c r="BM15" s="348"/>
      <c r="BN15" s="278"/>
      <c r="BO15" s="280"/>
      <c r="BP15" s="309" t="str">
        <f t="shared" ca="1" si="27"/>
        <v/>
      </c>
      <c r="BQ15" s="310" t="str">
        <f t="shared" ca="1" si="28"/>
        <v/>
      </c>
      <c r="BR15" s="309">
        <f t="shared" ca="1" si="29"/>
        <v>0</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f>IF(BM15&lt;&gt;"",BM15,IF(AND(BJ15&lt;&gt;"",BM15&lt;&gt;""),BM15,IF(AND(BJ15&lt;&gt;"",BM15=""),"",IF(AND(BK15&lt;&gt;"",BM15=""),"",IF(BE15&lt;&gt;"",BE15,IF(COUNTA(PTレビュー先頭セル:PTレビュー最終セル)&lt;&gt;0,"",IF(BB15&lt;&gt;"",BB15,"")))))))</f>
        <v>43858</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1</v>
      </c>
      <c r="DP15" s="440" t="b">
        <f t="shared" si="40"/>
        <v>0</v>
      </c>
      <c r="DQ15" s="450" t="b">
        <f t="shared" si="41"/>
        <v>1</v>
      </c>
      <c r="DR15" s="440" t="b">
        <f t="shared" si="42"/>
        <v>0</v>
      </c>
      <c r="DS15" s="449" t="b">
        <f t="shared" si="43"/>
        <v>0</v>
      </c>
      <c r="DT15" s="440" t="b">
        <f t="shared" si="44"/>
        <v>0</v>
      </c>
    </row>
    <row r="16" spans="1:124" x14ac:dyDescent="0.25">
      <c r="A16" s="65">
        <f t="shared" si="18"/>
        <v>8</v>
      </c>
      <c r="B16" s="275"/>
      <c r="C16" s="275"/>
      <c r="D16" s="275"/>
      <c r="E16" s="275"/>
      <c r="F16" s="514"/>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c r="AL16" s="277"/>
      <c r="AM16" s="348"/>
      <c r="AN16" s="278"/>
      <c r="AO16" s="279"/>
      <c r="AP16" s="348"/>
      <c r="AQ16" s="278"/>
      <c r="AR16" s="280"/>
      <c r="AS16" s="348"/>
      <c r="AT16" s="274"/>
      <c r="AU16" s="309" t="str">
        <f t="shared" ca="1" si="23"/>
        <v/>
      </c>
      <c r="AV16" s="310" t="str">
        <f t="shared" ca="1" si="24"/>
        <v/>
      </c>
      <c r="AW16" s="276"/>
      <c r="AX16" s="276"/>
      <c r="AY16" s="348"/>
      <c r="AZ16" s="278"/>
      <c r="BA16" s="279"/>
      <c r="BB16" s="348"/>
      <c r="BC16" s="278"/>
      <c r="BD16" s="280"/>
      <c r="BE16" s="348"/>
      <c r="BF16" s="274"/>
      <c r="BG16" s="309" t="str">
        <f t="shared" ca="1" si="25"/>
        <v/>
      </c>
      <c r="BH16" s="310" t="str">
        <f t="shared" ca="1" si="26"/>
        <v/>
      </c>
      <c r="BI16" s="276"/>
      <c r="BJ16" s="348"/>
      <c r="BK16" s="278"/>
      <c r="BL16" s="279"/>
      <c r="BM16" s="348"/>
      <c r="BN16" s="278"/>
      <c r="BO16" s="280"/>
      <c r="BP16" s="309" t="str">
        <f t="shared" ca="1" si="27"/>
        <v/>
      </c>
      <c r="BQ16" s="310" t="str">
        <f t="shared" ca="1" si="28"/>
        <v/>
      </c>
      <c r="BR16" s="309" t="str">
        <f t="shared" ca="1" si="29"/>
        <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t="str">
        <f>IF(BM16&lt;&gt;"",BM16,IF(AND(BJ16&lt;&gt;"",BM16&lt;&gt;""),BM16,IF(AND(BJ16&lt;&gt;"",BM16=""),"",IF(AND(BK16&lt;&gt;"",BM16=""),"",IF(BE16&lt;&gt;"",BE16,IF(COUNTA(PTレビュー先頭セル:PTレビュー最終セル)&lt;&gt;0,"",IF(BB16&lt;&gt;"",BB16,"")))))))</f>
        <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0</v>
      </c>
      <c r="DP16" s="440" t="b">
        <f t="shared" si="40"/>
        <v>0</v>
      </c>
      <c r="DQ16" s="450" t="b">
        <f t="shared" si="41"/>
        <v>0</v>
      </c>
      <c r="DR16" s="440" t="b">
        <f t="shared" si="42"/>
        <v>0</v>
      </c>
      <c r="DS16" s="449" t="b">
        <f t="shared" si="43"/>
        <v>0</v>
      </c>
      <c r="DT16" s="440" t="b">
        <f t="shared" si="44"/>
        <v>0</v>
      </c>
    </row>
    <row r="17" spans="1:124" x14ac:dyDescent="0.25">
      <c r="A17" s="65">
        <f t="shared" si="18"/>
        <v>9</v>
      </c>
      <c r="B17" s="275"/>
      <c r="C17" s="275"/>
      <c r="D17" s="275"/>
      <c r="E17" s="275"/>
      <c r="F17" s="514"/>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c r="AL17" s="277"/>
      <c r="AM17" s="348"/>
      <c r="AN17" s="278"/>
      <c r="AO17" s="279"/>
      <c r="AP17" s="348"/>
      <c r="AQ17" s="278"/>
      <c r="AR17" s="280"/>
      <c r="AS17" s="348"/>
      <c r="AT17" s="274"/>
      <c r="AU17" s="309" t="str">
        <f t="shared" ca="1" si="23"/>
        <v/>
      </c>
      <c r="AV17" s="310" t="str">
        <f t="shared" ca="1" si="24"/>
        <v/>
      </c>
      <c r="AW17" s="276"/>
      <c r="AX17" s="276"/>
      <c r="AY17" s="348"/>
      <c r="AZ17" s="278"/>
      <c r="BA17" s="279"/>
      <c r="BB17" s="348"/>
      <c r="BC17" s="278"/>
      <c r="BD17" s="280"/>
      <c r="BE17" s="348"/>
      <c r="BF17" s="274"/>
      <c r="BG17" s="309" t="str">
        <f t="shared" ca="1" si="25"/>
        <v/>
      </c>
      <c r="BH17" s="310" t="str">
        <f t="shared" ca="1" si="26"/>
        <v/>
      </c>
      <c r="BI17" s="276"/>
      <c r="BJ17" s="348"/>
      <c r="BK17" s="278"/>
      <c r="BL17" s="279"/>
      <c r="BM17" s="348"/>
      <c r="BN17" s="278"/>
      <c r="BO17" s="280"/>
      <c r="BP17" s="309" t="str">
        <f t="shared" ca="1" si="27"/>
        <v/>
      </c>
      <c r="BQ17" s="310" t="str">
        <f t="shared" ca="1" si="28"/>
        <v/>
      </c>
      <c r="BR17" s="309" t="str">
        <f t="shared" ca="1" si="29"/>
        <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t="str">
        <f>IF(BM17&lt;&gt;"",BM17,IF(AND(BJ17&lt;&gt;"",BM17&lt;&gt;""),BM17,IF(AND(BJ17&lt;&gt;"",BM17=""),"",IF(AND(BK17&lt;&gt;"",BM17=""),"",IF(BE17&lt;&gt;"",BE17,IF(COUNTA(PTレビュー先頭セル:PTレビュー最終セル)&lt;&gt;0,"",IF(BB17&lt;&gt;"",BB17,"")))))))</f>
        <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0</v>
      </c>
      <c r="DP17" s="440" t="b">
        <f t="shared" si="40"/>
        <v>0</v>
      </c>
      <c r="DQ17" s="450" t="b">
        <f t="shared" si="41"/>
        <v>0</v>
      </c>
      <c r="DR17" s="440" t="b">
        <f t="shared" si="42"/>
        <v>0</v>
      </c>
      <c r="DS17" s="449" t="b">
        <f t="shared" si="43"/>
        <v>0</v>
      </c>
      <c r="DT17" s="440" t="b">
        <f t="shared" si="44"/>
        <v>0</v>
      </c>
    </row>
    <row r="18" spans="1:124" x14ac:dyDescent="0.25">
      <c r="A18" s="65">
        <f t="shared" si="18"/>
        <v>10</v>
      </c>
      <c r="B18" s="275"/>
      <c r="C18" s="275"/>
      <c r="D18" s="275"/>
      <c r="E18" s="275"/>
      <c r="F18" s="514"/>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0</v>
      </c>
      <c r="DP18" s="440" t="b">
        <f t="shared" si="40"/>
        <v>0</v>
      </c>
      <c r="DQ18" s="450" t="b">
        <f t="shared" si="41"/>
        <v>0</v>
      </c>
      <c r="DR18" s="440" t="b">
        <f t="shared" si="42"/>
        <v>0</v>
      </c>
      <c r="DS18" s="449" t="b">
        <f t="shared" si="43"/>
        <v>0</v>
      </c>
      <c r="DT18" s="440" t="b">
        <f t="shared" si="44"/>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0</v>
      </c>
      <c r="DP19" s="440" t="b">
        <f t="shared" si="40"/>
        <v>0</v>
      </c>
      <c r="DQ19" s="450" t="b">
        <f t="shared" si="41"/>
        <v>0</v>
      </c>
      <c r="DR19" s="440" t="b">
        <f t="shared" si="42"/>
        <v>0</v>
      </c>
      <c r="DS19" s="449" t="b">
        <f t="shared" si="43"/>
        <v>0</v>
      </c>
      <c r="DT19" s="440" t="b">
        <f t="shared" si="44"/>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0</v>
      </c>
      <c r="DP20" s="440" t="b">
        <f t="shared" si="40"/>
        <v>0</v>
      </c>
      <c r="DQ20" s="450" t="b">
        <f t="shared" si="41"/>
        <v>0</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9">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50">IF(ISERROR(HLOOKUP(CW73+1,プロジェクト進捗設定_PS,4,FALSE)),IF(DK73,0,""),HLOOKUP(CW73+1,プロジェクト進捗設定_PS,4,FALSE))</f>
        <v/>
      </c>
      <c r="X73" s="310" t="str">
        <f t="shared" ref="X73:X136" ca="1" si="51">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2">IF(ISERROR(HLOOKUP(CX73+1,プロジェクト進捗設定_PT仕様作成,4,FALSE)),IF(DM73,0,""),HLOOKUP(CX73+1,プロジェクト進捗設定_PT仕様作成,4,FALSE))</f>
        <v/>
      </c>
      <c r="AJ73" s="310" t="str">
        <f t="shared" ref="AJ73:AJ136" ca="1" si="53">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4">IF(ISERROR(HLOOKUP(CY73+1,プロジェクト進捗設定_PG,4,FALSE)),IF(DO73,0,""),HLOOKUP(CY73+1,プロジェクト進捗設定_PG,4,FALSE))</f>
        <v/>
      </c>
      <c r="AV73" s="310" t="str">
        <f t="shared" ref="AV73:AV136" ca="1" si="55">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6">IF(ISERROR(HLOOKUP(CZ73+1,プロジェクト進捗設定_PT,4,FALSE)),IF(DQ73,0,""),HLOOKUP(CZ73+1,プロジェクト進捗設定_PT,4,FALSE))</f>
        <v/>
      </c>
      <c r="BH73" s="310" t="str">
        <f t="shared" ref="BH73:BH136" ca="1" si="57">IF(ISERROR(HLOOKUP(DE73,プロジェクト進捗設定_PT,4,FALSE)),IF(DR73,0,""),HLOOKUP(DE73,プロジェクト進捗設定_PT,4,FALSE))</f>
        <v/>
      </c>
      <c r="BI73" s="276"/>
      <c r="BJ73" s="348"/>
      <c r="BK73" s="278"/>
      <c r="BL73" s="279"/>
      <c r="BM73" s="348"/>
      <c r="BN73" s="278"/>
      <c r="BO73" s="280"/>
      <c r="BP73" s="309" t="str">
        <f t="shared" ref="BP73:BP136" ca="1" si="58">IF(ISERROR(HLOOKUP(DA73+1,プロジェクト進捗設定_R終無_受入,5,TRUE)),IF(DS73,0,""),HLOOKUP(DA73+1,プロジェクト進捗設定_R終無_受入,5,FALSE))</f>
        <v/>
      </c>
      <c r="BQ73" s="310" t="str">
        <f t="shared" ref="BQ73:BQ136" ca="1" si="59">IF(ISERROR(HLOOKUP(DF73,プロジェクト進捗設定_R終無_受入,5,FALSE)),IF(DT73,0,""),HLOOKUP(DF73,プロジェクト進捗設定_R終無_受入,5,FALSE))</f>
        <v/>
      </c>
      <c r="BR73" s="309" t="str">
        <f t="shared" ref="BR73:BR136" ca="1" si="60">IF(AND(W73&lt;&gt;0,W73="",AI73&lt;&gt;0,AI73="",AU73&lt;&gt;0,AU73="",BG73&lt;&gt;0,BG73="",BP73&lt;&gt;0,BP73="",DG73=0),"",DG73)</f>
        <v/>
      </c>
      <c r="BS73" s="438" t="str">
        <f t="shared" ref="BS73:BS136" ca="1" si="61">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2">IF(L73&lt;&gt;"",IF(BU73/L73*100 &gt; 0,BU73/L73*100, ""),"")</f>
        <v/>
      </c>
      <c r="BZ73" s="285" t="str">
        <f t="shared" ref="BZ73:BZ136" si="63">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4">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5">OR(AND(NOT(ISTEXT(O73)),O73&lt;&gt;""),AND(NOT(ISTEXT(R73)),R73&lt;&gt;""),AND(NOT(ISTEXT(U73)),U73&lt;&gt;""))</f>
        <v>0</v>
      </c>
      <c r="DL73" s="440" t="b">
        <f t="shared" ref="DL73:DL136" si="66">OR(AND(NOT(ISTEXT(P73)),P73&lt;&gt;""),AND(NOT(ISTEXT(S73)),S73&lt;&gt;""),AND(NOT(ISTEXT(V73)),V73&lt;&gt;""))</f>
        <v>0</v>
      </c>
      <c r="DM73" s="450" t="b">
        <f t="shared" ref="DM73:DM136" si="67">OR(AND(NOT(ISTEXT(AA73)),AA73&lt;&gt;""),AND(NOT(ISTEXT(AD73)),AD73&lt;&gt;""),AND(NOT(ISTEXT(AG73)),AG73&lt;&gt;""))</f>
        <v>0</v>
      </c>
      <c r="DN73" s="440" t="b">
        <f t="shared" ref="DN73:DN136" si="68">OR(AND(NOT(ISTEXT(AB73)),AB73&lt;&gt;""),AND(NOT(ISTEXT(AE73)),AE73&lt;&gt;""),AND(NOT(ISTEXT(AH73)),AH73&lt;&gt;""))</f>
        <v>0</v>
      </c>
      <c r="DO73" s="449" t="b">
        <f t="shared" ref="DO73:DO136" si="69">OR(AND(NOT(ISTEXT(AM73)),AM73&lt;&gt;""),AND(NOT(ISTEXT(AP73)),AP73&lt;&gt;""),AND(NOT(ISTEXT(AS73)),AS73&lt;&gt;""))</f>
        <v>0</v>
      </c>
      <c r="DP73" s="440" t="b">
        <f t="shared" ref="DP73:DP136" si="70">OR(AND(NOT(ISTEXT(AN73)),AN73&lt;&gt;""),AND(NOT(ISTEXT(AQ73)),AQ73&lt;&gt;""),AND(NOT(ISTEXT(AT73)),AT73&lt;&gt;""))</f>
        <v>0</v>
      </c>
      <c r="DQ73" s="450" t="b">
        <f t="shared" ref="DQ73:DQ136" si="71">OR(AND(NOT(ISTEXT(AY73)),AY73&lt;&gt;""),AND(NOT(ISTEXT(BB73)),BB73&lt;&gt;""),AND(NOT(ISTEXT(BE73)),BE73&lt;&gt;""))</f>
        <v>0</v>
      </c>
      <c r="DR73" s="440" t="b">
        <f t="shared" ref="DR73:DR136" si="72">OR(AND(NOT(ISTEXT(AZ73)),AZ73&lt;&gt;""),AND(NOT(ISTEXT(BC73)),BC73&lt;&gt;""),AND(NOT(ISTEXT(BF73)),BF73&lt;&gt;""))</f>
        <v>0</v>
      </c>
      <c r="DS73" s="449" t="b">
        <f t="shared" ref="DS73:DS136" si="73">OR(AND(NOT(ISTEXT(BJ73)),BJ73&lt;&gt;""),AND(NOT(ISTEXT(BM73)),BM73&lt;&gt;""))</f>
        <v>0</v>
      </c>
      <c r="DT73" s="440" t="b">
        <f t="shared" ref="DT73:DT136" si="74">OR(AND(NOT(ISTEXT(BK73)),BK73&lt;&gt;""),AND(NOT(ISTEXT(BN73)),BN73&lt;&gt;""))</f>
        <v>0</v>
      </c>
    </row>
    <row r="74" spans="1:124" x14ac:dyDescent="0.25">
      <c r="A74" s="65">
        <f t="shared" si="49"/>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50"/>
        <v/>
      </c>
      <c r="X74" s="310" t="str">
        <f t="shared" ca="1" si="51"/>
        <v/>
      </c>
      <c r="Y74" s="277"/>
      <c r="Z74" s="277"/>
      <c r="AA74" s="348"/>
      <c r="AB74" s="278"/>
      <c r="AC74" s="279"/>
      <c r="AD74" s="348"/>
      <c r="AE74" s="278"/>
      <c r="AF74" s="280"/>
      <c r="AG74" s="348"/>
      <c r="AH74" s="274"/>
      <c r="AI74" s="309" t="str">
        <f t="shared" ca="1" si="52"/>
        <v/>
      </c>
      <c r="AJ74" s="310" t="str">
        <f t="shared" ca="1" si="53"/>
        <v/>
      </c>
      <c r="AK74" s="277"/>
      <c r="AL74" s="277"/>
      <c r="AM74" s="348"/>
      <c r="AN74" s="278"/>
      <c r="AO74" s="279"/>
      <c r="AP74" s="348"/>
      <c r="AQ74" s="278"/>
      <c r="AR74" s="280"/>
      <c r="AS74" s="348"/>
      <c r="AT74" s="274"/>
      <c r="AU74" s="309" t="str">
        <f t="shared" ca="1" si="54"/>
        <v/>
      </c>
      <c r="AV74" s="310" t="str">
        <f t="shared" ca="1" si="55"/>
        <v/>
      </c>
      <c r="AW74" s="276"/>
      <c r="AX74" s="276"/>
      <c r="AY74" s="348"/>
      <c r="AZ74" s="278"/>
      <c r="BA74" s="279"/>
      <c r="BB74" s="348"/>
      <c r="BC74" s="278"/>
      <c r="BD74" s="280"/>
      <c r="BE74" s="348"/>
      <c r="BF74" s="274"/>
      <c r="BG74" s="309" t="str">
        <f t="shared" ca="1" si="56"/>
        <v/>
      </c>
      <c r="BH74" s="310" t="str">
        <f t="shared" ca="1" si="57"/>
        <v/>
      </c>
      <c r="BI74" s="276"/>
      <c r="BJ74" s="348"/>
      <c r="BK74" s="278"/>
      <c r="BL74" s="279"/>
      <c r="BM74" s="348"/>
      <c r="BN74" s="278"/>
      <c r="BO74" s="280"/>
      <c r="BP74" s="309" t="str">
        <f t="shared" ca="1" si="58"/>
        <v/>
      </c>
      <c r="BQ74" s="310" t="str">
        <f t="shared" ca="1" si="59"/>
        <v/>
      </c>
      <c r="BR74" s="309" t="str">
        <f t="shared" ca="1" si="60"/>
        <v/>
      </c>
      <c r="BS74" s="438" t="str">
        <f t="shared" ca="1" si="61"/>
        <v/>
      </c>
      <c r="BT74" s="281" t="str">
        <f t="array" ref="BT74">IF(AND($I74&lt;&gt;"",$K74&lt;&gt;""),CEILING(VLOOKUP($I74,ランク別指標,3,FALSE)*$L74,1),"")</f>
        <v/>
      </c>
      <c r="BU74" s="282"/>
      <c r="BV74" s="281" t="str">
        <f t="shared" si="11"/>
        <v/>
      </c>
      <c r="BW74" s="283"/>
      <c r="BX74" s="282"/>
      <c r="BY74" s="284" t="str">
        <f t="shared" si="62"/>
        <v/>
      </c>
      <c r="BZ74" s="285" t="str">
        <f t="shared" si="63"/>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4"/>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5"/>
        <v>0</v>
      </c>
      <c r="DL74" s="440" t="b">
        <f t="shared" si="66"/>
        <v>0</v>
      </c>
      <c r="DM74" s="450" t="b">
        <f t="shared" si="67"/>
        <v>0</v>
      </c>
      <c r="DN74" s="440" t="b">
        <f t="shared" si="68"/>
        <v>0</v>
      </c>
      <c r="DO74" s="449" t="b">
        <f t="shared" si="69"/>
        <v>0</v>
      </c>
      <c r="DP74" s="440" t="b">
        <f t="shared" si="70"/>
        <v>0</v>
      </c>
      <c r="DQ74" s="450" t="b">
        <f t="shared" si="71"/>
        <v>0</v>
      </c>
      <c r="DR74" s="440" t="b">
        <f t="shared" si="72"/>
        <v>0</v>
      </c>
      <c r="DS74" s="449" t="b">
        <f t="shared" si="73"/>
        <v>0</v>
      </c>
      <c r="DT74" s="440" t="b">
        <f t="shared" si="74"/>
        <v>0</v>
      </c>
    </row>
    <row r="75" spans="1:124" x14ac:dyDescent="0.25">
      <c r="A75" s="65">
        <f t="shared" si="49"/>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50"/>
        <v/>
      </c>
      <c r="X75" s="310" t="str">
        <f t="shared" ca="1" si="51"/>
        <v/>
      </c>
      <c r="Y75" s="277"/>
      <c r="Z75" s="277"/>
      <c r="AA75" s="348"/>
      <c r="AB75" s="278"/>
      <c r="AC75" s="279"/>
      <c r="AD75" s="348"/>
      <c r="AE75" s="278"/>
      <c r="AF75" s="280"/>
      <c r="AG75" s="348"/>
      <c r="AH75" s="274"/>
      <c r="AI75" s="309" t="str">
        <f t="shared" ca="1" si="52"/>
        <v/>
      </c>
      <c r="AJ75" s="310" t="str">
        <f t="shared" ca="1" si="53"/>
        <v/>
      </c>
      <c r="AK75" s="277"/>
      <c r="AL75" s="277"/>
      <c r="AM75" s="348"/>
      <c r="AN75" s="278"/>
      <c r="AO75" s="279"/>
      <c r="AP75" s="348"/>
      <c r="AQ75" s="278"/>
      <c r="AR75" s="280"/>
      <c r="AS75" s="348"/>
      <c r="AT75" s="274"/>
      <c r="AU75" s="309" t="str">
        <f t="shared" ca="1" si="54"/>
        <v/>
      </c>
      <c r="AV75" s="310" t="str">
        <f t="shared" ca="1" si="55"/>
        <v/>
      </c>
      <c r="AW75" s="276"/>
      <c r="AX75" s="276"/>
      <c r="AY75" s="348"/>
      <c r="AZ75" s="278"/>
      <c r="BA75" s="279"/>
      <c r="BB75" s="348"/>
      <c r="BC75" s="278"/>
      <c r="BD75" s="280"/>
      <c r="BE75" s="348"/>
      <c r="BF75" s="274"/>
      <c r="BG75" s="309" t="str">
        <f t="shared" ca="1" si="56"/>
        <v/>
      </c>
      <c r="BH75" s="310" t="str">
        <f t="shared" ca="1" si="57"/>
        <v/>
      </c>
      <c r="BI75" s="276"/>
      <c r="BJ75" s="348"/>
      <c r="BK75" s="278"/>
      <c r="BL75" s="279"/>
      <c r="BM75" s="348"/>
      <c r="BN75" s="278"/>
      <c r="BO75" s="280"/>
      <c r="BP75" s="309" t="str">
        <f t="shared" ca="1" si="58"/>
        <v/>
      </c>
      <c r="BQ75" s="310" t="str">
        <f t="shared" ca="1" si="59"/>
        <v/>
      </c>
      <c r="BR75" s="309" t="str">
        <f t="shared" ca="1" si="60"/>
        <v/>
      </c>
      <c r="BS75" s="438" t="str">
        <f t="shared" ca="1" si="61"/>
        <v/>
      </c>
      <c r="BT75" s="281" t="str">
        <f t="array" ref="BT75">IF(AND($I75&lt;&gt;"",$K75&lt;&gt;""),CEILING(VLOOKUP($I75,ランク別指標,3,FALSE)*$L75,1),"")</f>
        <v/>
      </c>
      <c r="BU75" s="282"/>
      <c r="BV75" s="281" t="str">
        <f t="shared" si="11"/>
        <v/>
      </c>
      <c r="BW75" s="283"/>
      <c r="BX75" s="282"/>
      <c r="BY75" s="284" t="str">
        <f t="shared" si="62"/>
        <v/>
      </c>
      <c r="BZ75" s="285" t="str">
        <f t="shared" si="63"/>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4"/>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5"/>
        <v>0</v>
      </c>
      <c r="DL75" s="440" t="b">
        <f t="shared" si="66"/>
        <v>0</v>
      </c>
      <c r="DM75" s="450" t="b">
        <f t="shared" si="67"/>
        <v>0</v>
      </c>
      <c r="DN75" s="440" t="b">
        <f t="shared" si="68"/>
        <v>0</v>
      </c>
      <c r="DO75" s="449" t="b">
        <f t="shared" si="69"/>
        <v>0</v>
      </c>
      <c r="DP75" s="440" t="b">
        <f t="shared" si="70"/>
        <v>0</v>
      </c>
      <c r="DQ75" s="450" t="b">
        <f t="shared" si="71"/>
        <v>0</v>
      </c>
      <c r="DR75" s="440" t="b">
        <f t="shared" si="72"/>
        <v>0</v>
      </c>
      <c r="DS75" s="449" t="b">
        <f t="shared" si="73"/>
        <v>0</v>
      </c>
      <c r="DT75" s="440" t="b">
        <f t="shared" si="74"/>
        <v>0</v>
      </c>
    </row>
    <row r="76" spans="1:124" x14ac:dyDescent="0.25">
      <c r="A76" s="65">
        <f t="shared" si="49"/>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50"/>
        <v/>
      </c>
      <c r="X76" s="310" t="str">
        <f t="shared" ca="1" si="51"/>
        <v/>
      </c>
      <c r="Y76" s="277"/>
      <c r="Z76" s="277"/>
      <c r="AA76" s="348"/>
      <c r="AB76" s="278"/>
      <c r="AC76" s="279"/>
      <c r="AD76" s="348"/>
      <c r="AE76" s="278"/>
      <c r="AF76" s="280"/>
      <c r="AG76" s="348"/>
      <c r="AH76" s="274"/>
      <c r="AI76" s="309" t="str">
        <f t="shared" ca="1" si="52"/>
        <v/>
      </c>
      <c r="AJ76" s="310" t="str">
        <f t="shared" ca="1" si="53"/>
        <v/>
      </c>
      <c r="AK76" s="277"/>
      <c r="AL76" s="277"/>
      <c r="AM76" s="348"/>
      <c r="AN76" s="278"/>
      <c r="AO76" s="279"/>
      <c r="AP76" s="348"/>
      <c r="AQ76" s="278"/>
      <c r="AR76" s="280"/>
      <c r="AS76" s="348"/>
      <c r="AT76" s="274"/>
      <c r="AU76" s="309" t="str">
        <f t="shared" ca="1" si="54"/>
        <v/>
      </c>
      <c r="AV76" s="310" t="str">
        <f t="shared" ca="1" si="55"/>
        <v/>
      </c>
      <c r="AW76" s="276"/>
      <c r="AX76" s="276"/>
      <c r="AY76" s="348"/>
      <c r="AZ76" s="278"/>
      <c r="BA76" s="279"/>
      <c r="BB76" s="348"/>
      <c r="BC76" s="278"/>
      <c r="BD76" s="280"/>
      <c r="BE76" s="348"/>
      <c r="BF76" s="274"/>
      <c r="BG76" s="309" t="str">
        <f t="shared" ca="1" si="56"/>
        <v/>
      </c>
      <c r="BH76" s="310" t="str">
        <f t="shared" ca="1" si="57"/>
        <v/>
      </c>
      <c r="BI76" s="276"/>
      <c r="BJ76" s="348"/>
      <c r="BK76" s="278"/>
      <c r="BL76" s="279"/>
      <c r="BM76" s="348"/>
      <c r="BN76" s="278"/>
      <c r="BO76" s="280"/>
      <c r="BP76" s="309" t="str">
        <f t="shared" ca="1" si="58"/>
        <v/>
      </c>
      <c r="BQ76" s="310" t="str">
        <f t="shared" ca="1" si="59"/>
        <v/>
      </c>
      <c r="BR76" s="309" t="str">
        <f t="shared" ca="1" si="60"/>
        <v/>
      </c>
      <c r="BS76" s="438" t="str">
        <f t="shared" ca="1" si="61"/>
        <v/>
      </c>
      <c r="BT76" s="281" t="str">
        <f t="array" ref="BT76">IF(AND($I76&lt;&gt;"",$K76&lt;&gt;""),CEILING(VLOOKUP($I76,ランク別指標,3,FALSE)*$L76,1),"")</f>
        <v/>
      </c>
      <c r="BU76" s="282"/>
      <c r="BV76" s="281" t="str">
        <f t="shared" si="11"/>
        <v/>
      </c>
      <c r="BW76" s="283"/>
      <c r="BX76" s="282"/>
      <c r="BY76" s="284" t="str">
        <f t="shared" si="62"/>
        <v/>
      </c>
      <c r="BZ76" s="285" t="str">
        <f t="shared" si="63"/>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4"/>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5"/>
        <v>0</v>
      </c>
      <c r="DL76" s="440" t="b">
        <f t="shared" si="66"/>
        <v>0</v>
      </c>
      <c r="DM76" s="450" t="b">
        <f t="shared" si="67"/>
        <v>0</v>
      </c>
      <c r="DN76" s="440" t="b">
        <f t="shared" si="68"/>
        <v>0</v>
      </c>
      <c r="DO76" s="449" t="b">
        <f t="shared" si="69"/>
        <v>0</v>
      </c>
      <c r="DP76" s="440" t="b">
        <f t="shared" si="70"/>
        <v>0</v>
      </c>
      <c r="DQ76" s="450" t="b">
        <f t="shared" si="71"/>
        <v>0</v>
      </c>
      <c r="DR76" s="440" t="b">
        <f t="shared" si="72"/>
        <v>0</v>
      </c>
      <c r="DS76" s="449" t="b">
        <f t="shared" si="73"/>
        <v>0</v>
      </c>
      <c r="DT76" s="440" t="b">
        <f t="shared" si="74"/>
        <v>0</v>
      </c>
    </row>
    <row r="77" spans="1:124" x14ac:dyDescent="0.25">
      <c r="A77" s="65">
        <f t="shared" si="49"/>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50"/>
        <v/>
      </c>
      <c r="X77" s="310" t="str">
        <f t="shared" ca="1" si="51"/>
        <v/>
      </c>
      <c r="Y77" s="277"/>
      <c r="Z77" s="277"/>
      <c r="AA77" s="348"/>
      <c r="AB77" s="278"/>
      <c r="AC77" s="279"/>
      <c r="AD77" s="348"/>
      <c r="AE77" s="278"/>
      <c r="AF77" s="280"/>
      <c r="AG77" s="348"/>
      <c r="AH77" s="274"/>
      <c r="AI77" s="309" t="str">
        <f t="shared" ca="1" si="52"/>
        <v/>
      </c>
      <c r="AJ77" s="310" t="str">
        <f t="shared" ca="1" si="53"/>
        <v/>
      </c>
      <c r="AK77" s="277"/>
      <c r="AL77" s="277"/>
      <c r="AM77" s="348"/>
      <c r="AN77" s="278"/>
      <c r="AO77" s="279"/>
      <c r="AP77" s="348"/>
      <c r="AQ77" s="278"/>
      <c r="AR77" s="280"/>
      <c r="AS77" s="348"/>
      <c r="AT77" s="274"/>
      <c r="AU77" s="309" t="str">
        <f t="shared" ca="1" si="54"/>
        <v/>
      </c>
      <c r="AV77" s="310" t="str">
        <f t="shared" ca="1" si="55"/>
        <v/>
      </c>
      <c r="AW77" s="276"/>
      <c r="AX77" s="276"/>
      <c r="AY77" s="348"/>
      <c r="AZ77" s="278"/>
      <c r="BA77" s="279"/>
      <c r="BB77" s="348"/>
      <c r="BC77" s="278"/>
      <c r="BD77" s="280"/>
      <c r="BE77" s="348"/>
      <c r="BF77" s="274"/>
      <c r="BG77" s="309" t="str">
        <f t="shared" ca="1" si="56"/>
        <v/>
      </c>
      <c r="BH77" s="310" t="str">
        <f t="shared" ca="1" si="57"/>
        <v/>
      </c>
      <c r="BI77" s="276"/>
      <c r="BJ77" s="348"/>
      <c r="BK77" s="278"/>
      <c r="BL77" s="279"/>
      <c r="BM77" s="348"/>
      <c r="BN77" s="278"/>
      <c r="BO77" s="280"/>
      <c r="BP77" s="309" t="str">
        <f t="shared" ca="1" si="58"/>
        <v/>
      </c>
      <c r="BQ77" s="310" t="str">
        <f t="shared" ca="1" si="59"/>
        <v/>
      </c>
      <c r="BR77" s="309" t="str">
        <f t="shared" ca="1" si="60"/>
        <v/>
      </c>
      <c r="BS77" s="438" t="str">
        <f t="shared" ca="1" si="61"/>
        <v/>
      </c>
      <c r="BT77" s="281" t="str">
        <f t="array" ref="BT77">IF(AND($I77&lt;&gt;"",$K77&lt;&gt;""),CEILING(VLOOKUP($I77,ランク別指標,3,FALSE)*$L77,1),"")</f>
        <v/>
      </c>
      <c r="BU77" s="282"/>
      <c r="BV77" s="281" t="str">
        <f t="shared" si="11"/>
        <v/>
      </c>
      <c r="BW77" s="283"/>
      <c r="BX77" s="282"/>
      <c r="BY77" s="284" t="str">
        <f t="shared" si="62"/>
        <v/>
      </c>
      <c r="BZ77" s="285" t="str">
        <f t="shared" si="63"/>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4"/>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5"/>
        <v>0</v>
      </c>
      <c r="DL77" s="440" t="b">
        <f t="shared" si="66"/>
        <v>0</v>
      </c>
      <c r="DM77" s="450" t="b">
        <f t="shared" si="67"/>
        <v>0</v>
      </c>
      <c r="DN77" s="440" t="b">
        <f t="shared" si="68"/>
        <v>0</v>
      </c>
      <c r="DO77" s="449" t="b">
        <f t="shared" si="69"/>
        <v>0</v>
      </c>
      <c r="DP77" s="440" t="b">
        <f t="shared" si="70"/>
        <v>0</v>
      </c>
      <c r="DQ77" s="450" t="b">
        <f t="shared" si="71"/>
        <v>0</v>
      </c>
      <c r="DR77" s="440" t="b">
        <f t="shared" si="72"/>
        <v>0</v>
      </c>
      <c r="DS77" s="449" t="b">
        <f t="shared" si="73"/>
        <v>0</v>
      </c>
      <c r="DT77" s="440" t="b">
        <f t="shared" si="74"/>
        <v>0</v>
      </c>
    </row>
    <row r="78" spans="1:124" x14ac:dyDescent="0.25">
      <c r="A78" s="65">
        <f t="shared" si="49"/>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50"/>
        <v/>
      </c>
      <c r="X78" s="310" t="str">
        <f t="shared" ca="1" si="51"/>
        <v/>
      </c>
      <c r="Y78" s="277"/>
      <c r="Z78" s="277"/>
      <c r="AA78" s="348"/>
      <c r="AB78" s="278"/>
      <c r="AC78" s="279"/>
      <c r="AD78" s="348"/>
      <c r="AE78" s="278"/>
      <c r="AF78" s="280"/>
      <c r="AG78" s="348"/>
      <c r="AH78" s="274"/>
      <c r="AI78" s="309" t="str">
        <f t="shared" ca="1" si="52"/>
        <v/>
      </c>
      <c r="AJ78" s="310" t="str">
        <f t="shared" ca="1" si="53"/>
        <v/>
      </c>
      <c r="AK78" s="277"/>
      <c r="AL78" s="277"/>
      <c r="AM78" s="348"/>
      <c r="AN78" s="278"/>
      <c r="AO78" s="279"/>
      <c r="AP78" s="348"/>
      <c r="AQ78" s="278"/>
      <c r="AR78" s="280"/>
      <c r="AS78" s="348"/>
      <c r="AT78" s="274"/>
      <c r="AU78" s="309" t="str">
        <f t="shared" ca="1" si="54"/>
        <v/>
      </c>
      <c r="AV78" s="310" t="str">
        <f t="shared" ca="1" si="55"/>
        <v/>
      </c>
      <c r="AW78" s="276"/>
      <c r="AX78" s="276"/>
      <c r="AY78" s="348"/>
      <c r="AZ78" s="278"/>
      <c r="BA78" s="279"/>
      <c r="BB78" s="348"/>
      <c r="BC78" s="278"/>
      <c r="BD78" s="280"/>
      <c r="BE78" s="348"/>
      <c r="BF78" s="274"/>
      <c r="BG78" s="309" t="str">
        <f t="shared" ca="1" si="56"/>
        <v/>
      </c>
      <c r="BH78" s="310" t="str">
        <f t="shared" ca="1" si="57"/>
        <v/>
      </c>
      <c r="BI78" s="276"/>
      <c r="BJ78" s="348"/>
      <c r="BK78" s="278"/>
      <c r="BL78" s="279"/>
      <c r="BM78" s="348"/>
      <c r="BN78" s="278"/>
      <c r="BO78" s="280"/>
      <c r="BP78" s="309" t="str">
        <f t="shared" ca="1" si="58"/>
        <v/>
      </c>
      <c r="BQ78" s="310" t="str">
        <f t="shared" ca="1" si="59"/>
        <v/>
      </c>
      <c r="BR78" s="309" t="str">
        <f t="shared" ca="1" si="60"/>
        <v/>
      </c>
      <c r="BS78" s="438" t="str">
        <f t="shared" ca="1" si="61"/>
        <v/>
      </c>
      <c r="BT78" s="281" t="str">
        <f t="array" ref="BT78">IF(AND($I78&lt;&gt;"",$K78&lt;&gt;""),CEILING(VLOOKUP($I78,ランク別指標,3,FALSE)*$L78,1),"")</f>
        <v/>
      </c>
      <c r="BU78" s="282"/>
      <c r="BV78" s="281" t="str">
        <f t="shared" si="11"/>
        <v/>
      </c>
      <c r="BW78" s="283"/>
      <c r="BX78" s="282"/>
      <c r="BY78" s="284" t="str">
        <f t="shared" si="62"/>
        <v/>
      </c>
      <c r="BZ78" s="285" t="str">
        <f t="shared" si="63"/>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4"/>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5"/>
        <v>0</v>
      </c>
      <c r="DL78" s="440" t="b">
        <f t="shared" si="66"/>
        <v>0</v>
      </c>
      <c r="DM78" s="450" t="b">
        <f t="shared" si="67"/>
        <v>0</v>
      </c>
      <c r="DN78" s="440" t="b">
        <f t="shared" si="68"/>
        <v>0</v>
      </c>
      <c r="DO78" s="449" t="b">
        <f t="shared" si="69"/>
        <v>0</v>
      </c>
      <c r="DP78" s="440" t="b">
        <f t="shared" si="70"/>
        <v>0</v>
      </c>
      <c r="DQ78" s="450" t="b">
        <f t="shared" si="71"/>
        <v>0</v>
      </c>
      <c r="DR78" s="440" t="b">
        <f t="shared" si="72"/>
        <v>0</v>
      </c>
      <c r="DS78" s="449" t="b">
        <f t="shared" si="73"/>
        <v>0</v>
      </c>
      <c r="DT78" s="440" t="b">
        <f t="shared" si="74"/>
        <v>0</v>
      </c>
    </row>
    <row r="79" spans="1:124" x14ac:dyDescent="0.25">
      <c r="A79" s="65">
        <f t="shared" si="49"/>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50"/>
        <v/>
      </c>
      <c r="X79" s="310" t="str">
        <f t="shared" ca="1" si="51"/>
        <v/>
      </c>
      <c r="Y79" s="277"/>
      <c r="Z79" s="277"/>
      <c r="AA79" s="348"/>
      <c r="AB79" s="278"/>
      <c r="AC79" s="279"/>
      <c r="AD79" s="348"/>
      <c r="AE79" s="278"/>
      <c r="AF79" s="280"/>
      <c r="AG79" s="348"/>
      <c r="AH79" s="274"/>
      <c r="AI79" s="309" t="str">
        <f t="shared" ca="1" si="52"/>
        <v/>
      </c>
      <c r="AJ79" s="310" t="str">
        <f t="shared" ca="1" si="53"/>
        <v/>
      </c>
      <c r="AK79" s="277"/>
      <c r="AL79" s="277"/>
      <c r="AM79" s="348"/>
      <c r="AN79" s="278"/>
      <c r="AO79" s="279"/>
      <c r="AP79" s="348"/>
      <c r="AQ79" s="278"/>
      <c r="AR79" s="280"/>
      <c r="AS79" s="348"/>
      <c r="AT79" s="274"/>
      <c r="AU79" s="309" t="str">
        <f t="shared" ca="1" si="54"/>
        <v/>
      </c>
      <c r="AV79" s="310" t="str">
        <f t="shared" ca="1" si="55"/>
        <v/>
      </c>
      <c r="AW79" s="276"/>
      <c r="AX79" s="276"/>
      <c r="AY79" s="348"/>
      <c r="AZ79" s="278"/>
      <c r="BA79" s="279"/>
      <c r="BB79" s="348"/>
      <c r="BC79" s="278"/>
      <c r="BD79" s="280"/>
      <c r="BE79" s="348"/>
      <c r="BF79" s="274"/>
      <c r="BG79" s="309" t="str">
        <f t="shared" ca="1" si="56"/>
        <v/>
      </c>
      <c r="BH79" s="310" t="str">
        <f t="shared" ca="1" si="57"/>
        <v/>
      </c>
      <c r="BI79" s="276"/>
      <c r="BJ79" s="348"/>
      <c r="BK79" s="278"/>
      <c r="BL79" s="279"/>
      <c r="BM79" s="348"/>
      <c r="BN79" s="278"/>
      <c r="BO79" s="280"/>
      <c r="BP79" s="309" t="str">
        <f t="shared" ca="1" si="58"/>
        <v/>
      </c>
      <c r="BQ79" s="310" t="str">
        <f t="shared" ca="1" si="59"/>
        <v/>
      </c>
      <c r="BR79" s="309" t="str">
        <f t="shared" ca="1" si="60"/>
        <v/>
      </c>
      <c r="BS79" s="438" t="str">
        <f t="shared" ca="1" si="61"/>
        <v/>
      </c>
      <c r="BT79" s="281" t="str">
        <f t="array" ref="BT79">IF(AND($I79&lt;&gt;"",$K79&lt;&gt;""),CEILING(VLOOKUP($I79,ランク別指標,3,FALSE)*$L79,1),"")</f>
        <v/>
      </c>
      <c r="BU79" s="282"/>
      <c r="BV79" s="281" t="str">
        <f t="shared" si="11"/>
        <v/>
      </c>
      <c r="BW79" s="283"/>
      <c r="BX79" s="282"/>
      <c r="BY79" s="284" t="str">
        <f t="shared" si="62"/>
        <v/>
      </c>
      <c r="BZ79" s="285" t="str">
        <f t="shared" si="63"/>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4"/>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5"/>
        <v>0</v>
      </c>
      <c r="DL79" s="440" t="b">
        <f t="shared" si="66"/>
        <v>0</v>
      </c>
      <c r="DM79" s="450" t="b">
        <f t="shared" si="67"/>
        <v>0</v>
      </c>
      <c r="DN79" s="440" t="b">
        <f t="shared" si="68"/>
        <v>0</v>
      </c>
      <c r="DO79" s="449" t="b">
        <f t="shared" si="69"/>
        <v>0</v>
      </c>
      <c r="DP79" s="440" t="b">
        <f t="shared" si="70"/>
        <v>0</v>
      </c>
      <c r="DQ79" s="450" t="b">
        <f t="shared" si="71"/>
        <v>0</v>
      </c>
      <c r="DR79" s="440" t="b">
        <f t="shared" si="72"/>
        <v>0</v>
      </c>
      <c r="DS79" s="449" t="b">
        <f t="shared" si="73"/>
        <v>0</v>
      </c>
      <c r="DT79" s="440" t="b">
        <f t="shared" si="74"/>
        <v>0</v>
      </c>
    </row>
    <row r="80" spans="1:124" x14ac:dyDescent="0.25">
      <c r="A80" s="65">
        <f t="shared" si="49"/>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50"/>
        <v/>
      </c>
      <c r="X80" s="310" t="str">
        <f t="shared" ca="1" si="51"/>
        <v/>
      </c>
      <c r="Y80" s="277"/>
      <c r="Z80" s="277"/>
      <c r="AA80" s="348"/>
      <c r="AB80" s="278"/>
      <c r="AC80" s="279"/>
      <c r="AD80" s="348"/>
      <c r="AE80" s="278"/>
      <c r="AF80" s="280"/>
      <c r="AG80" s="348"/>
      <c r="AH80" s="274"/>
      <c r="AI80" s="309" t="str">
        <f t="shared" ca="1" si="52"/>
        <v/>
      </c>
      <c r="AJ80" s="310" t="str">
        <f t="shared" ca="1" si="53"/>
        <v/>
      </c>
      <c r="AK80" s="277"/>
      <c r="AL80" s="277"/>
      <c r="AM80" s="348"/>
      <c r="AN80" s="278"/>
      <c r="AO80" s="279"/>
      <c r="AP80" s="348"/>
      <c r="AQ80" s="278"/>
      <c r="AR80" s="280"/>
      <c r="AS80" s="348"/>
      <c r="AT80" s="274"/>
      <c r="AU80" s="309" t="str">
        <f t="shared" ca="1" si="54"/>
        <v/>
      </c>
      <c r="AV80" s="310" t="str">
        <f t="shared" ca="1" si="55"/>
        <v/>
      </c>
      <c r="AW80" s="276"/>
      <c r="AX80" s="276"/>
      <c r="AY80" s="348"/>
      <c r="AZ80" s="278"/>
      <c r="BA80" s="279"/>
      <c r="BB80" s="348"/>
      <c r="BC80" s="278"/>
      <c r="BD80" s="280"/>
      <c r="BE80" s="348"/>
      <c r="BF80" s="274"/>
      <c r="BG80" s="309" t="str">
        <f t="shared" ca="1" si="56"/>
        <v/>
      </c>
      <c r="BH80" s="310" t="str">
        <f t="shared" ca="1" si="57"/>
        <v/>
      </c>
      <c r="BI80" s="276"/>
      <c r="BJ80" s="348"/>
      <c r="BK80" s="278"/>
      <c r="BL80" s="279"/>
      <c r="BM80" s="348"/>
      <c r="BN80" s="278"/>
      <c r="BO80" s="280"/>
      <c r="BP80" s="309" t="str">
        <f t="shared" ca="1" si="58"/>
        <v/>
      </c>
      <c r="BQ80" s="310" t="str">
        <f t="shared" ca="1" si="59"/>
        <v/>
      </c>
      <c r="BR80" s="309" t="str">
        <f t="shared" ca="1" si="60"/>
        <v/>
      </c>
      <c r="BS80" s="438" t="str">
        <f t="shared" ca="1" si="61"/>
        <v/>
      </c>
      <c r="BT80" s="281" t="str">
        <f t="array" ref="BT80">IF(AND($I80&lt;&gt;"",$K80&lt;&gt;""),CEILING(VLOOKUP($I80,ランク別指標,3,FALSE)*$L80,1),"")</f>
        <v/>
      </c>
      <c r="BU80" s="282"/>
      <c r="BV80" s="281" t="str">
        <f t="shared" si="11"/>
        <v/>
      </c>
      <c r="BW80" s="283"/>
      <c r="BX80" s="282"/>
      <c r="BY80" s="284" t="str">
        <f t="shared" si="62"/>
        <v/>
      </c>
      <c r="BZ80" s="285" t="str">
        <f t="shared" si="63"/>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4"/>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5"/>
        <v>0</v>
      </c>
      <c r="DL80" s="440" t="b">
        <f t="shared" si="66"/>
        <v>0</v>
      </c>
      <c r="DM80" s="450" t="b">
        <f t="shared" si="67"/>
        <v>0</v>
      </c>
      <c r="DN80" s="440" t="b">
        <f t="shared" si="68"/>
        <v>0</v>
      </c>
      <c r="DO80" s="449" t="b">
        <f t="shared" si="69"/>
        <v>0</v>
      </c>
      <c r="DP80" s="440" t="b">
        <f t="shared" si="70"/>
        <v>0</v>
      </c>
      <c r="DQ80" s="450" t="b">
        <f t="shared" si="71"/>
        <v>0</v>
      </c>
      <c r="DR80" s="440" t="b">
        <f t="shared" si="72"/>
        <v>0</v>
      </c>
      <c r="DS80" s="449" t="b">
        <f t="shared" si="73"/>
        <v>0</v>
      </c>
      <c r="DT80" s="440" t="b">
        <f t="shared" si="74"/>
        <v>0</v>
      </c>
    </row>
    <row r="81" spans="1:124" x14ac:dyDescent="0.25">
      <c r="A81" s="65">
        <f t="shared" si="49"/>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50"/>
        <v/>
      </c>
      <c r="X81" s="310" t="str">
        <f t="shared" ca="1" si="51"/>
        <v/>
      </c>
      <c r="Y81" s="277"/>
      <c r="Z81" s="277"/>
      <c r="AA81" s="348"/>
      <c r="AB81" s="278"/>
      <c r="AC81" s="279"/>
      <c r="AD81" s="348"/>
      <c r="AE81" s="278"/>
      <c r="AF81" s="280"/>
      <c r="AG81" s="348"/>
      <c r="AH81" s="274"/>
      <c r="AI81" s="309" t="str">
        <f t="shared" ca="1" si="52"/>
        <v/>
      </c>
      <c r="AJ81" s="310" t="str">
        <f t="shared" ca="1" si="53"/>
        <v/>
      </c>
      <c r="AK81" s="277"/>
      <c r="AL81" s="277"/>
      <c r="AM81" s="348"/>
      <c r="AN81" s="278"/>
      <c r="AO81" s="279"/>
      <c r="AP81" s="348"/>
      <c r="AQ81" s="278"/>
      <c r="AR81" s="280"/>
      <c r="AS81" s="348"/>
      <c r="AT81" s="274"/>
      <c r="AU81" s="309" t="str">
        <f t="shared" ca="1" si="54"/>
        <v/>
      </c>
      <c r="AV81" s="310" t="str">
        <f t="shared" ca="1" si="55"/>
        <v/>
      </c>
      <c r="AW81" s="276"/>
      <c r="AX81" s="276"/>
      <c r="AY81" s="348"/>
      <c r="AZ81" s="278"/>
      <c r="BA81" s="279"/>
      <c r="BB81" s="348"/>
      <c r="BC81" s="278"/>
      <c r="BD81" s="280"/>
      <c r="BE81" s="348"/>
      <c r="BF81" s="274"/>
      <c r="BG81" s="309" t="str">
        <f t="shared" ca="1" si="56"/>
        <v/>
      </c>
      <c r="BH81" s="310" t="str">
        <f t="shared" ca="1" si="57"/>
        <v/>
      </c>
      <c r="BI81" s="276"/>
      <c r="BJ81" s="348"/>
      <c r="BK81" s="278"/>
      <c r="BL81" s="279"/>
      <c r="BM81" s="348"/>
      <c r="BN81" s="278"/>
      <c r="BO81" s="280"/>
      <c r="BP81" s="309" t="str">
        <f t="shared" ca="1" si="58"/>
        <v/>
      </c>
      <c r="BQ81" s="310" t="str">
        <f t="shared" ca="1" si="59"/>
        <v/>
      </c>
      <c r="BR81" s="309" t="str">
        <f t="shared" ca="1" si="60"/>
        <v/>
      </c>
      <c r="BS81" s="438" t="str">
        <f t="shared" ca="1" si="61"/>
        <v/>
      </c>
      <c r="BT81" s="281" t="str">
        <f t="array" ref="BT81">IF(AND($I81&lt;&gt;"",$K81&lt;&gt;""),CEILING(VLOOKUP($I81,ランク別指標,3,FALSE)*$L81,1),"")</f>
        <v/>
      </c>
      <c r="BU81" s="282"/>
      <c r="BV81" s="281" t="str">
        <f t="shared" si="11"/>
        <v/>
      </c>
      <c r="BW81" s="283"/>
      <c r="BX81" s="282"/>
      <c r="BY81" s="284" t="str">
        <f t="shared" si="62"/>
        <v/>
      </c>
      <c r="BZ81" s="285" t="str">
        <f t="shared" si="63"/>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4"/>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5"/>
        <v>0</v>
      </c>
      <c r="DL81" s="440" t="b">
        <f t="shared" si="66"/>
        <v>0</v>
      </c>
      <c r="DM81" s="450" t="b">
        <f t="shared" si="67"/>
        <v>0</v>
      </c>
      <c r="DN81" s="440" t="b">
        <f t="shared" si="68"/>
        <v>0</v>
      </c>
      <c r="DO81" s="449" t="b">
        <f t="shared" si="69"/>
        <v>0</v>
      </c>
      <c r="DP81" s="440" t="b">
        <f t="shared" si="70"/>
        <v>0</v>
      </c>
      <c r="DQ81" s="450" t="b">
        <f t="shared" si="71"/>
        <v>0</v>
      </c>
      <c r="DR81" s="440" t="b">
        <f t="shared" si="72"/>
        <v>0</v>
      </c>
      <c r="DS81" s="449" t="b">
        <f t="shared" si="73"/>
        <v>0</v>
      </c>
      <c r="DT81" s="440" t="b">
        <f t="shared" si="74"/>
        <v>0</v>
      </c>
    </row>
    <row r="82" spans="1:124" x14ac:dyDescent="0.25">
      <c r="A82" s="65">
        <f t="shared" si="49"/>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50"/>
        <v/>
      </c>
      <c r="X82" s="310" t="str">
        <f t="shared" ca="1" si="51"/>
        <v/>
      </c>
      <c r="Y82" s="277"/>
      <c r="Z82" s="277"/>
      <c r="AA82" s="348"/>
      <c r="AB82" s="278"/>
      <c r="AC82" s="279"/>
      <c r="AD82" s="348"/>
      <c r="AE82" s="278"/>
      <c r="AF82" s="280"/>
      <c r="AG82" s="348"/>
      <c r="AH82" s="274"/>
      <c r="AI82" s="309" t="str">
        <f t="shared" ca="1" si="52"/>
        <v/>
      </c>
      <c r="AJ82" s="310" t="str">
        <f t="shared" ca="1" si="53"/>
        <v/>
      </c>
      <c r="AK82" s="277"/>
      <c r="AL82" s="277"/>
      <c r="AM82" s="348"/>
      <c r="AN82" s="278"/>
      <c r="AO82" s="279"/>
      <c r="AP82" s="348"/>
      <c r="AQ82" s="278"/>
      <c r="AR82" s="280"/>
      <c r="AS82" s="348"/>
      <c r="AT82" s="274"/>
      <c r="AU82" s="309" t="str">
        <f t="shared" ca="1" si="54"/>
        <v/>
      </c>
      <c r="AV82" s="310" t="str">
        <f t="shared" ca="1" si="55"/>
        <v/>
      </c>
      <c r="AW82" s="276"/>
      <c r="AX82" s="276"/>
      <c r="AY82" s="348"/>
      <c r="AZ82" s="278"/>
      <c r="BA82" s="279"/>
      <c r="BB82" s="348"/>
      <c r="BC82" s="278"/>
      <c r="BD82" s="280"/>
      <c r="BE82" s="348"/>
      <c r="BF82" s="274"/>
      <c r="BG82" s="309" t="str">
        <f t="shared" ca="1" si="56"/>
        <v/>
      </c>
      <c r="BH82" s="310" t="str">
        <f t="shared" ca="1" si="57"/>
        <v/>
      </c>
      <c r="BI82" s="276"/>
      <c r="BJ82" s="348"/>
      <c r="BK82" s="278"/>
      <c r="BL82" s="279"/>
      <c r="BM82" s="348"/>
      <c r="BN82" s="278"/>
      <c r="BO82" s="280"/>
      <c r="BP82" s="309" t="str">
        <f t="shared" ca="1" si="58"/>
        <v/>
      </c>
      <c r="BQ82" s="310" t="str">
        <f t="shared" ca="1" si="59"/>
        <v/>
      </c>
      <c r="BR82" s="309" t="str">
        <f t="shared" ca="1" si="60"/>
        <v/>
      </c>
      <c r="BS82" s="438" t="str">
        <f t="shared" ca="1" si="61"/>
        <v/>
      </c>
      <c r="BT82" s="281" t="str">
        <f t="array" ref="BT82">IF(AND($I82&lt;&gt;"",$K82&lt;&gt;""),CEILING(VLOOKUP($I82,ランク別指標,3,FALSE)*$L82,1),"")</f>
        <v/>
      </c>
      <c r="BU82" s="282"/>
      <c r="BV82" s="281" t="str">
        <f t="shared" si="11"/>
        <v/>
      </c>
      <c r="BW82" s="283"/>
      <c r="BX82" s="282"/>
      <c r="BY82" s="284" t="str">
        <f t="shared" si="62"/>
        <v/>
      </c>
      <c r="BZ82" s="285" t="str">
        <f t="shared" si="63"/>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4"/>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5"/>
        <v>0</v>
      </c>
      <c r="DL82" s="440" t="b">
        <f t="shared" si="66"/>
        <v>0</v>
      </c>
      <c r="DM82" s="450" t="b">
        <f t="shared" si="67"/>
        <v>0</v>
      </c>
      <c r="DN82" s="440" t="b">
        <f t="shared" si="68"/>
        <v>0</v>
      </c>
      <c r="DO82" s="449" t="b">
        <f t="shared" si="69"/>
        <v>0</v>
      </c>
      <c r="DP82" s="440" t="b">
        <f t="shared" si="70"/>
        <v>0</v>
      </c>
      <c r="DQ82" s="450" t="b">
        <f t="shared" si="71"/>
        <v>0</v>
      </c>
      <c r="DR82" s="440" t="b">
        <f t="shared" si="72"/>
        <v>0</v>
      </c>
      <c r="DS82" s="449" t="b">
        <f t="shared" si="73"/>
        <v>0</v>
      </c>
      <c r="DT82" s="440" t="b">
        <f t="shared" si="74"/>
        <v>0</v>
      </c>
    </row>
    <row r="83" spans="1:124" x14ac:dyDescent="0.25">
      <c r="A83" s="65">
        <f t="shared" si="49"/>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50"/>
        <v/>
      </c>
      <c r="X83" s="310" t="str">
        <f t="shared" ca="1" si="51"/>
        <v/>
      </c>
      <c r="Y83" s="277"/>
      <c r="Z83" s="277"/>
      <c r="AA83" s="348"/>
      <c r="AB83" s="278"/>
      <c r="AC83" s="279"/>
      <c r="AD83" s="348"/>
      <c r="AE83" s="278"/>
      <c r="AF83" s="280"/>
      <c r="AG83" s="348"/>
      <c r="AH83" s="274"/>
      <c r="AI83" s="309" t="str">
        <f t="shared" ca="1" si="52"/>
        <v/>
      </c>
      <c r="AJ83" s="310" t="str">
        <f t="shared" ca="1" si="53"/>
        <v/>
      </c>
      <c r="AK83" s="277"/>
      <c r="AL83" s="277"/>
      <c r="AM83" s="348"/>
      <c r="AN83" s="278"/>
      <c r="AO83" s="279"/>
      <c r="AP83" s="348"/>
      <c r="AQ83" s="278"/>
      <c r="AR83" s="280"/>
      <c r="AS83" s="348"/>
      <c r="AT83" s="274"/>
      <c r="AU83" s="309" t="str">
        <f t="shared" ca="1" si="54"/>
        <v/>
      </c>
      <c r="AV83" s="310" t="str">
        <f t="shared" ca="1" si="55"/>
        <v/>
      </c>
      <c r="AW83" s="276"/>
      <c r="AX83" s="276"/>
      <c r="AY83" s="348"/>
      <c r="AZ83" s="278"/>
      <c r="BA83" s="279"/>
      <c r="BB83" s="348"/>
      <c r="BC83" s="278"/>
      <c r="BD83" s="280"/>
      <c r="BE83" s="348"/>
      <c r="BF83" s="274"/>
      <c r="BG83" s="309" t="str">
        <f t="shared" ca="1" si="56"/>
        <v/>
      </c>
      <c r="BH83" s="310" t="str">
        <f t="shared" ca="1" si="57"/>
        <v/>
      </c>
      <c r="BI83" s="276"/>
      <c r="BJ83" s="348"/>
      <c r="BK83" s="278"/>
      <c r="BL83" s="279"/>
      <c r="BM83" s="348"/>
      <c r="BN83" s="278"/>
      <c r="BO83" s="280"/>
      <c r="BP83" s="309" t="str">
        <f t="shared" ca="1" si="58"/>
        <v/>
      </c>
      <c r="BQ83" s="310" t="str">
        <f t="shared" ca="1" si="59"/>
        <v/>
      </c>
      <c r="BR83" s="309" t="str">
        <f t="shared" ca="1" si="60"/>
        <v/>
      </c>
      <c r="BS83" s="438" t="str">
        <f t="shared" ca="1" si="61"/>
        <v/>
      </c>
      <c r="BT83" s="281" t="str">
        <f t="array" ref="BT83">IF(AND($I83&lt;&gt;"",$K83&lt;&gt;""),CEILING(VLOOKUP($I83,ランク別指標,3,FALSE)*$L83,1),"")</f>
        <v/>
      </c>
      <c r="BU83" s="282"/>
      <c r="BV83" s="281" t="str">
        <f t="shared" si="11"/>
        <v/>
      </c>
      <c r="BW83" s="283"/>
      <c r="BX83" s="282"/>
      <c r="BY83" s="284" t="str">
        <f t="shared" si="62"/>
        <v/>
      </c>
      <c r="BZ83" s="285" t="str">
        <f t="shared" si="63"/>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4"/>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5"/>
        <v>0</v>
      </c>
      <c r="DL83" s="440" t="b">
        <f t="shared" si="66"/>
        <v>0</v>
      </c>
      <c r="DM83" s="450" t="b">
        <f t="shared" si="67"/>
        <v>0</v>
      </c>
      <c r="DN83" s="440" t="b">
        <f t="shared" si="68"/>
        <v>0</v>
      </c>
      <c r="DO83" s="449" t="b">
        <f t="shared" si="69"/>
        <v>0</v>
      </c>
      <c r="DP83" s="440" t="b">
        <f t="shared" si="70"/>
        <v>0</v>
      </c>
      <c r="DQ83" s="450" t="b">
        <f t="shared" si="71"/>
        <v>0</v>
      </c>
      <c r="DR83" s="440" t="b">
        <f t="shared" si="72"/>
        <v>0</v>
      </c>
      <c r="DS83" s="449" t="b">
        <f t="shared" si="73"/>
        <v>0</v>
      </c>
      <c r="DT83" s="440" t="b">
        <f t="shared" si="74"/>
        <v>0</v>
      </c>
    </row>
    <row r="84" spans="1:124" x14ac:dyDescent="0.25">
      <c r="A84" s="65">
        <f t="shared" si="49"/>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50"/>
        <v/>
      </c>
      <c r="X84" s="310" t="str">
        <f t="shared" ca="1" si="51"/>
        <v/>
      </c>
      <c r="Y84" s="277"/>
      <c r="Z84" s="277"/>
      <c r="AA84" s="348"/>
      <c r="AB84" s="278"/>
      <c r="AC84" s="279"/>
      <c r="AD84" s="348"/>
      <c r="AE84" s="278"/>
      <c r="AF84" s="280"/>
      <c r="AG84" s="348"/>
      <c r="AH84" s="274"/>
      <c r="AI84" s="309" t="str">
        <f t="shared" ca="1" si="52"/>
        <v/>
      </c>
      <c r="AJ84" s="310" t="str">
        <f t="shared" ca="1" si="53"/>
        <v/>
      </c>
      <c r="AK84" s="277"/>
      <c r="AL84" s="277"/>
      <c r="AM84" s="348"/>
      <c r="AN84" s="278"/>
      <c r="AO84" s="279"/>
      <c r="AP84" s="348"/>
      <c r="AQ84" s="278"/>
      <c r="AR84" s="280"/>
      <c r="AS84" s="348"/>
      <c r="AT84" s="274"/>
      <c r="AU84" s="309" t="str">
        <f t="shared" ca="1" si="54"/>
        <v/>
      </c>
      <c r="AV84" s="310" t="str">
        <f t="shared" ca="1" si="55"/>
        <v/>
      </c>
      <c r="AW84" s="276"/>
      <c r="AX84" s="276"/>
      <c r="AY84" s="348"/>
      <c r="AZ84" s="278"/>
      <c r="BA84" s="279"/>
      <c r="BB84" s="348"/>
      <c r="BC84" s="278"/>
      <c r="BD84" s="280"/>
      <c r="BE84" s="348"/>
      <c r="BF84" s="274"/>
      <c r="BG84" s="309" t="str">
        <f t="shared" ca="1" si="56"/>
        <v/>
      </c>
      <c r="BH84" s="310" t="str">
        <f t="shared" ca="1" si="57"/>
        <v/>
      </c>
      <c r="BI84" s="276"/>
      <c r="BJ84" s="348"/>
      <c r="BK84" s="278"/>
      <c r="BL84" s="279"/>
      <c r="BM84" s="348"/>
      <c r="BN84" s="278"/>
      <c r="BO84" s="280"/>
      <c r="BP84" s="309" t="str">
        <f t="shared" ca="1" si="58"/>
        <v/>
      </c>
      <c r="BQ84" s="310" t="str">
        <f t="shared" ca="1" si="59"/>
        <v/>
      </c>
      <c r="BR84" s="309" t="str">
        <f t="shared" ca="1" si="60"/>
        <v/>
      </c>
      <c r="BS84" s="438" t="str">
        <f t="shared" ca="1" si="61"/>
        <v/>
      </c>
      <c r="BT84" s="281" t="str">
        <f t="array" ref="BT84">IF(AND($I84&lt;&gt;"",$K84&lt;&gt;""),CEILING(VLOOKUP($I84,ランク別指標,3,FALSE)*$L84,1),"")</f>
        <v/>
      </c>
      <c r="BU84" s="282"/>
      <c r="BV84" s="281" t="str">
        <f t="shared" si="11"/>
        <v/>
      </c>
      <c r="BW84" s="283"/>
      <c r="BX84" s="282"/>
      <c r="BY84" s="284" t="str">
        <f t="shared" si="62"/>
        <v/>
      </c>
      <c r="BZ84" s="285" t="str">
        <f t="shared" si="63"/>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4"/>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5"/>
        <v>0</v>
      </c>
      <c r="DL84" s="440" t="b">
        <f t="shared" si="66"/>
        <v>0</v>
      </c>
      <c r="DM84" s="450" t="b">
        <f t="shared" si="67"/>
        <v>0</v>
      </c>
      <c r="DN84" s="440" t="b">
        <f t="shared" si="68"/>
        <v>0</v>
      </c>
      <c r="DO84" s="449" t="b">
        <f t="shared" si="69"/>
        <v>0</v>
      </c>
      <c r="DP84" s="440" t="b">
        <f t="shared" si="70"/>
        <v>0</v>
      </c>
      <c r="DQ84" s="450" t="b">
        <f t="shared" si="71"/>
        <v>0</v>
      </c>
      <c r="DR84" s="440" t="b">
        <f t="shared" si="72"/>
        <v>0</v>
      </c>
      <c r="DS84" s="449" t="b">
        <f t="shared" si="73"/>
        <v>0</v>
      </c>
      <c r="DT84" s="440" t="b">
        <f t="shared" si="74"/>
        <v>0</v>
      </c>
    </row>
    <row r="85" spans="1:124" x14ac:dyDescent="0.25">
      <c r="A85" s="65">
        <f t="shared" si="49"/>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50"/>
        <v/>
      </c>
      <c r="X85" s="310" t="str">
        <f t="shared" ca="1" si="51"/>
        <v/>
      </c>
      <c r="Y85" s="277"/>
      <c r="Z85" s="277"/>
      <c r="AA85" s="348"/>
      <c r="AB85" s="349"/>
      <c r="AC85" s="279"/>
      <c r="AD85" s="348"/>
      <c r="AE85" s="349"/>
      <c r="AF85" s="280"/>
      <c r="AG85" s="348"/>
      <c r="AH85" s="274"/>
      <c r="AI85" s="309" t="str">
        <f t="shared" ca="1" si="52"/>
        <v/>
      </c>
      <c r="AJ85" s="310" t="str">
        <f t="shared" ca="1" si="53"/>
        <v/>
      </c>
      <c r="AK85" s="276"/>
      <c r="AL85" s="276"/>
      <c r="AM85" s="348"/>
      <c r="AN85" s="349"/>
      <c r="AO85" s="279"/>
      <c r="AP85" s="348"/>
      <c r="AQ85" s="349"/>
      <c r="AR85" s="280"/>
      <c r="AS85" s="348"/>
      <c r="AT85" s="274"/>
      <c r="AU85" s="309" t="str">
        <f t="shared" ca="1" si="54"/>
        <v/>
      </c>
      <c r="AV85" s="310" t="str">
        <f t="shared" ca="1" si="55"/>
        <v/>
      </c>
      <c r="AW85" s="276"/>
      <c r="AX85" s="276"/>
      <c r="AY85" s="348"/>
      <c r="AZ85" s="349"/>
      <c r="BA85" s="279"/>
      <c r="BB85" s="348"/>
      <c r="BC85" s="349"/>
      <c r="BD85" s="280"/>
      <c r="BE85" s="348"/>
      <c r="BF85" s="274"/>
      <c r="BG85" s="309" t="str">
        <f t="shared" ca="1" si="56"/>
        <v/>
      </c>
      <c r="BH85" s="310" t="str">
        <f t="shared" ca="1" si="57"/>
        <v/>
      </c>
      <c r="BI85" s="276"/>
      <c r="BJ85" s="348"/>
      <c r="BK85" s="349"/>
      <c r="BL85" s="279"/>
      <c r="BM85" s="348"/>
      <c r="BN85" s="349"/>
      <c r="BO85" s="280"/>
      <c r="BP85" s="309" t="str">
        <f t="shared" ca="1" si="58"/>
        <v/>
      </c>
      <c r="BQ85" s="310" t="str">
        <f t="shared" ca="1" si="59"/>
        <v/>
      </c>
      <c r="BR85" s="309" t="str">
        <f t="shared" ca="1" si="60"/>
        <v/>
      </c>
      <c r="BS85" s="438" t="str">
        <f t="shared" ca="1" si="61"/>
        <v/>
      </c>
      <c r="BT85" s="281" t="str">
        <f t="array" ref="BT85">IF(AND($I85&lt;&gt;"",$K85&lt;&gt;""),CEILING(VLOOKUP($I85,ランク別指標,3,FALSE)*$L85,1),"")</f>
        <v/>
      </c>
      <c r="BU85" s="282"/>
      <c r="BV85" s="281" t="str">
        <f t="shared" si="11"/>
        <v/>
      </c>
      <c r="BW85" s="283"/>
      <c r="BX85" s="282"/>
      <c r="BY85" s="284" t="str">
        <f t="shared" si="62"/>
        <v/>
      </c>
      <c r="BZ85" s="285" t="str">
        <f t="shared" si="63"/>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4"/>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5"/>
        <v>0</v>
      </c>
      <c r="DL85" s="440" t="b">
        <f t="shared" si="66"/>
        <v>0</v>
      </c>
      <c r="DM85" s="450" t="b">
        <f t="shared" si="67"/>
        <v>0</v>
      </c>
      <c r="DN85" s="440" t="b">
        <f t="shared" si="68"/>
        <v>0</v>
      </c>
      <c r="DO85" s="449" t="b">
        <f t="shared" si="69"/>
        <v>0</v>
      </c>
      <c r="DP85" s="440" t="b">
        <f t="shared" si="70"/>
        <v>0</v>
      </c>
      <c r="DQ85" s="450" t="b">
        <f t="shared" si="71"/>
        <v>0</v>
      </c>
      <c r="DR85" s="440" t="b">
        <f t="shared" si="72"/>
        <v>0</v>
      </c>
      <c r="DS85" s="449" t="b">
        <f t="shared" si="73"/>
        <v>0</v>
      </c>
      <c r="DT85" s="440" t="b">
        <f t="shared" si="74"/>
        <v>0</v>
      </c>
    </row>
    <row r="86" spans="1:124" x14ac:dyDescent="0.25">
      <c r="A86" s="65">
        <f t="shared" si="49"/>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50"/>
        <v/>
      </c>
      <c r="X86" s="310" t="str">
        <f t="shared" ca="1" si="51"/>
        <v/>
      </c>
      <c r="Y86" s="277"/>
      <c r="Z86" s="277"/>
      <c r="AA86" s="348"/>
      <c r="AB86" s="349"/>
      <c r="AC86" s="279"/>
      <c r="AD86" s="348"/>
      <c r="AE86" s="349"/>
      <c r="AF86" s="280"/>
      <c r="AG86" s="348"/>
      <c r="AH86" s="274"/>
      <c r="AI86" s="309" t="str">
        <f t="shared" ca="1" si="52"/>
        <v/>
      </c>
      <c r="AJ86" s="310" t="str">
        <f t="shared" ca="1" si="53"/>
        <v/>
      </c>
      <c r="AK86" s="276"/>
      <c r="AL86" s="276"/>
      <c r="AM86" s="348"/>
      <c r="AN86" s="349"/>
      <c r="AO86" s="279"/>
      <c r="AP86" s="348"/>
      <c r="AQ86" s="349"/>
      <c r="AR86" s="280"/>
      <c r="AS86" s="348"/>
      <c r="AT86" s="274"/>
      <c r="AU86" s="309" t="str">
        <f t="shared" ca="1" si="54"/>
        <v/>
      </c>
      <c r="AV86" s="310" t="str">
        <f t="shared" ca="1" si="55"/>
        <v/>
      </c>
      <c r="AW86" s="276"/>
      <c r="AX86" s="276"/>
      <c r="AY86" s="348"/>
      <c r="AZ86" s="349"/>
      <c r="BA86" s="279"/>
      <c r="BB86" s="348"/>
      <c r="BC86" s="349"/>
      <c r="BD86" s="280"/>
      <c r="BE86" s="348"/>
      <c r="BF86" s="274"/>
      <c r="BG86" s="309" t="str">
        <f t="shared" ca="1" si="56"/>
        <v/>
      </c>
      <c r="BH86" s="310" t="str">
        <f t="shared" ca="1" si="57"/>
        <v/>
      </c>
      <c r="BI86" s="276"/>
      <c r="BJ86" s="348"/>
      <c r="BK86" s="349"/>
      <c r="BL86" s="279"/>
      <c r="BM86" s="348"/>
      <c r="BN86" s="349"/>
      <c r="BO86" s="280"/>
      <c r="BP86" s="309" t="str">
        <f t="shared" ca="1" si="58"/>
        <v/>
      </c>
      <c r="BQ86" s="310" t="str">
        <f t="shared" ca="1" si="59"/>
        <v/>
      </c>
      <c r="BR86" s="309" t="str">
        <f t="shared" ca="1" si="60"/>
        <v/>
      </c>
      <c r="BS86" s="438" t="str">
        <f t="shared" ca="1" si="61"/>
        <v/>
      </c>
      <c r="BT86" s="281" t="str">
        <f t="array" ref="BT86">IF(AND($I86&lt;&gt;"",$K86&lt;&gt;""),CEILING(VLOOKUP($I86,ランク別指標,3,FALSE)*$L86,1),"")</f>
        <v/>
      </c>
      <c r="BU86" s="282"/>
      <c r="BV86" s="281" t="str">
        <f t="shared" si="11"/>
        <v/>
      </c>
      <c r="BW86" s="283"/>
      <c r="BX86" s="282"/>
      <c r="BY86" s="284" t="str">
        <f t="shared" si="62"/>
        <v/>
      </c>
      <c r="BZ86" s="285" t="str">
        <f t="shared" si="63"/>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4"/>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5"/>
        <v>0</v>
      </c>
      <c r="DL86" s="440" t="b">
        <f t="shared" si="66"/>
        <v>0</v>
      </c>
      <c r="DM86" s="450" t="b">
        <f t="shared" si="67"/>
        <v>0</v>
      </c>
      <c r="DN86" s="440" t="b">
        <f t="shared" si="68"/>
        <v>0</v>
      </c>
      <c r="DO86" s="449" t="b">
        <f t="shared" si="69"/>
        <v>0</v>
      </c>
      <c r="DP86" s="440" t="b">
        <f t="shared" si="70"/>
        <v>0</v>
      </c>
      <c r="DQ86" s="450" t="b">
        <f t="shared" si="71"/>
        <v>0</v>
      </c>
      <c r="DR86" s="440" t="b">
        <f t="shared" si="72"/>
        <v>0</v>
      </c>
      <c r="DS86" s="449" t="b">
        <f t="shared" si="73"/>
        <v>0</v>
      </c>
      <c r="DT86" s="440" t="b">
        <f t="shared" si="74"/>
        <v>0</v>
      </c>
    </row>
    <row r="87" spans="1:124" x14ac:dyDescent="0.25">
      <c r="A87" s="65">
        <f t="shared" si="49"/>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50"/>
        <v/>
      </c>
      <c r="X87" s="310" t="str">
        <f t="shared" ca="1" si="51"/>
        <v/>
      </c>
      <c r="Y87" s="277"/>
      <c r="Z87" s="277"/>
      <c r="AA87" s="348"/>
      <c r="AB87" s="349"/>
      <c r="AC87" s="279"/>
      <c r="AD87" s="348"/>
      <c r="AE87" s="349"/>
      <c r="AF87" s="280"/>
      <c r="AG87" s="348"/>
      <c r="AH87" s="274"/>
      <c r="AI87" s="309" t="str">
        <f t="shared" ca="1" si="52"/>
        <v/>
      </c>
      <c r="AJ87" s="310" t="str">
        <f t="shared" ca="1" si="53"/>
        <v/>
      </c>
      <c r="AK87" s="276"/>
      <c r="AL87" s="276"/>
      <c r="AM87" s="348"/>
      <c r="AN87" s="349"/>
      <c r="AO87" s="279"/>
      <c r="AP87" s="348"/>
      <c r="AQ87" s="349"/>
      <c r="AR87" s="280"/>
      <c r="AS87" s="348"/>
      <c r="AT87" s="274"/>
      <c r="AU87" s="309" t="str">
        <f t="shared" ca="1" si="54"/>
        <v/>
      </c>
      <c r="AV87" s="310" t="str">
        <f t="shared" ca="1" si="55"/>
        <v/>
      </c>
      <c r="AW87" s="276"/>
      <c r="AX87" s="276"/>
      <c r="AY87" s="348"/>
      <c r="AZ87" s="349"/>
      <c r="BA87" s="279"/>
      <c r="BB87" s="348"/>
      <c r="BC87" s="349"/>
      <c r="BD87" s="280"/>
      <c r="BE87" s="348"/>
      <c r="BF87" s="274"/>
      <c r="BG87" s="309" t="str">
        <f t="shared" ca="1" si="56"/>
        <v/>
      </c>
      <c r="BH87" s="310" t="str">
        <f t="shared" ca="1" si="57"/>
        <v/>
      </c>
      <c r="BI87" s="276"/>
      <c r="BJ87" s="348"/>
      <c r="BK87" s="349"/>
      <c r="BL87" s="279"/>
      <c r="BM87" s="348"/>
      <c r="BN87" s="349"/>
      <c r="BO87" s="280"/>
      <c r="BP87" s="309" t="str">
        <f t="shared" ca="1" si="58"/>
        <v/>
      </c>
      <c r="BQ87" s="310" t="str">
        <f t="shared" ca="1" si="59"/>
        <v/>
      </c>
      <c r="BR87" s="309" t="str">
        <f t="shared" ca="1" si="60"/>
        <v/>
      </c>
      <c r="BS87" s="438" t="str">
        <f t="shared" ca="1" si="61"/>
        <v/>
      </c>
      <c r="BT87" s="281" t="str">
        <f t="array" ref="BT87">IF(AND($I87&lt;&gt;"",$K87&lt;&gt;""),CEILING(VLOOKUP($I87,ランク別指標,3,FALSE)*$L87,1),"")</f>
        <v/>
      </c>
      <c r="BU87" s="282"/>
      <c r="BV87" s="281" t="str">
        <f t="shared" si="11"/>
        <v/>
      </c>
      <c r="BW87" s="283"/>
      <c r="BX87" s="282"/>
      <c r="BY87" s="284" t="str">
        <f t="shared" si="62"/>
        <v/>
      </c>
      <c r="BZ87" s="285" t="str">
        <f t="shared" si="63"/>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4"/>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5"/>
        <v>0</v>
      </c>
      <c r="DL87" s="440" t="b">
        <f t="shared" si="66"/>
        <v>0</v>
      </c>
      <c r="DM87" s="450" t="b">
        <f t="shared" si="67"/>
        <v>0</v>
      </c>
      <c r="DN87" s="440" t="b">
        <f t="shared" si="68"/>
        <v>0</v>
      </c>
      <c r="DO87" s="449" t="b">
        <f t="shared" si="69"/>
        <v>0</v>
      </c>
      <c r="DP87" s="440" t="b">
        <f t="shared" si="70"/>
        <v>0</v>
      </c>
      <c r="DQ87" s="450" t="b">
        <f t="shared" si="71"/>
        <v>0</v>
      </c>
      <c r="DR87" s="440" t="b">
        <f t="shared" si="72"/>
        <v>0</v>
      </c>
      <c r="DS87" s="449" t="b">
        <f t="shared" si="73"/>
        <v>0</v>
      </c>
      <c r="DT87" s="440" t="b">
        <f t="shared" si="74"/>
        <v>0</v>
      </c>
    </row>
    <row r="88" spans="1:124" x14ac:dyDescent="0.25">
      <c r="A88" s="65">
        <f t="shared" si="49"/>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50"/>
        <v/>
      </c>
      <c r="X88" s="310" t="str">
        <f t="shared" ca="1" si="51"/>
        <v/>
      </c>
      <c r="Y88" s="277"/>
      <c r="Z88" s="277"/>
      <c r="AA88" s="348"/>
      <c r="AB88" s="349"/>
      <c r="AC88" s="279"/>
      <c r="AD88" s="348"/>
      <c r="AE88" s="349"/>
      <c r="AF88" s="280"/>
      <c r="AG88" s="348"/>
      <c r="AH88" s="274"/>
      <c r="AI88" s="309" t="str">
        <f t="shared" ca="1" si="52"/>
        <v/>
      </c>
      <c r="AJ88" s="310" t="str">
        <f t="shared" ca="1" si="53"/>
        <v/>
      </c>
      <c r="AK88" s="276"/>
      <c r="AL88" s="276"/>
      <c r="AM88" s="348"/>
      <c r="AN88" s="349"/>
      <c r="AO88" s="279"/>
      <c r="AP88" s="348"/>
      <c r="AQ88" s="349"/>
      <c r="AR88" s="280"/>
      <c r="AS88" s="348"/>
      <c r="AT88" s="274"/>
      <c r="AU88" s="309" t="str">
        <f t="shared" ca="1" si="54"/>
        <v/>
      </c>
      <c r="AV88" s="310" t="str">
        <f t="shared" ca="1" si="55"/>
        <v/>
      </c>
      <c r="AW88" s="276"/>
      <c r="AX88" s="276"/>
      <c r="AY88" s="348"/>
      <c r="AZ88" s="349"/>
      <c r="BA88" s="279"/>
      <c r="BB88" s="348"/>
      <c r="BC88" s="349"/>
      <c r="BD88" s="280"/>
      <c r="BE88" s="348"/>
      <c r="BF88" s="274"/>
      <c r="BG88" s="309" t="str">
        <f t="shared" ca="1" si="56"/>
        <v/>
      </c>
      <c r="BH88" s="310" t="str">
        <f t="shared" ca="1" si="57"/>
        <v/>
      </c>
      <c r="BI88" s="276"/>
      <c r="BJ88" s="348"/>
      <c r="BK88" s="349"/>
      <c r="BL88" s="279"/>
      <c r="BM88" s="348"/>
      <c r="BN88" s="349"/>
      <c r="BO88" s="280"/>
      <c r="BP88" s="309" t="str">
        <f t="shared" ca="1" si="58"/>
        <v/>
      </c>
      <c r="BQ88" s="310" t="str">
        <f t="shared" ca="1" si="59"/>
        <v/>
      </c>
      <c r="BR88" s="309" t="str">
        <f t="shared" ca="1" si="60"/>
        <v/>
      </c>
      <c r="BS88" s="438" t="str">
        <f t="shared" ca="1" si="61"/>
        <v/>
      </c>
      <c r="BT88" s="281" t="str">
        <f t="array" ref="BT88">IF(AND($I88&lt;&gt;"",$K88&lt;&gt;""),CEILING(VLOOKUP($I88,ランク別指標,3,FALSE)*$L88,1),"")</f>
        <v/>
      </c>
      <c r="BU88" s="282"/>
      <c r="BV88" s="281" t="str">
        <f t="shared" si="11"/>
        <v/>
      </c>
      <c r="BW88" s="283"/>
      <c r="BX88" s="282"/>
      <c r="BY88" s="284" t="str">
        <f t="shared" si="62"/>
        <v/>
      </c>
      <c r="BZ88" s="285" t="str">
        <f t="shared" si="63"/>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4"/>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5"/>
        <v>0</v>
      </c>
      <c r="DL88" s="440" t="b">
        <f t="shared" si="66"/>
        <v>0</v>
      </c>
      <c r="DM88" s="450" t="b">
        <f t="shared" si="67"/>
        <v>0</v>
      </c>
      <c r="DN88" s="440" t="b">
        <f t="shared" si="68"/>
        <v>0</v>
      </c>
      <c r="DO88" s="449" t="b">
        <f t="shared" si="69"/>
        <v>0</v>
      </c>
      <c r="DP88" s="440" t="b">
        <f t="shared" si="70"/>
        <v>0</v>
      </c>
      <c r="DQ88" s="450" t="b">
        <f t="shared" si="71"/>
        <v>0</v>
      </c>
      <c r="DR88" s="440" t="b">
        <f t="shared" si="72"/>
        <v>0</v>
      </c>
      <c r="DS88" s="449" t="b">
        <f t="shared" si="73"/>
        <v>0</v>
      </c>
      <c r="DT88" s="440" t="b">
        <f t="shared" si="74"/>
        <v>0</v>
      </c>
    </row>
    <row r="89" spans="1:124" x14ac:dyDescent="0.25">
      <c r="A89" s="65">
        <f t="shared" si="49"/>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50"/>
        <v/>
      </c>
      <c r="X89" s="310" t="str">
        <f t="shared" ca="1" si="51"/>
        <v/>
      </c>
      <c r="Y89" s="277"/>
      <c r="Z89" s="277"/>
      <c r="AA89" s="348"/>
      <c r="AB89" s="349"/>
      <c r="AC89" s="279"/>
      <c r="AD89" s="348"/>
      <c r="AE89" s="349"/>
      <c r="AF89" s="280"/>
      <c r="AG89" s="348"/>
      <c r="AH89" s="274"/>
      <c r="AI89" s="309" t="str">
        <f t="shared" ca="1" si="52"/>
        <v/>
      </c>
      <c r="AJ89" s="310" t="str">
        <f t="shared" ca="1" si="53"/>
        <v/>
      </c>
      <c r="AK89" s="276"/>
      <c r="AL89" s="276"/>
      <c r="AM89" s="348"/>
      <c r="AN89" s="349"/>
      <c r="AO89" s="279"/>
      <c r="AP89" s="348"/>
      <c r="AQ89" s="349"/>
      <c r="AR89" s="280"/>
      <c r="AS89" s="348"/>
      <c r="AT89" s="274"/>
      <c r="AU89" s="309" t="str">
        <f t="shared" ca="1" si="54"/>
        <v/>
      </c>
      <c r="AV89" s="310" t="str">
        <f t="shared" ca="1" si="55"/>
        <v/>
      </c>
      <c r="AW89" s="276"/>
      <c r="AX89" s="276"/>
      <c r="AY89" s="348"/>
      <c r="AZ89" s="349"/>
      <c r="BA89" s="279"/>
      <c r="BB89" s="348"/>
      <c r="BC89" s="349"/>
      <c r="BD89" s="280"/>
      <c r="BE89" s="348"/>
      <c r="BF89" s="274"/>
      <c r="BG89" s="309" t="str">
        <f t="shared" ca="1" si="56"/>
        <v/>
      </c>
      <c r="BH89" s="310" t="str">
        <f t="shared" ca="1" si="57"/>
        <v/>
      </c>
      <c r="BI89" s="276"/>
      <c r="BJ89" s="348"/>
      <c r="BK89" s="349"/>
      <c r="BL89" s="279"/>
      <c r="BM89" s="348"/>
      <c r="BN89" s="349"/>
      <c r="BO89" s="280"/>
      <c r="BP89" s="309" t="str">
        <f t="shared" ca="1" si="58"/>
        <v/>
      </c>
      <c r="BQ89" s="310" t="str">
        <f t="shared" ca="1" si="59"/>
        <v/>
      </c>
      <c r="BR89" s="309" t="str">
        <f t="shared" ca="1" si="60"/>
        <v/>
      </c>
      <c r="BS89" s="438" t="str">
        <f t="shared" ca="1" si="61"/>
        <v/>
      </c>
      <c r="BT89" s="281" t="str">
        <f t="array" ref="BT89">IF(AND($I89&lt;&gt;"",$K89&lt;&gt;""),CEILING(VLOOKUP($I89,ランク別指標,3,FALSE)*$L89,1),"")</f>
        <v/>
      </c>
      <c r="BU89" s="282"/>
      <c r="BV89" s="281" t="str">
        <f t="shared" si="11"/>
        <v/>
      </c>
      <c r="BW89" s="283"/>
      <c r="BX89" s="282"/>
      <c r="BY89" s="284" t="str">
        <f t="shared" si="62"/>
        <v/>
      </c>
      <c r="BZ89" s="285" t="str">
        <f t="shared" si="63"/>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4"/>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5"/>
        <v>0</v>
      </c>
      <c r="DL89" s="440" t="b">
        <f t="shared" si="66"/>
        <v>0</v>
      </c>
      <c r="DM89" s="450" t="b">
        <f t="shared" si="67"/>
        <v>0</v>
      </c>
      <c r="DN89" s="440" t="b">
        <f t="shared" si="68"/>
        <v>0</v>
      </c>
      <c r="DO89" s="449" t="b">
        <f t="shared" si="69"/>
        <v>0</v>
      </c>
      <c r="DP89" s="440" t="b">
        <f t="shared" si="70"/>
        <v>0</v>
      </c>
      <c r="DQ89" s="450" t="b">
        <f t="shared" si="71"/>
        <v>0</v>
      </c>
      <c r="DR89" s="440" t="b">
        <f t="shared" si="72"/>
        <v>0</v>
      </c>
      <c r="DS89" s="449" t="b">
        <f t="shared" si="73"/>
        <v>0</v>
      </c>
      <c r="DT89" s="440" t="b">
        <f t="shared" si="74"/>
        <v>0</v>
      </c>
    </row>
    <row r="90" spans="1:124" x14ac:dyDescent="0.25">
      <c r="A90" s="65">
        <f t="shared" si="49"/>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50"/>
        <v/>
      </c>
      <c r="X90" s="310" t="str">
        <f t="shared" ca="1" si="51"/>
        <v/>
      </c>
      <c r="Y90" s="277"/>
      <c r="Z90" s="277"/>
      <c r="AA90" s="348"/>
      <c r="AB90" s="278"/>
      <c r="AC90" s="279"/>
      <c r="AD90" s="348"/>
      <c r="AE90" s="278"/>
      <c r="AF90" s="280"/>
      <c r="AG90" s="348"/>
      <c r="AH90" s="274"/>
      <c r="AI90" s="309" t="str">
        <f t="shared" ca="1" si="52"/>
        <v/>
      </c>
      <c r="AJ90" s="310" t="str">
        <f t="shared" ca="1" si="53"/>
        <v/>
      </c>
      <c r="AK90" s="277"/>
      <c r="AL90" s="277"/>
      <c r="AM90" s="348"/>
      <c r="AN90" s="278"/>
      <c r="AO90" s="279"/>
      <c r="AP90" s="348"/>
      <c r="AQ90" s="278"/>
      <c r="AR90" s="280"/>
      <c r="AS90" s="348"/>
      <c r="AT90" s="274"/>
      <c r="AU90" s="309" t="str">
        <f t="shared" ca="1" si="54"/>
        <v/>
      </c>
      <c r="AV90" s="310" t="str">
        <f t="shared" ca="1" si="55"/>
        <v/>
      </c>
      <c r="AW90" s="276"/>
      <c r="AX90" s="276"/>
      <c r="AY90" s="348"/>
      <c r="AZ90" s="278"/>
      <c r="BA90" s="279"/>
      <c r="BB90" s="348"/>
      <c r="BC90" s="278"/>
      <c r="BD90" s="280"/>
      <c r="BE90" s="348"/>
      <c r="BF90" s="274"/>
      <c r="BG90" s="309" t="str">
        <f t="shared" ca="1" si="56"/>
        <v/>
      </c>
      <c r="BH90" s="310" t="str">
        <f t="shared" ca="1" si="57"/>
        <v/>
      </c>
      <c r="BI90" s="276"/>
      <c r="BJ90" s="348"/>
      <c r="BK90" s="278"/>
      <c r="BL90" s="279"/>
      <c r="BM90" s="348"/>
      <c r="BN90" s="278"/>
      <c r="BO90" s="280"/>
      <c r="BP90" s="309" t="str">
        <f t="shared" ca="1" si="58"/>
        <v/>
      </c>
      <c r="BQ90" s="310" t="str">
        <f t="shared" ca="1" si="59"/>
        <v/>
      </c>
      <c r="BR90" s="309" t="str">
        <f t="shared" ca="1" si="60"/>
        <v/>
      </c>
      <c r="BS90" s="438" t="str">
        <f t="shared" ca="1" si="61"/>
        <v/>
      </c>
      <c r="BT90" s="281" t="str">
        <f t="array" ref="BT90">IF(AND($I90&lt;&gt;"",$K90&lt;&gt;""),CEILING(VLOOKUP($I90,ランク別指標,3,FALSE)*$L90,1),"")</f>
        <v/>
      </c>
      <c r="BU90" s="282"/>
      <c r="BV90" s="281" t="str">
        <f t="shared" si="11"/>
        <v/>
      </c>
      <c r="BW90" s="283"/>
      <c r="BX90" s="282"/>
      <c r="BY90" s="284" t="str">
        <f t="shared" si="62"/>
        <v/>
      </c>
      <c r="BZ90" s="285" t="str">
        <f t="shared" si="63"/>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4"/>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5"/>
        <v>0</v>
      </c>
      <c r="DL90" s="440" t="b">
        <f t="shared" si="66"/>
        <v>0</v>
      </c>
      <c r="DM90" s="450" t="b">
        <f t="shared" si="67"/>
        <v>0</v>
      </c>
      <c r="DN90" s="440" t="b">
        <f t="shared" si="68"/>
        <v>0</v>
      </c>
      <c r="DO90" s="449" t="b">
        <f t="shared" si="69"/>
        <v>0</v>
      </c>
      <c r="DP90" s="440" t="b">
        <f t="shared" si="70"/>
        <v>0</v>
      </c>
      <c r="DQ90" s="450" t="b">
        <f t="shared" si="71"/>
        <v>0</v>
      </c>
      <c r="DR90" s="440" t="b">
        <f t="shared" si="72"/>
        <v>0</v>
      </c>
      <c r="DS90" s="449" t="b">
        <f t="shared" si="73"/>
        <v>0</v>
      </c>
      <c r="DT90" s="440" t="b">
        <f t="shared" si="74"/>
        <v>0</v>
      </c>
    </row>
    <row r="91" spans="1:124" x14ac:dyDescent="0.25">
      <c r="A91" s="65">
        <f t="shared" si="49"/>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50"/>
        <v/>
      </c>
      <c r="X91" s="310" t="str">
        <f t="shared" ca="1" si="51"/>
        <v/>
      </c>
      <c r="Y91" s="277"/>
      <c r="Z91" s="277"/>
      <c r="AA91" s="348"/>
      <c r="AB91" s="278"/>
      <c r="AC91" s="279"/>
      <c r="AD91" s="348"/>
      <c r="AE91" s="278"/>
      <c r="AF91" s="280"/>
      <c r="AG91" s="348"/>
      <c r="AH91" s="274"/>
      <c r="AI91" s="309" t="str">
        <f t="shared" ca="1" si="52"/>
        <v/>
      </c>
      <c r="AJ91" s="310" t="str">
        <f t="shared" ca="1" si="53"/>
        <v/>
      </c>
      <c r="AK91" s="277"/>
      <c r="AL91" s="277"/>
      <c r="AM91" s="348"/>
      <c r="AN91" s="278"/>
      <c r="AO91" s="279"/>
      <c r="AP91" s="348"/>
      <c r="AQ91" s="278"/>
      <c r="AR91" s="280"/>
      <c r="AS91" s="348"/>
      <c r="AT91" s="274"/>
      <c r="AU91" s="309" t="str">
        <f t="shared" ca="1" si="54"/>
        <v/>
      </c>
      <c r="AV91" s="310" t="str">
        <f t="shared" ca="1" si="55"/>
        <v/>
      </c>
      <c r="AW91" s="276"/>
      <c r="AX91" s="276"/>
      <c r="AY91" s="348"/>
      <c r="AZ91" s="278"/>
      <c r="BA91" s="279"/>
      <c r="BB91" s="348"/>
      <c r="BC91" s="278"/>
      <c r="BD91" s="280"/>
      <c r="BE91" s="348"/>
      <c r="BF91" s="274"/>
      <c r="BG91" s="309" t="str">
        <f t="shared" ca="1" si="56"/>
        <v/>
      </c>
      <c r="BH91" s="310" t="str">
        <f t="shared" ca="1" si="57"/>
        <v/>
      </c>
      <c r="BI91" s="276"/>
      <c r="BJ91" s="348"/>
      <c r="BK91" s="278"/>
      <c r="BL91" s="279"/>
      <c r="BM91" s="348"/>
      <c r="BN91" s="278"/>
      <c r="BO91" s="280"/>
      <c r="BP91" s="309" t="str">
        <f t="shared" ca="1" si="58"/>
        <v/>
      </c>
      <c r="BQ91" s="310" t="str">
        <f t="shared" ca="1" si="59"/>
        <v/>
      </c>
      <c r="BR91" s="309" t="str">
        <f t="shared" ca="1" si="60"/>
        <v/>
      </c>
      <c r="BS91" s="438" t="str">
        <f t="shared" ca="1" si="61"/>
        <v/>
      </c>
      <c r="BT91" s="281" t="str">
        <f t="array" ref="BT91">IF(AND($I91&lt;&gt;"",$K91&lt;&gt;""),CEILING(VLOOKUP($I91,ランク別指標,3,FALSE)*$L91,1),"")</f>
        <v/>
      </c>
      <c r="BU91" s="282"/>
      <c r="BV91" s="281" t="str">
        <f t="shared" si="11"/>
        <v/>
      </c>
      <c r="BW91" s="283"/>
      <c r="BX91" s="282"/>
      <c r="BY91" s="284" t="str">
        <f t="shared" si="62"/>
        <v/>
      </c>
      <c r="BZ91" s="285" t="str">
        <f t="shared" si="63"/>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4"/>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5"/>
        <v>0</v>
      </c>
      <c r="DL91" s="440" t="b">
        <f t="shared" si="66"/>
        <v>0</v>
      </c>
      <c r="DM91" s="450" t="b">
        <f t="shared" si="67"/>
        <v>0</v>
      </c>
      <c r="DN91" s="440" t="b">
        <f t="shared" si="68"/>
        <v>0</v>
      </c>
      <c r="DO91" s="449" t="b">
        <f t="shared" si="69"/>
        <v>0</v>
      </c>
      <c r="DP91" s="440" t="b">
        <f t="shared" si="70"/>
        <v>0</v>
      </c>
      <c r="DQ91" s="450" t="b">
        <f t="shared" si="71"/>
        <v>0</v>
      </c>
      <c r="DR91" s="440" t="b">
        <f t="shared" si="72"/>
        <v>0</v>
      </c>
      <c r="DS91" s="449" t="b">
        <f t="shared" si="73"/>
        <v>0</v>
      </c>
      <c r="DT91" s="440" t="b">
        <f t="shared" si="74"/>
        <v>0</v>
      </c>
    </row>
    <row r="92" spans="1:124" x14ac:dyDescent="0.25">
      <c r="A92" s="65">
        <f t="shared" si="49"/>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50"/>
        <v/>
      </c>
      <c r="X92" s="310" t="str">
        <f t="shared" ca="1" si="51"/>
        <v/>
      </c>
      <c r="Y92" s="277"/>
      <c r="Z92" s="277"/>
      <c r="AA92" s="348"/>
      <c r="AB92" s="278"/>
      <c r="AC92" s="279"/>
      <c r="AD92" s="348"/>
      <c r="AE92" s="278"/>
      <c r="AF92" s="280"/>
      <c r="AG92" s="348"/>
      <c r="AH92" s="274"/>
      <c r="AI92" s="309" t="str">
        <f t="shared" ca="1" si="52"/>
        <v/>
      </c>
      <c r="AJ92" s="310" t="str">
        <f t="shared" ca="1" si="53"/>
        <v/>
      </c>
      <c r="AK92" s="277"/>
      <c r="AL92" s="277"/>
      <c r="AM92" s="348"/>
      <c r="AN92" s="278"/>
      <c r="AO92" s="279"/>
      <c r="AP92" s="348"/>
      <c r="AQ92" s="278"/>
      <c r="AR92" s="280"/>
      <c r="AS92" s="348"/>
      <c r="AT92" s="274"/>
      <c r="AU92" s="309" t="str">
        <f t="shared" ca="1" si="54"/>
        <v/>
      </c>
      <c r="AV92" s="310" t="str">
        <f t="shared" ca="1" si="55"/>
        <v/>
      </c>
      <c r="AW92" s="276"/>
      <c r="AX92" s="276"/>
      <c r="AY92" s="348"/>
      <c r="AZ92" s="278"/>
      <c r="BA92" s="279"/>
      <c r="BB92" s="348"/>
      <c r="BC92" s="278"/>
      <c r="BD92" s="280"/>
      <c r="BE92" s="348"/>
      <c r="BF92" s="274"/>
      <c r="BG92" s="309" t="str">
        <f t="shared" ca="1" si="56"/>
        <v/>
      </c>
      <c r="BH92" s="310" t="str">
        <f t="shared" ca="1" si="57"/>
        <v/>
      </c>
      <c r="BI92" s="276"/>
      <c r="BJ92" s="348"/>
      <c r="BK92" s="278"/>
      <c r="BL92" s="279"/>
      <c r="BM92" s="348"/>
      <c r="BN92" s="278"/>
      <c r="BO92" s="280"/>
      <c r="BP92" s="309" t="str">
        <f t="shared" ca="1" si="58"/>
        <v/>
      </c>
      <c r="BQ92" s="310" t="str">
        <f t="shared" ca="1" si="59"/>
        <v/>
      </c>
      <c r="BR92" s="309" t="str">
        <f t="shared" ca="1" si="60"/>
        <v/>
      </c>
      <c r="BS92" s="438" t="str">
        <f t="shared" ca="1" si="61"/>
        <v/>
      </c>
      <c r="BT92" s="281" t="str">
        <f t="array" ref="BT92">IF(AND($I92&lt;&gt;"",$K92&lt;&gt;""),CEILING(VLOOKUP($I92,ランク別指標,3,FALSE)*$L92,1),"")</f>
        <v/>
      </c>
      <c r="BU92" s="282"/>
      <c r="BV92" s="281" t="str">
        <f t="shared" si="11"/>
        <v/>
      </c>
      <c r="BW92" s="283"/>
      <c r="BX92" s="282"/>
      <c r="BY92" s="284" t="str">
        <f t="shared" si="62"/>
        <v/>
      </c>
      <c r="BZ92" s="285" t="str">
        <f t="shared" si="63"/>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4"/>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5"/>
        <v>0</v>
      </c>
      <c r="DL92" s="440" t="b">
        <f t="shared" si="66"/>
        <v>0</v>
      </c>
      <c r="DM92" s="450" t="b">
        <f t="shared" si="67"/>
        <v>0</v>
      </c>
      <c r="DN92" s="440" t="b">
        <f t="shared" si="68"/>
        <v>0</v>
      </c>
      <c r="DO92" s="449" t="b">
        <f t="shared" si="69"/>
        <v>0</v>
      </c>
      <c r="DP92" s="440" t="b">
        <f t="shared" si="70"/>
        <v>0</v>
      </c>
      <c r="DQ92" s="450" t="b">
        <f t="shared" si="71"/>
        <v>0</v>
      </c>
      <c r="DR92" s="440" t="b">
        <f t="shared" si="72"/>
        <v>0</v>
      </c>
      <c r="DS92" s="449" t="b">
        <f t="shared" si="73"/>
        <v>0</v>
      </c>
      <c r="DT92" s="440" t="b">
        <f t="shared" si="74"/>
        <v>0</v>
      </c>
    </row>
    <row r="93" spans="1:124" x14ac:dyDescent="0.25">
      <c r="A93" s="65">
        <f t="shared" si="49"/>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50"/>
        <v/>
      </c>
      <c r="X93" s="310" t="str">
        <f t="shared" ca="1" si="51"/>
        <v/>
      </c>
      <c r="Y93" s="277"/>
      <c r="Z93" s="277"/>
      <c r="AA93" s="348"/>
      <c r="AB93" s="278"/>
      <c r="AC93" s="279"/>
      <c r="AD93" s="348"/>
      <c r="AE93" s="278"/>
      <c r="AF93" s="280"/>
      <c r="AG93" s="348"/>
      <c r="AH93" s="274"/>
      <c r="AI93" s="309" t="str">
        <f t="shared" ca="1" si="52"/>
        <v/>
      </c>
      <c r="AJ93" s="310" t="str">
        <f t="shared" ca="1" si="53"/>
        <v/>
      </c>
      <c r="AK93" s="277"/>
      <c r="AL93" s="277"/>
      <c r="AM93" s="348"/>
      <c r="AN93" s="278"/>
      <c r="AO93" s="279"/>
      <c r="AP93" s="348"/>
      <c r="AQ93" s="278"/>
      <c r="AR93" s="280"/>
      <c r="AS93" s="348"/>
      <c r="AT93" s="274"/>
      <c r="AU93" s="309" t="str">
        <f t="shared" ca="1" si="54"/>
        <v/>
      </c>
      <c r="AV93" s="310" t="str">
        <f t="shared" ca="1" si="55"/>
        <v/>
      </c>
      <c r="AW93" s="276"/>
      <c r="AX93" s="276"/>
      <c r="AY93" s="348"/>
      <c r="AZ93" s="278"/>
      <c r="BA93" s="279"/>
      <c r="BB93" s="348"/>
      <c r="BC93" s="278"/>
      <c r="BD93" s="280"/>
      <c r="BE93" s="348"/>
      <c r="BF93" s="274"/>
      <c r="BG93" s="309" t="str">
        <f t="shared" ca="1" si="56"/>
        <v/>
      </c>
      <c r="BH93" s="310" t="str">
        <f t="shared" ca="1" si="57"/>
        <v/>
      </c>
      <c r="BI93" s="276"/>
      <c r="BJ93" s="348"/>
      <c r="BK93" s="278"/>
      <c r="BL93" s="279"/>
      <c r="BM93" s="348"/>
      <c r="BN93" s="278"/>
      <c r="BO93" s="280"/>
      <c r="BP93" s="309" t="str">
        <f t="shared" ca="1" si="58"/>
        <v/>
      </c>
      <c r="BQ93" s="310" t="str">
        <f t="shared" ca="1" si="59"/>
        <v/>
      </c>
      <c r="BR93" s="309" t="str">
        <f t="shared" ca="1" si="60"/>
        <v/>
      </c>
      <c r="BS93" s="438" t="str">
        <f t="shared" ca="1" si="61"/>
        <v/>
      </c>
      <c r="BT93" s="281" t="str">
        <f t="array" ref="BT93">IF(AND($I93&lt;&gt;"",$K93&lt;&gt;""),CEILING(VLOOKUP($I93,ランク別指標,3,FALSE)*$L93,1),"")</f>
        <v/>
      </c>
      <c r="BU93" s="282"/>
      <c r="BV93" s="281" t="str">
        <f t="shared" si="11"/>
        <v/>
      </c>
      <c r="BW93" s="283"/>
      <c r="BX93" s="282"/>
      <c r="BY93" s="284" t="str">
        <f t="shared" si="62"/>
        <v/>
      </c>
      <c r="BZ93" s="285" t="str">
        <f t="shared" si="63"/>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4"/>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5"/>
        <v>0</v>
      </c>
      <c r="DL93" s="440" t="b">
        <f t="shared" si="66"/>
        <v>0</v>
      </c>
      <c r="DM93" s="450" t="b">
        <f t="shared" si="67"/>
        <v>0</v>
      </c>
      <c r="DN93" s="440" t="b">
        <f t="shared" si="68"/>
        <v>0</v>
      </c>
      <c r="DO93" s="449" t="b">
        <f t="shared" si="69"/>
        <v>0</v>
      </c>
      <c r="DP93" s="440" t="b">
        <f t="shared" si="70"/>
        <v>0</v>
      </c>
      <c r="DQ93" s="450" t="b">
        <f t="shared" si="71"/>
        <v>0</v>
      </c>
      <c r="DR93" s="440" t="b">
        <f t="shared" si="72"/>
        <v>0</v>
      </c>
      <c r="DS93" s="449" t="b">
        <f t="shared" si="73"/>
        <v>0</v>
      </c>
      <c r="DT93" s="440" t="b">
        <f t="shared" si="74"/>
        <v>0</v>
      </c>
    </row>
    <row r="94" spans="1:124" x14ac:dyDescent="0.25">
      <c r="A94" s="65">
        <f t="shared" si="49"/>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50"/>
        <v/>
      </c>
      <c r="X94" s="310" t="str">
        <f t="shared" ca="1" si="51"/>
        <v/>
      </c>
      <c r="Y94" s="277"/>
      <c r="Z94" s="277"/>
      <c r="AA94" s="348"/>
      <c r="AB94" s="278"/>
      <c r="AC94" s="279"/>
      <c r="AD94" s="348"/>
      <c r="AE94" s="278"/>
      <c r="AF94" s="280"/>
      <c r="AG94" s="348"/>
      <c r="AH94" s="274"/>
      <c r="AI94" s="309" t="str">
        <f t="shared" ca="1" si="52"/>
        <v/>
      </c>
      <c r="AJ94" s="310" t="str">
        <f t="shared" ca="1" si="53"/>
        <v/>
      </c>
      <c r="AK94" s="277"/>
      <c r="AL94" s="277"/>
      <c r="AM94" s="348"/>
      <c r="AN94" s="278"/>
      <c r="AO94" s="279"/>
      <c r="AP94" s="348"/>
      <c r="AQ94" s="278"/>
      <c r="AR94" s="280"/>
      <c r="AS94" s="348"/>
      <c r="AT94" s="274"/>
      <c r="AU94" s="309" t="str">
        <f t="shared" ca="1" si="54"/>
        <v/>
      </c>
      <c r="AV94" s="310" t="str">
        <f t="shared" ca="1" si="55"/>
        <v/>
      </c>
      <c r="AW94" s="276"/>
      <c r="AX94" s="276"/>
      <c r="AY94" s="348"/>
      <c r="AZ94" s="278"/>
      <c r="BA94" s="279"/>
      <c r="BB94" s="348"/>
      <c r="BC94" s="278"/>
      <c r="BD94" s="280"/>
      <c r="BE94" s="348"/>
      <c r="BF94" s="274"/>
      <c r="BG94" s="309" t="str">
        <f t="shared" ca="1" si="56"/>
        <v/>
      </c>
      <c r="BH94" s="310" t="str">
        <f t="shared" ca="1" si="57"/>
        <v/>
      </c>
      <c r="BI94" s="276"/>
      <c r="BJ94" s="348"/>
      <c r="BK94" s="278"/>
      <c r="BL94" s="279"/>
      <c r="BM94" s="348"/>
      <c r="BN94" s="278"/>
      <c r="BO94" s="280"/>
      <c r="BP94" s="309" t="str">
        <f t="shared" ca="1" si="58"/>
        <v/>
      </c>
      <c r="BQ94" s="310" t="str">
        <f t="shared" ca="1" si="59"/>
        <v/>
      </c>
      <c r="BR94" s="309" t="str">
        <f t="shared" ca="1" si="60"/>
        <v/>
      </c>
      <c r="BS94" s="438" t="str">
        <f t="shared" ca="1" si="61"/>
        <v/>
      </c>
      <c r="BT94" s="281" t="str">
        <f t="array" ref="BT94">IF(AND($I94&lt;&gt;"",$K94&lt;&gt;""),CEILING(VLOOKUP($I94,ランク別指標,3,FALSE)*$L94,1),"")</f>
        <v/>
      </c>
      <c r="BU94" s="282"/>
      <c r="BV94" s="281" t="str">
        <f t="shared" si="11"/>
        <v/>
      </c>
      <c r="BW94" s="283"/>
      <c r="BX94" s="282"/>
      <c r="BY94" s="284" t="str">
        <f t="shared" si="62"/>
        <v/>
      </c>
      <c r="BZ94" s="285" t="str">
        <f t="shared" si="63"/>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4"/>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5"/>
        <v>0</v>
      </c>
      <c r="DL94" s="440" t="b">
        <f t="shared" si="66"/>
        <v>0</v>
      </c>
      <c r="DM94" s="450" t="b">
        <f t="shared" si="67"/>
        <v>0</v>
      </c>
      <c r="DN94" s="440" t="b">
        <f t="shared" si="68"/>
        <v>0</v>
      </c>
      <c r="DO94" s="449" t="b">
        <f t="shared" si="69"/>
        <v>0</v>
      </c>
      <c r="DP94" s="440" t="b">
        <f t="shared" si="70"/>
        <v>0</v>
      </c>
      <c r="DQ94" s="450" t="b">
        <f t="shared" si="71"/>
        <v>0</v>
      </c>
      <c r="DR94" s="440" t="b">
        <f t="shared" si="72"/>
        <v>0</v>
      </c>
      <c r="DS94" s="449" t="b">
        <f t="shared" si="73"/>
        <v>0</v>
      </c>
      <c r="DT94" s="440" t="b">
        <f t="shared" si="74"/>
        <v>0</v>
      </c>
    </row>
    <row r="95" spans="1:124" x14ac:dyDescent="0.25">
      <c r="A95" s="65">
        <f t="shared" si="49"/>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50"/>
        <v/>
      </c>
      <c r="X95" s="310" t="str">
        <f t="shared" ca="1" si="51"/>
        <v/>
      </c>
      <c r="Y95" s="277"/>
      <c r="Z95" s="277"/>
      <c r="AA95" s="348"/>
      <c r="AB95" s="278"/>
      <c r="AC95" s="279"/>
      <c r="AD95" s="348"/>
      <c r="AE95" s="278"/>
      <c r="AF95" s="280"/>
      <c r="AG95" s="348"/>
      <c r="AH95" s="274"/>
      <c r="AI95" s="309" t="str">
        <f t="shared" ca="1" si="52"/>
        <v/>
      </c>
      <c r="AJ95" s="310" t="str">
        <f t="shared" ca="1" si="53"/>
        <v/>
      </c>
      <c r="AK95" s="277"/>
      <c r="AL95" s="277"/>
      <c r="AM95" s="348"/>
      <c r="AN95" s="278"/>
      <c r="AO95" s="279"/>
      <c r="AP95" s="348"/>
      <c r="AQ95" s="278"/>
      <c r="AR95" s="280"/>
      <c r="AS95" s="348"/>
      <c r="AT95" s="274"/>
      <c r="AU95" s="309" t="str">
        <f t="shared" ca="1" si="54"/>
        <v/>
      </c>
      <c r="AV95" s="310" t="str">
        <f t="shared" ca="1" si="55"/>
        <v/>
      </c>
      <c r="AW95" s="276"/>
      <c r="AX95" s="276"/>
      <c r="AY95" s="348"/>
      <c r="AZ95" s="278"/>
      <c r="BA95" s="279"/>
      <c r="BB95" s="348"/>
      <c r="BC95" s="278"/>
      <c r="BD95" s="280"/>
      <c r="BE95" s="348"/>
      <c r="BF95" s="274"/>
      <c r="BG95" s="309" t="str">
        <f t="shared" ca="1" si="56"/>
        <v/>
      </c>
      <c r="BH95" s="310" t="str">
        <f t="shared" ca="1" si="57"/>
        <v/>
      </c>
      <c r="BI95" s="276"/>
      <c r="BJ95" s="348"/>
      <c r="BK95" s="278"/>
      <c r="BL95" s="279"/>
      <c r="BM95" s="348"/>
      <c r="BN95" s="278"/>
      <c r="BO95" s="280"/>
      <c r="BP95" s="309" t="str">
        <f t="shared" ca="1" si="58"/>
        <v/>
      </c>
      <c r="BQ95" s="310" t="str">
        <f t="shared" ca="1" si="59"/>
        <v/>
      </c>
      <c r="BR95" s="309" t="str">
        <f t="shared" ca="1" si="60"/>
        <v/>
      </c>
      <c r="BS95" s="438" t="str">
        <f t="shared" ca="1" si="61"/>
        <v/>
      </c>
      <c r="BT95" s="281" t="str">
        <f t="array" ref="BT95">IF(AND($I95&lt;&gt;"",$K95&lt;&gt;""),CEILING(VLOOKUP($I95,ランク別指標,3,FALSE)*$L95,1),"")</f>
        <v/>
      </c>
      <c r="BU95" s="282"/>
      <c r="BV95" s="281" t="str">
        <f t="shared" si="11"/>
        <v/>
      </c>
      <c r="BW95" s="283"/>
      <c r="BX95" s="282"/>
      <c r="BY95" s="284" t="str">
        <f t="shared" si="62"/>
        <v/>
      </c>
      <c r="BZ95" s="285" t="str">
        <f t="shared" si="63"/>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4"/>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5"/>
        <v>0</v>
      </c>
      <c r="DL95" s="440" t="b">
        <f t="shared" si="66"/>
        <v>0</v>
      </c>
      <c r="DM95" s="450" t="b">
        <f t="shared" si="67"/>
        <v>0</v>
      </c>
      <c r="DN95" s="440" t="b">
        <f t="shared" si="68"/>
        <v>0</v>
      </c>
      <c r="DO95" s="449" t="b">
        <f t="shared" si="69"/>
        <v>0</v>
      </c>
      <c r="DP95" s="440" t="b">
        <f t="shared" si="70"/>
        <v>0</v>
      </c>
      <c r="DQ95" s="450" t="b">
        <f t="shared" si="71"/>
        <v>0</v>
      </c>
      <c r="DR95" s="440" t="b">
        <f t="shared" si="72"/>
        <v>0</v>
      </c>
      <c r="DS95" s="449" t="b">
        <f t="shared" si="73"/>
        <v>0</v>
      </c>
      <c r="DT95" s="440" t="b">
        <f t="shared" si="74"/>
        <v>0</v>
      </c>
    </row>
    <row r="96" spans="1:124" x14ac:dyDescent="0.25">
      <c r="A96" s="65">
        <f t="shared" si="49"/>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50"/>
        <v/>
      </c>
      <c r="X96" s="310" t="str">
        <f t="shared" ca="1" si="51"/>
        <v/>
      </c>
      <c r="Y96" s="277"/>
      <c r="Z96" s="277"/>
      <c r="AA96" s="348"/>
      <c r="AB96" s="278"/>
      <c r="AC96" s="279"/>
      <c r="AD96" s="348"/>
      <c r="AE96" s="278"/>
      <c r="AF96" s="280"/>
      <c r="AG96" s="348"/>
      <c r="AH96" s="274"/>
      <c r="AI96" s="309" t="str">
        <f t="shared" ca="1" si="52"/>
        <v/>
      </c>
      <c r="AJ96" s="310" t="str">
        <f t="shared" ca="1" si="53"/>
        <v/>
      </c>
      <c r="AK96" s="277"/>
      <c r="AL96" s="277"/>
      <c r="AM96" s="348"/>
      <c r="AN96" s="278"/>
      <c r="AO96" s="279"/>
      <c r="AP96" s="348"/>
      <c r="AQ96" s="278"/>
      <c r="AR96" s="280"/>
      <c r="AS96" s="348"/>
      <c r="AT96" s="274"/>
      <c r="AU96" s="309" t="str">
        <f t="shared" ca="1" si="54"/>
        <v/>
      </c>
      <c r="AV96" s="310" t="str">
        <f t="shared" ca="1" si="55"/>
        <v/>
      </c>
      <c r="AW96" s="276"/>
      <c r="AX96" s="276"/>
      <c r="AY96" s="348"/>
      <c r="AZ96" s="278"/>
      <c r="BA96" s="279"/>
      <c r="BB96" s="348"/>
      <c r="BC96" s="278"/>
      <c r="BD96" s="280"/>
      <c r="BE96" s="348"/>
      <c r="BF96" s="274"/>
      <c r="BG96" s="309" t="str">
        <f t="shared" ca="1" si="56"/>
        <v/>
      </c>
      <c r="BH96" s="310" t="str">
        <f t="shared" ca="1" si="57"/>
        <v/>
      </c>
      <c r="BI96" s="276"/>
      <c r="BJ96" s="348"/>
      <c r="BK96" s="278"/>
      <c r="BL96" s="279"/>
      <c r="BM96" s="348"/>
      <c r="BN96" s="278"/>
      <c r="BO96" s="280"/>
      <c r="BP96" s="309" t="str">
        <f t="shared" ca="1" si="58"/>
        <v/>
      </c>
      <c r="BQ96" s="310" t="str">
        <f t="shared" ca="1" si="59"/>
        <v/>
      </c>
      <c r="BR96" s="309" t="str">
        <f t="shared" ca="1" si="60"/>
        <v/>
      </c>
      <c r="BS96" s="438" t="str">
        <f t="shared" ca="1" si="61"/>
        <v/>
      </c>
      <c r="BT96" s="281" t="str">
        <f t="array" ref="BT96">IF(AND($I96&lt;&gt;"",$K96&lt;&gt;""),CEILING(VLOOKUP($I96,ランク別指標,3,FALSE)*$L96,1),"")</f>
        <v/>
      </c>
      <c r="BU96" s="282"/>
      <c r="BV96" s="281" t="str">
        <f t="shared" si="11"/>
        <v/>
      </c>
      <c r="BW96" s="283"/>
      <c r="BX96" s="282"/>
      <c r="BY96" s="284" t="str">
        <f t="shared" si="62"/>
        <v/>
      </c>
      <c r="BZ96" s="285" t="str">
        <f t="shared" si="63"/>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4"/>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5"/>
        <v>0</v>
      </c>
      <c r="DL96" s="440" t="b">
        <f t="shared" si="66"/>
        <v>0</v>
      </c>
      <c r="DM96" s="450" t="b">
        <f t="shared" si="67"/>
        <v>0</v>
      </c>
      <c r="DN96" s="440" t="b">
        <f t="shared" si="68"/>
        <v>0</v>
      </c>
      <c r="DO96" s="449" t="b">
        <f t="shared" si="69"/>
        <v>0</v>
      </c>
      <c r="DP96" s="440" t="b">
        <f t="shared" si="70"/>
        <v>0</v>
      </c>
      <c r="DQ96" s="450" t="b">
        <f t="shared" si="71"/>
        <v>0</v>
      </c>
      <c r="DR96" s="440" t="b">
        <f t="shared" si="72"/>
        <v>0</v>
      </c>
      <c r="DS96" s="449" t="b">
        <f t="shared" si="73"/>
        <v>0</v>
      </c>
      <c r="DT96" s="440" t="b">
        <f t="shared" si="74"/>
        <v>0</v>
      </c>
    </row>
    <row r="97" spans="1:124" x14ac:dyDescent="0.25">
      <c r="A97" s="65">
        <f t="shared" si="49"/>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50"/>
        <v/>
      </c>
      <c r="X97" s="310" t="str">
        <f t="shared" ca="1" si="51"/>
        <v/>
      </c>
      <c r="Y97" s="277"/>
      <c r="Z97" s="277"/>
      <c r="AA97" s="348"/>
      <c r="AB97" s="278"/>
      <c r="AC97" s="279"/>
      <c r="AD97" s="348"/>
      <c r="AE97" s="278"/>
      <c r="AF97" s="280"/>
      <c r="AG97" s="348"/>
      <c r="AH97" s="274"/>
      <c r="AI97" s="309" t="str">
        <f t="shared" ca="1" si="52"/>
        <v/>
      </c>
      <c r="AJ97" s="310" t="str">
        <f t="shared" ca="1" si="53"/>
        <v/>
      </c>
      <c r="AK97" s="277"/>
      <c r="AL97" s="277"/>
      <c r="AM97" s="348"/>
      <c r="AN97" s="278"/>
      <c r="AO97" s="279"/>
      <c r="AP97" s="348"/>
      <c r="AQ97" s="278"/>
      <c r="AR97" s="280"/>
      <c r="AS97" s="348"/>
      <c r="AT97" s="274"/>
      <c r="AU97" s="309" t="str">
        <f t="shared" ca="1" si="54"/>
        <v/>
      </c>
      <c r="AV97" s="310" t="str">
        <f t="shared" ca="1" si="55"/>
        <v/>
      </c>
      <c r="AW97" s="276"/>
      <c r="AX97" s="276"/>
      <c r="AY97" s="348"/>
      <c r="AZ97" s="278"/>
      <c r="BA97" s="279"/>
      <c r="BB97" s="348"/>
      <c r="BC97" s="278"/>
      <c r="BD97" s="280"/>
      <c r="BE97" s="348"/>
      <c r="BF97" s="274"/>
      <c r="BG97" s="309" t="str">
        <f t="shared" ca="1" si="56"/>
        <v/>
      </c>
      <c r="BH97" s="310" t="str">
        <f t="shared" ca="1" si="57"/>
        <v/>
      </c>
      <c r="BI97" s="276"/>
      <c r="BJ97" s="348"/>
      <c r="BK97" s="278"/>
      <c r="BL97" s="279"/>
      <c r="BM97" s="348"/>
      <c r="BN97" s="278"/>
      <c r="BO97" s="280"/>
      <c r="BP97" s="309" t="str">
        <f t="shared" ca="1" si="58"/>
        <v/>
      </c>
      <c r="BQ97" s="310" t="str">
        <f t="shared" ca="1" si="59"/>
        <v/>
      </c>
      <c r="BR97" s="309" t="str">
        <f t="shared" ca="1" si="60"/>
        <v/>
      </c>
      <c r="BS97" s="438" t="str">
        <f t="shared" ca="1" si="61"/>
        <v/>
      </c>
      <c r="BT97" s="281" t="str">
        <f t="array" ref="BT97">IF(AND($I97&lt;&gt;"",$K97&lt;&gt;""),CEILING(VLOOKUP($I97,ランク別指標,3,FALSE)*$L97,1),"")</f>
        <v/>
      </c>
      <c r="BU97" s="282"/>
      <c r="BV97" s="281" t="str">
        <f t="shared" si="11"/>
        <v/>
      </c>
      <c r="BW97" s="283"/>
      <c r="BX97" s="282"/>
      <c r="BY97" s="284" t="str">
        <f t="shared" si="62"/>
        <v/>
      </c>
      <c r="BZ97" s="285" t="str">
        <f t="shared" si="63"/>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4"/>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5"/>
        <v>0</v>
      </c>
      <c r="DL97" s="440" t="b">
        <f t="shared" si="66"/>
        <v>0</v>
      </c>
      <c r="DM97" s="450" t="b">
        <f t="shared" si="67"/>
        <v>0</v>
      </c>
      <c r="DN97" s="440" t="b">
        <f t="shared" si="68"/>
        <v>0</v>
      </c>
      <c r="DO97" s="449" t="b">
        <f t="shared" si="69"/>
        <v>0</v>
      </c>
      <c r="DP97" s="440" t="b">
        <f t="shared" si="70"/>
        <v>0</v>
      </c>
      <c r="DQ97" s="450" t="b">
        <f t="shared" si="71"/>
        <v>0</v>
      </c>
      <c r="DR97" s="440" t="b">
        <f t="shared" si="72"/>
        <v>0</v>
      </c>
      <c r="DS97" s="449" t="b">
        <f t="shared" si="73"/>
        <v>0</v>
      </c>
      <c r="DT97" s="440" t="b">
        <f t="shared" si="74"/>
        <v>0</v>
      </c>
    </row>
    <row r="98" spans="1:124" x14ac:dyDescent="0.25">
      <c r="A98" s="65">
        <f t="shared" si="49"/>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50"/>
        <v/>
      </c>
      <c r="X98" s="310" t="str">
        <f t="shared" ca="1" si="51"/>
        <v/>
      </c>
      <c r="Y98" s="277"/>
      <c r="Z98" s="277"/>
      <c r="AA98" s="348"/>
      <c r="AB98" s="278"/>
      <c r="AC98" s="279"/>
      <c r="AD98" s="348"/>
      <c r="AE98" s="278"/>
      <c r="AF98" s="280"/>
      <c r="AG98" s="348"/>
      <c r="AH98" s="274"/>
      <c r="AI98" s="309" t="str">
        <f t="shared" ca="1" si="52"/>
        <v/>
      </c>
      <c r="AJ98" s="310" t="str">
        <f t="shared" ca="1" si="53"/>
        <v/>
      </c>
      <c r="AK98" s="277"/>
      <c r="AL98" s="277"/>
      <c r="AM98" s="348"/>
      <c r="AN98" s="278"/>
      <c r="AO98" s="279"/>
      <c r="AP98" s="348"/>
      <c r="AQ98" s="278"/>
      <c r="AR98" s="280"/>
      <c r="AS98" s="348"/>
      <c r="AT98" s="274"/>
      <c r="AU98" s="309" t="str">
        <f t="shared" ca="1" si="54"/>
        <v/>
      </c>
      <c r="AV98" s="310" t="str">
        <f t="shared" ca="1" si="55"/>
        <v/>
      </c>
      <c r="AW98" s="276"/>
      <c r="AX98" s="276"/>
      <c r="AY98" s="348"/>
      <c r="AZ98" s="278"/>
      <c r="BA98" s="279"/>
      <c r="BB98" s="348"/>
      <c r="BC98" s="278"/>
      <c r="BD98" s="280"/>
      <c r="BE98" s="348"/>
      <c r="BF98" s="274"/>
      <c r="BG98" s="309" t="str">
        <f t="shared" ca="1" si="56"/>
        <v/>
      </c>
      <c r="BH98" s="310" t="str">
        <f t="shared" ca="1" si="57"/>
        <v/>
      </c>
      <c r="BI98" s="276"/>
      <c r="BJ98" s="348"/>
      <c r="BK98" s="278"/>
      <c r="BL98" s="279"/>
      <c r="BM98" s="348"/>
      <c r="BN98" s="278"/>
      <c r="BO98" s="280"/>
      <c r="BP98" s="309" t="str">
        <f t="shared" ca="1" si="58"/>
        <v/>
      </c>
      <c r="BQ98" s="310" t="str">
        <f t="shared" ca="1" si="59"/>
        <v/>
      </c>
      <c r="BR98" s="309" t="str">
        <f t="shared" ca="1" si="60"/>
        <v/>
      </c>
      <c r="BS98" s="438" t="str">
        <f t="shared" ca="1" si="61"/>
        <v/>
      </c>
      <c r="BT98" s="281" t="str">
        <f t="array" ref="BT98">IF(AND($I98&lt;&gt;"",$K98&lt;&gt;""),CEILING(VLOOKUP($I98,ランク別指標,3,FALSE)*$L98,1),"")</f>
        <v/>
      </c>
      <c r="BU98" s="282"/>
      <c r="BV98" s="281" t="str">
        <f t="shared" si="11"/>
        <v/>
      </c>
      <c r="BW98" s="283"/>
      <c r="BX98" s="282"/>
      <c r="BY98" s="284" t="str">
        <f t="shared" si="62"/>
        <v/>
      </c>
      <c r="BZ98" s="285" t="str">
        <f t="shared" si="63"/>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4"/>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5"/>
        <v>0</v>
      </c>
      <c r="DL98" s="440" t="b">
        <f t="shared" si="66"/>
        <v>0</v>
      </c>
      <c r="DM98" s="450" t="b">
        <f t="shared" si="67"/>
        <v>0</v>
      </c>
      <c r="DN98" s="440" t="b">
        <f t="shared" si="68"/>
        <v>0</v>
      </c>
      <c r="DO98" s="449" t="b">
        <f t="shared" si="69"/>
        <v>0</v>
      </c>
      <c r="DP98" s="440" t="b">
        <f t="shared" si="70"/>
        <v>0</v>
      </c>
      <c r="DQ98" s="450" t="b">
        <f t="shared" si="71"/>
        <v>0</v>
      </c>
      <c r="DR98" s="440" t="b">
        <f t="shared" si="72"/>
        <v>0</v>
      </c>
      <c r="DS98" s="449" t="b">
        <f t="shared" si="73"/>
        <v>0</v>
      </c>
      <c r="DT98" s="440" t="b">
        <f t="shared" si="74"/>
        <v>0</v>
      </c>
    </row>
    <row r="99" spans="1:124" x14ac:dyDescent="0.25">
      <c r="A99" s="65">
        <f t="shared" si="49"/>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50"/>
        <v/>
      </c>
      <c r="X99" s="310" t="str">
        <f t="shared" ca="1" si="51"/>
        <v/>
      </c>
      <c r="Y99" s="277"/>
      <c r="Z99" s="277"/>
      <c r="AA99" s="348"/>
      <c r="AB99" s="278"/>
      <c r="AC99" s="279"/>
      <c r="AD99" s="348"/>
      <c r="AE99" s="278"/>
      <c r="AF99" s="280"/>
      <c r="AG99" s="348"/>
      <c r="AH99" s="274"/>
      <c r="AI99" s="309" t="str">
        <f t="shared" ca="1" si="52"/>
        <v/>
      </c>
      <c r="AJ99" s="310" t="str">
        <f t="shared" ca="1" si="53"/>
        <v/>
      </c>
      <c r="AK99" s="277"/>
      <c r="AL99" s="277"/>
      <c r="AM99" s="348"/>
      <c r="AN99" s="278"/>
      <c r="AO99" s="279"/>
      <c r="AP99" s="348"/>
      <c r="AQ99" s="278"/>
      <c r="AR99" s="280"/>
      <c r="AS99" s="348"/>
      <c r="AT99" s="274"/>
      <c r="AU99" s="309" t="str">
        <f t="shared" ca="1" si="54"/>
        <v/>
      </c>
      <c r="AV99" s="310" t="str">
        <f t="shared" ca="1" si="55"/>
        <v/>
      </c>
      <c r="AW99" s="276"/>
      <c r="AX99" s="276"/>
      <c r="AY99" s="348"/>
      <c r="AZ99" s="278"/>
      <c r="BA99" s="279"/>
      <c r="BB99" s="348"/>
      <c r="BC99" s="278"/>
      <c r="BD99" s="280"/>
      <c r="BE99" s="348"/>
      <c r="BF99" s="274"/>
      <c r="BG99" s="309" t="str">
        <f t="shared" ca="1" si="56"/>
        <v/>
      </c>
      <c r="BH99" s="310" t="str">
        <f t="shared" ca="1" si="57"/>
        <v/>
      </c>
      <c r="BI99" s="276"/>
      <c r="BJ99" s="348"/>
      <c r="BK99" s="278"/>
      <c r="BL99" s="279"/>
      <c r="BM99" s="348"/>
      <c r="BN99" s="278"/>
      <c r="BO99" s="280"/>
      <c r="BP99" s="309" t="str">
        <f t="shared" ca="1" si="58"/>
        <v/>
      </c>
      <c r="BQ99" s="310" t="str">
        <f t="shared" ca="1" si="59"/>
        <v/>
      </c>
      <c r="BR99" s="309" t="str">
        <f t="shared" ca="1" si="60"/>
        <v/>
      </c>
      <c r="BS99" s="438" t="str">
        <f t="shared" ca="1" si="61"/>
        <v/>
      </c>
      <c r="BT99" s="281" t="str">
        <f t="array" ref="BT99">IF(AND($I99&lt;&gt;"",$K99&lt;&gt;""),CEILING(VLOOKUP($I99,ランク別指標,3,FALSE)*$L99,1),"")</f>
        <v/>
      </c>
      <c r="BU99" s="282"/>
      <c r="BV99" s="281" t="str">
        <f t="shared" si="11"/>
        <v/>
      </c>
      <c r="BW99" s="283"/>
      <c r="BX99" s="282"/>
      <c r="BY99" s="284" t="str">
        <f t="shared" si="62"/>
        <v/>
      </c>
      <c r="BZ99" s="285" t="str">
        <f t="shared" si="63"/>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4"/>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5"/>
        <v>0</v>
      </c>
      <c r="DL99" s="440" t="b">
        <f t="shared" si="66"/>
        <v>0</v>
      </c>
      <c r="DM99" s="450" t="b">
        <f t="shared" si="67"/>
        <v>0</v>
      </c>
      <c r="DN99" s="440" t="b">
        <f t="shared" si="68"/>
        <v>0</v>
      </c>
      <c r="DO99" s="449" t="b">
        <f t="shared" si="69"/>
        <v>0</v>
      </c>
      <c r="DP99" s="440" t="b">
        <f t="shared" si="70"/>
        <v>0</v>
      </c>
      <c r="DQ99" s="450" t="b">
        <f t="shared" si="71"/>
        <v>0</v>
      </c>
      <c r="DR99" s="440" t="b">
        <f t="shared" si="72"/>
        <v>0</v>
      </c>
      <c r="DS99" s="449" t="b">
        <f t="shared" si="73"/>
        <v>0</v>
      </c>
      <c r="DT99" s="440" t="b">
        <f t="shared" si="74"/>
        <v>0</v>
      </c>
    </row>
    <row r="100" spans="1:124" x14ac:dyDescent="0.25">
      <c r="A100" s="65">
        <f t="shared" si="49"/>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50"/>
        <v/>
      </c>
      <c r="X100" s="310" t="str">
        <f t="shared" ca="1" si="51"/>
        <v/>
      </c>
      <c r="Y100" s="277"/>
      <c r="Z100" s="277"/>
      <c r="AA100" s="348"/>
      <c r="AB100" s="278"/>
      <c r="AC100" s="279"/>
      <c r="AD100" s="348"/>
      <c r="AE100" s="278"/>
      <c r="AF100" s="280"/>
      <c r="AG100" s="348"/>
      <c r="AH100" s="274"/>
      <c r="AI100" s="309" t="str">
        <f t="shared" ca="1" si="52"/>
        <v/>
      </c>
      <c r="AJ100" s="310" t="str">
        <f t="shared" ca="1" si="53"/>
        <v/>
      </c>
      <c r="AK100" s="277"/>
      <c r="AL100" s="277"/>
      <c r="AM100" s="348"/>
      <c r="AN100" s="278"/>
      <c r="AO100" s="279"/>
      <c r="AP100" s="348"/>
      <c r="AQ100" s="278"/>
      <c r="AR100" s="280"/>
      <c r="AS100" s="348"/>
      <c r="AT100" s="274"/>
      <c r="AU100" s="309" t="str">
        <f t="shared" ca="1" si="54"/>
        <v/>
      </c>
      <c r="AV100" s="310" t="str">
        <f t="shared" ca="1" si="55"/>
        <v/>
      </c>
      <c r="AW100" s="276"/>
      <c r="AX100" s="276"/>
      <c r="AY100" s="348"/>
      <c r="AZ100" s="278"/>
      <c r="BA100" s="279"/>
      <c r="BB100" s="348"/>
      <c r="BC100" s="278"/>
      <c r="BD100" s="280"/>
      <c r="BE100" s="348"/>
      <c r="BF100" s="274"/>
      <c r="BG100" s="309" t="str">
        <f t="shared" ca="1" si="56"/>
        <v/>
      </c>
      <c r="BH100" s="310" t="str">
        <f t="shared" ca="1" si="57"/>
        <v/>
      </c>
      <c r="BI100" s="276"/>
      <c r="BJ100" s="348"/>
      <c r="BK100" s="278"/>
      <c r="BL100" s="279"/>
      <c r="BM100" s="348"/>
      <c r="BN100" s="278"/>
      <c r="BO100" s="280"/>
      <c r="BP100" s="309" t="str">
        <f t="shared" ca="1" si="58"/>
        <v/>
      </c>
      <c r="BQ100" s="310" t="str">
        <f t="shared" ca="1" si="59"/>
        <v/>
      </c>
      <c r="BR100" s="309" t="str">
        <f t="shared" ca="1" si="60"/>
        <v/>
      </c>
      <c r="BS100" s="438" t="str">
        <f t="shared" ca="1" si="61"/>
        <v/>
      </c>
      <c r="BT100" s="281" t="str">
        <f t="array" ref="BT100">IF(AND($I100&lt;&gt;"",$K100&lt;&gt;""),CEILING(VLOOKUP($I100,ランク別指標,3,FALSE)*$L100,1),"")</f>
        <v/>
      </c>
      <c r="BU100" s="282"/>
      <c r="BV100" s="281" t="str">
        <f t="shared" si="11"/>
        <v/>
      </c>
      <c r="BW100" s="283"/>
      <c r="BX100" s="282"/>
      <c r="BY100" s="284" t="str">
        <f t="shared" si="62"/>
        <v/>
      </c>
      <c r="BZ100" s="285" t="str">
        <f t="shared" si="63"/>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4"/>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5"/>
        <v>0</v>
      </c>
      <c r="DL100" s="440" t="b">
        <f t="shared" si="66"/>
        <v>0</v>
      </c>
      <c r="DM100" s="450" t="b">
        <f t="shared" si="67"/>
        <v>0</v>
      </c>
      <c r="DN100" s="440" t="b">
        <f t="shared" si="68"/>
        <v>0</v>
      </c>
      <c r="DO100" s="449" t="b">
        <f t="shared" si="69"/>
        <v>0</v>
      </c>
      <c r="DP100" s="440" t="b">
        <f t="shared" si="70"/>
        <v>0</v>
      </c>
      <c r="DQ100" s="450" t="b">
        <f t="shared" si="71"/>
        <v>0</v>
      </c>
      <c r="DR100" s="440" t="b">
        <f t="shared" si="72"/>
        <v>0</v>
      </c>
      <c r="DS100" s="449" t="b">
        <f t="shared" si="73"/>
        <v>0</v>
      </c>
      <c r="DT100" s="440" t="b">
        <f t="shared" si="74"/>
        <v>0</v>
      </c>
    </row>
    <row r="101" spans="1:124" x14ac:dyDescent="0.25">
      <c r="A101" s="65">
        <f t="shared" si="49"/>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50"/>
        <v/>
      </c>
      <c r="X101" s="310" t="str">
        <f t="shared" ca="1" si="51"/>
        <v/>
      </c>
      <c r="Y101" s="277"/>
      <c r="Z101" s="277"/>
      <c r="AA101" s="348"/>
      <c r="AB101" s="278"/>
      <c r="AC101" s="279"/>
      <c r="AD101" s="348"/>
      <c r="AE101" s="278"/>
      <c r="AF101" s="280"/>
      <c r="AG101" s="348"/>
      <c r="AH101" s="274"/>
      <c r="AI101" s="309" t="str">
        <f t="shared" ca="1" si="52"/>
        <v/>
      </c>
      <c r="AJ101" s="310" t="str">
        <f t="shared" ca="1" si="53"/>
        <v/>
      </c>
      <c r="AK101" s="277"/>
      <c r="AL101" s="277"/>
      <c r="AM101" s="348"/>
      <c r="AN101" s="278"/>
      <c r="AO101" s="279"/>
      <c r="AP101" s="348"/>
      <c r="AQ101" s="278"/>
      <c r="AR101" s="280"/>
      <c r="AS101" s="348"/>
      <c r="AT101" s="274"/>
      <c r="AU101" s="309" t="str">
        <f t="shared" ca="1" si="54"/>
        <v/>
      </c>
      <c r="AV101" s="310" t="str">
        <f t="shared" ca="1" si="55"/>
        <v/>
      </c>
      <c r="AW101" s="276"/>
      <c r="AX101" s="276"/>
      <c r="AY101" s="348"/>
      <c r="AZ101" s="278"/>
      <c r="BA101" s="279"/>
      <c r="BB101" s="348"/>
      <c r="BC101" s="278"/>
      <c r="BD101" s="280"/>
      <c r="BE101" s="348"/>
      <c r="BF101" s="274"/>
      <c r="BG101" s="309" t="str">
        <f t="shared" ca="1" si="56"/>
        <v/>
      </c>
      <c r="BH101" s="310" t="str">
        <f t="shared" ca="1" si="57"/>
        <v/>
      </c>
      <c r="BI101" s="276"/>
      <c r="BJ101" s="348"/>
      <c r="BK101" s="278"/>
      <c r="BL101" s="279"/>
      <c r="BM101" s="348"/>
      <c r="BN101" s="278"/>
      <c r="BO101" s="280"/>
      <c r="BP101" s="309" t="str">
        <f t="shared" ca="1" si="58"/>
        <v/>
      </c>
      <c r="BQ101" s="310" t="str">
        <f t="shared" ca="1" si="59"/>
        <v/>
      </c>
      <c r="BR101" s="309" t="str">
        <f t="shared" ca="1" si="60"/>
        <v/>
      </c>
      <c r="BS101" s="438" t="str">
        <f t="shared" ca="1" si="61"/>
        <v/>
      </c>
      <c r="BT101" s="281" t="str">
        <f t="array" ref="BT101">IF(AND($I101&lt;&gt;"",$K101&lt;&gt;""),CEILING(VLOOKUP($I101,ランク別指標,3,FALSE)*$L101,1),"")</f>
        <v/>
      </c>
      <c r="BU101" s="282"/>
      <c r="BV101" s="281" t="str">
        <f t="shared" si="11"/>
        <v/>
      </c>
      <c r="BW101" s="283"/>
      <c r="BX101" s="282"/>
      <c r="BY101" s="284" t="str">
        <f t="shared" si="62"/>
        <v/>
      </c>
      <c r="BZ101" s="285" t="str">
        <f t="shared" si="63"/>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4"/>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5"/>
        <v>0</v>
      </c>
      <c r="DL101" s="440" t="b">
        <f t="shared" si="66"/>
        <v>0</v>
      </c>
      <c r="DM101" s="450" t="b">
        <f t="shared" si="67"/>
        <v>0</v>
      </c>
      <c r="DN101" s="440" t="b">
        <f t="shared" si="68"/>
        <v>0</v>
      </c>
      <c r="DO101" s="449" t="b">
        <f t="shared" si="69"/>
        <v>0</v>
      </c>
      <c r="DP101" s="440" t="b">
        <f t="shared" si="70"/>
        <v>0</v>
      </c>
      <c r="DQ101" s="450" t="b">
        <f t="shared" si="71"/>
        <v>0</v>
      </c>
      <c r="DR101" s="440" t="b">
        <f t="shared" si="72"/>
        <v>0</v>
      </c>
      <c r="DS101" s="449" t="b">
        <f t="shared" si="73"/>
        <v>0</v>
      </c>
      <c r="DT101" s="440" t="b">
        <f t="shared" si="74"/>
        <v>0</v>
      </c>
    </row>
    <row r="102" spans="1:124" x14ac:dyDescent="0.25">
      <c r="A102" s="65">
        <f t="shared" si="49"/>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50"/>
        <v/>
      </c>
      <c r="X102" s="310" t="str">
        <f t="shared" ca="1" si="51"/>
        <v/>
      </c>
      <c r="Y102" s="277"/>
      <c r="Z102" s="277"/>
      <c r="AA102" s="348"/>
      <c r="AB102" s="278"/>
      <c r="AC102" s="279"/>
      <c r="AD102" s="348"/>
      <c r="AE102" s="278"/>
      <c r="AF102" s="280"/>
      <c r="AG102" s="348"/>
      <c r="AH102" s="274"/>
      <c r="AI102" s="309" t="str">
        <f t="shared" ca="1" si="52"/>
        <v/>
      </c>
      <c r="AJ102" s="310" t="str">
        <f t="shared" ca="1" si="53"/>
        <v/>
      </c>
      <c r="AK102" s="277"/>
      <c r="AL102" s="277"/>
      <c r="AM102" s="348"/>
      <c r="AN102" s="278"/>
      <c r="AO102" s="279"/>
      <c r="AP102" s="348"/>
      <c r="AQ102" s="278"/>
      <c r="AR102" s="280"/>
      <c r="AS102" s="348"/>
      <c r="AT102" s="274"/>
      <c r="AU102" s="309" t="str">
        <f t="shared" ca="1" si="54"/>
        <v/>
      </c>
      <c r="AV102" s="310" t="str">
        <f t="shared" ca="1" si="55"/>
        <v/>
      </c>
      <c r="AW102" s="276"/>
      <c r="AX102" s="276"/>
      <c r="AY102" s="348"/>
      <c r="AZ102" s="278"/>
      <c r="BA102" s="279"/>
      <c r="BB102" s="348"/>
      <c r="BC102" s="278"/>
      <c r="BD102" s="280"/>
      <c r="BE102" s="348"/>
      <c r="BF102" s="274"/>
      <c r="BG102" s="309" t="str">
        <f t="shared" ca="1" si="56"/>
        <v/>
      </c>
      <c r="BH102" s="310" t="str">
        <f t="shared" ca="1" si="57"/>
        <v/>
      </c>
      <c r="BI102" s="276"/>
      <c r="BJ102" s="348"/>
      <c r="BK102" s="278"/>
      <c r="BL102" s="279"/>
      <c r="BM102" s="348"/>
      <c r="BN102" s="278"/>
      <c r="BO102" s="280"/>
      <c r="BP102" s="309" t="str">
        <f t="shared" ca="1" si="58"/>
        <v/>
      </c>
      <c r="BQ102" s="310" t="str">
        <f t="shared" ca="1" si="59"/>
        <v/>
      </c>
      <c r="BR102" s="309" t="str">
        <f t="shared" ca="1" si="60"/>
        <v/>
      </c>
      <c r="BS102" s="438" t="str">
        <f t="shared" ca="1" si="61"/>
        <v/>
      </c>
      <c r="BT102" s="281" t="str">
        <f t="array" ref="BT102">IF(AND($I102&lt;&gt;"",$K102&lt;&gt;""),CEILING(VLOOKUP($I102,ランク別指標,3,FALSE)*$L102,1),"")</f>
        <v/>
      </c>
      <c r="BU102" s="282"/>
      <c r="BV102" s="281" t="str">
        <f t="shared" si="11"/>
        <v/>
      </c>
      <c r="BW102" s="283"/>
      <c r="BX102" s="282"/>
      <c r="BY102" s="284" t="str">
        <f t="shared" si="62"/>
        <v/>
      </c>
      <c r="BZ102" s="285" t="str">
        <f t="shared" si="63"/>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4"/>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5"/>
        <v>0</v>
      </c>
      <c r="DL102" s="440" t="b">
        <f t="shared" si="66"/>
        <v>0</v>
      </c>
      <c r="DM102" s="450" t="b">
        <f t="shared" si="67"/>
        <v>0</v>
      </c>
      <c r="DN102" s="440" t="b">
        <f t="shared" si="68"/>
        <v>0</v>
      </c>
      <c r="DO102" s="449" t="b">
        <f t="shared" si="69"/>
        <v>0</v>
      </c>
      <c r="DP102" s="440" t="b">
        <f t="shared" si="70"/>
        <v>0</v>
      </c>
      <c r="DQ102" s="450" t="b">
        <f t="shared" si="71"/>
        <v>0</v>
      </c>
      <c r="DR102" s="440" t="b">
        <f t="shared" si="72"/>
        <v>0</v>
      </c>
      <c r="DS102" s="449" t="b">
        <f t="shared" si="73"/>
        <v>0</v>
      </c>
      <c r="DT102" s="440" t="b">
        <f t="shared" si="74"/>
        <v>0</v>
      </c>
    </row>
    <row r="103" spans="1:124" x14ac:dyDescent="0.25">
      <c r="A103" s="65">
        <f t="shared" si="49"/>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50"/>
        <v/>
      </c>
      <c r="X103" s="310" t="str">
        <f t="shared" ca="1" si="51"/>
        <v/>
      </c>
      <c r="Y103" s="277"/>
      <c r="Z103" s="277"/>
      <c r="AA103" s="348"/>
      <c r="AB103" s="278"/>
      <c r="AC103" s="279"/>
      <c r="AD103" s="348"/>
      <c r="AE103" s="278"/>
      <c r="AF103" s="280"/>
      <c r="AG103" s="348"/>
      <c r="AH103" s="274"/>
      <c r="AI103" s="309" t="str">
        <f t="shared" ca="1" si="52"/>
        <v/>
      </c>
      <c r="AJ103" s="310" t="str">
        <f t="shared" ca="1" si="53"/>
        <v/>
      </c>
      <c r="AK103" s="277"/>
      <c r="AL103" s="277"/>
      <c r="AM103" s="348"/>
      <c r="AN103" s="278"/>
      <c r="AO103" s="279"/>
      <c r="AP103" s="348"/>
      <c r="AQ103" s="278"/>
      <c r="AR103" s="280"/>
      <c r="AS103" s="348"/>
      <c r="AT103" s="274"/>
      <c r="AU103" s="309" t="str">
        <f t="shared" ca="1" si="54"/>
        <v/>
      </c>
      <c r="AV103" s="310" t="str">
        <f t="shared" ca="1" si="55"/>
        <v/>
      </c>
      <c r="AW103" s="276"/>
      <c r="AX103" s="276"/>
      <c r="AY103" s="348"/>
      <c r="AZ103" s="278"/>
      <c r="BA103" s="279"/>
      <c r="BB103" s="348"/>
      <c r="BC103" s="278"/>
      <c r="BD103" s="280"/>
      <c r="BE103" s="348"/>
      <c r="BF103" s="274"/>
      <c r="BG103" s="309" t="str">
        <f t="shared" ca="1" si="56"/>
        <v/>
      </c>
      <c r="BH103" s="310" t="str">
        <f t="shared" ca="1" si="57"/>
        <v/>
      </c>
      <c r="BI103" s="276"/>
      <c r="BJ103" s="348"/>
      <c r="BK103" s="278"/>
      <c r="BL103" s="279"/>
      <c r="BM103" s="348"/>
      <c r="BN103" s="278"/>
      <c r="BO103" s="280"/>
      <c r="BP103" s="309" t="str">
        <f t="shared" ca="1" si="58"/>
        <v/>
      </c>
      <c r="BQ103" s="310" t="str">
        <f t="shared" ca="1" si="59"/>
        <v/>
      </c>
      <c r="BR103" s="309" t="str">
        <f t="shared" ca="1" si="60"/>
        <v/>
      </c>
      <c r="BS103" s="438" t="str">
        <f t="shared" ca="1" si="61"/>
        <v/>
      </c>
      <c r="BT103" s="281" t="str">
        <f t="array" ref="BT103">IF(AND($I103&lt;&gt;"",$K103&lt;&gt;""),CEILING(VLOOKUP($I103,ランク別指標,3,FALSE)*$L103,1),"")</f>
        <v/>
      </c>
      <c r="BU103" s="282"/>
      <c r="BV103" s="281" t="str">
        <f t="shared" si="11"/>
        <v/>
      </c>
      <c r="BW103" s="283"/>
      <c r="BX103" s="282"/>
      <c r="BY103" s="284" t="str">
        <f t="shared" si="62"/>
        <v/>
      </c>
      <c r="BZ103" s="285" t="str">
        <f t="shared" si="63"/>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4"/>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5"/>
        <v>0</v>
      </c>
      <c r="DL103" s="440" t="b">
        <f t="shared" si="66"/>
        <v>0</v>
      </c>
      <c r="DM103" s="450" t="b">
        <f t="shared" si="67"/>
        <v>0</v>
      </c>
      <c r="DN103" s="440" t="b">
        <f t="shared" si="68"/>
        <v>0</v>
      </c>
      <c r="DO103" s="449" t="b">
        <f t="shared" si="69"/>
        <v>0</v>
      </c>
      <c r="DP103" s="440" t="b">
        <f t="shared" si="70"/>
        <v>0</v>
      </c>
      <c r="DQ103" s="450" t="b">
        <f t="shared" si="71"/>
        <v>0</v>
      </c>
      <c r="DR103" s="440" t="b">
        <f t="shared" si="72"/>
        <v>0</v>
      </c>
      <c r="DS103" s="449" t="b">
        <f t="shared" si="73"/>
        <v>0</v>
      </c>
      <c r="DT103" s="440" t="b">
        <f t="shared" si="74"/>
        <v>0</v>
      </c>
    </row>
    <row r="104" spans="1:124" x14ac:dyDescent="0.25">
      <c r="A104" s="65">
        <f t="shared" si="49"/>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50"/>
        <v/>
      </c>
      <c r="X104" s="310" t="str">
        <f t="shared" ca="1" si="51"/>
        <v/>
      </c>
      <c r="Y104" s="277"/>
      <c r="Z104" s="277"/>
      <c r="AA104" s="348"/>
      <c r="AB104" s="278"/>
      <c r="AC104" s="279"/>
      <c r="AD104" s="348"/>
      <c r="AE104" s="278"/>
      <c r="AF104" s="280"/>
      <c r="AG104" s="348"/>
      <c r="AH104" s="274"/>
      <c r="AI104" s="309" t="str">
        <f t="shared" ca="1" si="52"/>
        <v/>
      </c>
      <c r="AJ104" s="310" t="str">
        <f t="shared" ca="1" si="53"/>
        <v/>
      </c>
      <c r="AK104" s="277"/>
      <c r="AL104" s="277"/>
      <c r="AM104" s="348"/>
      <c r="AN104" s="278"/>
      <c r="AO104" s="279"/>
      <c r="AP104" s="348"/>
      <c r="AQ104" s="278"/>
      <c r="AR104" s="280"/>
      <c r="AS104" s="348"/>
      <c r="AT104" s="274"/>
      <c r="AU104" s="309" t="str">
        <f t="shared" ca="1" si="54"/>
        <v/>
      </c>
      <c r="AV104" s="310" t="str">
        <f t="shared" ca="1" si="55"/>
        <v/>
      </c>
      <c r="AW104" s="276"/>
      <c r="AX104" s="276"/>
      <c r="AY104" s="348"/>
      <c r="AZ104" s="278"/>
      <c r="BA104" s="279"/>
      <c r="BB104" s="348"/>
      <c r="BC104" s="278"/>
      <c r="BD104" s="280"/>
      <c r="BE104" s="348"/>
      <c r="BF104" s="274"/>
      <c r="BG104" s="309" t="str">
        <f t="shared" ca="1" si="56"/>
        <v/>
      </c>
      <c r="BH104" s="310" t="str">
        <f t="shared" ca="1" si="57"/>
        <v/>
      </c>
      <c r="BI104" s="276"/>
      <c r="BJ104" s="348"/>
      <c r="BK104" s="278"/>
      <c r="BL104" s="279"/>
      <c r="BM104" s="348"/>
      <c r="BN104" s="278"/>
      <c r="BO104" s="280"/>
      <c r="BP104" s="309" t="str">
        <f t="shared" ca="1" si="58"/>
        <v/>
      </c>
      <c r="BQ104" s="310" t="str">
        <f t="shared" ca="1" si="59"/>
        <v/>
      </c>
      <c r="BR104" s="309" t="str">
        <f t="shared" ca="1" si="60"/>
        <v/>
      </c>
      <c r="BS104" s="438" t="str">
        <f t="shared" ca="1" si="61"/>
        <v/>
      </c>
      <c r="BT104" s="281" t="str">
        <f t="array" ref="BT104">IF(AND($I104&lt;&gt;"",$K104&lt;&gt;""),CEILING(VLOOKUP($I104,ランク別指標,3,FALSE)*$L104,1),"")</f>
        <v/>
      </c>
      <c r="BU104" s="282"/>
      <c r="BV104" s="281" t="str">
        <f t="shared" si="11"/>
        <v/>
      </c>
      <c r="BW104" s="283"/>
      <c r="BX104" s="282"/>
      <c r="BY104" s="284" t="str">
        <f t="shared" si="62"/>
        <v/>
      </c>
      <c r="BZ104" s="285" t="str">
        <f t="shared" si="63"/>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4"/>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5"/>
        <v>0</v>
      </c>
      <c r="DL104" s="440" t="b">
        <f t="shared" si="66"/>
        <v>0</v>
      </c>
      <c r="DM104" s="450" t="b">
        <f t="shared" si="67"/>
        <v>0</v>
      </c>
      <c r="DN104" s="440" t="b">
        <f t="shared" si="68"/>
        <v>0</v>
      </c>
      <c r="DO104" s="449" t="b">
        <f t="shared" si="69"/>
        <v>0</v>
      </c>
      <c r="DP104" s="440" t="b">
        <f t="shared" si="70"/>
        <v>0</v>
      </c>
      <c r="DQ104" s="450" t="b">
        <f t="shared" si="71"/>
        <v>0</v>
      </c>
      <c r="DR104" s="440" t="b">
        <f t="shared" si="72"/>
        <v>0</v>
      </c>
      <c r="DS104" s="449" t="b">
        <f t="shared" si="73"/>
        <v>0</v>
      </c>
      <c r="DT104" s="440" t="b">
        <f t="shared" si="74"/>
        <v>0</v>
      </c>
    </row>
    <row r="105" spans="1:124" x14ac:dyDescent="0.25">
      <c r="A105" s="65">
        <f t="shared" si="49"/>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50"/>
        <v/>
      </c>
      <c r="X105" s="310" t="str">
        <f t="shared" ca="1" si="51"/>
        <v/>
      </c>
      <c r="Y105" s="277"/>
      <c r="Z105" s="277"/>
      <c r="AA105" s="348"/>
      <c r="AB105" s="278"/>
      <c r="AC105" s="279"/>
      <c r="AD105" s="348"/>
      <c r="AE105" s="278"/>
      <c r="AF105" s="280"/>
      <c r="AG105" s="348"/>
      <c r="AH105" s="274"/>
      <c r="AI105" s="309" t="str">
        <f t="shared" ca="1" si="52"/>
        <v/>
      </c>
      <c r="AJ105" s="310" t="str">
        <f t="shared" ca="1" si="53"/>
        <v/>
      </c>
      <c r="AK105" s="277"/>
      <c r="AL105" s="277"/>
      <c r="AM105" s="348"/>
      <c r="AN105" s="278"/>
      <c r="AO105" s="279"/>
      <c r="AP105" s="348"/>
      <c r="AQ105" s="278"/>
      <c r="AR105" s="280"/>
      <c r="AS105" s="348"/>
      <c r="AT105" s="274"/>
      <c r="AU105" s="309" t="str">
        <f t="shared" ca="1" si="54"/>
        <v/>
      </c>
      <c r="AV105" s="310" t="str">
        <f t="shared" ca="1" si="55"/>
        <v/>
      </c>
      <c r="AW105" s="276"/>
      <c r="AX105" s="276"/>
      <c r="AY105" s="348"/>
      <c r="AZ105" s="278"/>
      <c r="BA105" s="279"/>
      <c r="BB105" s="348"/>
      <c r="BC105" s="278"/>
      <c r="BD105" s="280"/>
      <c r="BE105" s="348"/>
      <c r="BF105" s="274"/>
      <c r="BG105" s="309" t="str">
        <f t="shared" ca="1" si="56"/>
        <v/>
      </c>
      <c r="BH105" s="310" t="str">
        <f t="shared" ca="1" si="57"/>
        <v/>
      </c>
      <c r="BI105" s="276"/>
      <c r="BJ105" s="348"/>
      <c r="BK105" s="278"/>
      <c r="BL105" s="279"/>
      <c r="BM105" s="348"/>
      <c r="BN105" s="278"/>
      <c r="BO105" s="280"/>
      <c r="BP105" s="309" t="str">
        <f t="shared" ca="1" si="58"/>
        <v/>
      </c>
      <c r="BQ105" s="310" t="str">
        <f t="shared" ca="1" si="59"/>
        <v/>
      </c>
      <c r="BR105" s="309" t="str">
        <f t="shared" ca="1" si="60"/>
        <v/>
      </c>
      <c r="BS105" s="438" t="str">
        <f t="shared" ca="1" si="61"/>
        <v/>
      </c>
      <c r="BT105" s="281" t="str">
        <f t="array" ref="BT105">IF(AND($I105&lt;&gt;"",$K105&lt;&gt;""),CEILING(VLOOKUP($I105,ランク別指標,3,FALSE)*$L105,1),"")</f>
        <v/>
      </c>
      <c r="BU105" s="282"/>
      <c r="BV105" s="281" t="str">
        <f t="shared" si="11"/>
        <v/>
      </c>
      <c r="BW105" s="283"/>
      <c r="BX105" s="282"/>
      <c r="BY105" s="284" t="str">
        <f t="shared" si="62"/>
        <v/>
      </c>
      <c r="BZ105" s="285" t="str">
        <f t="shared" si="63"/>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4"/>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5"/>
        <v>0</v>
      </c>
      <c r="DL105" s="440" t="b">
        <f t="shared" si="66"/>
        <v>0</v>
      </c>
      <c r="DM105" s="450" t="b">
        <f t="shared" si="67"/>
        <v>0</v>
      </c>
      <c r="DN105" s="440" t="b">
        <f t="shared" si="68"/>
        <v>0</v>
      </c>
      <c r="DO105" s="449" t="b">
        <f t="shared" si="69"/>
        <v>0</v>
      </c>
      <c r="DP105" s="440" t="b">
        <f t="shared" si="70"/>
        <v>0</v>
      </c>
      <c r="DQ105" s="450" t="b">
        <f t="shared" si="71"/>
        <v>0</v>
      </c>
      <c r="DR105" s="440" t="b">
        <f t="shared" si="72"/>
        <v>0</v>
      </c>
      <c r="DS105" s="449" t="b">
        <f t="shared" si="73"/>
        <v>0</v>
      </c>
      <c r="DT105" s="440" t="b">
        <f t="shared" si="74"/>
        <v>0</v>
      </c>
    </row>
    <row r="106" spans="1:124" x14ac:dyDescent="0.25">
      <c r="A106" s="65">
        <f t="shared" si="49"/>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50"/>
        <v/>
      </c>
      <c r="X106" s="310" t="str">
        <f t="shared" ca="1" si="51"/>
        <v/>
      </c>
      <c r="Y106" s="277"/>
      <c r="Z106" s="277"/>
      <c r="AA106" s="348"/>
      <c r="AB106" s="278"/>
      <c r="AC106" s="279"/>
      <c r="AD106" s="348"/>
      <c r="AE106" s="278"/>
      <c r="AF106" s="280"/>
      <c r="AG106" s="348"/>
      <c r="AH106" s="274"/>
      <c r="AI106" s="309" t="str">
        <f t="shared" ca="1" si="52"/>
        <v/>
      </c>
      <c r="AJ106" s="310" t="str">
        <f t="shared" ca="1" si="53"/>
        <v/>
      </c>
      <c r="AK106" s="277"/>
      <c r="AL106" s="277"/>
      <c r="AM106" s="348"/>
      <c r="AN106" s="278"/>
      <c r="AO106" s="279"/>
      <c r="AP106" s="348"/>
      <c r="AQ106" s="278"/>
      <c r="AR106" s="280"/>
      <c r="AS106" s="348"/>
      <c r="AT106" s="274"/>
      <c r="AU106" s="309" t="str">
        <f t="shared" ca="1" si="54"/>
        <v/>
      </c>
      <c r="AV106" s="310" t="str">
        <f t="shared" ca="1" si="55"/>
        <v/>
      </c>
      <c r="AW106" s="276"/>
      <c r="AX106" s="276"/>
      <c r="AY106" s="348"/>
      <c r="AZ106" s="278"/>
      <c r="BA106" s="279"/>
      <c r="BB106" s="348"/>
      <c r="BC106" s="278"/>
      <c r="BD106" s="280"/>
      <c r="BE106" s="348"/>
      <c r="BF106" s="274"/>
      <c r="BG106" s="309" t="str">
        <f t="shared" ca="1" si="56"/>
        <v/>
      </c>
      <c r="BH106" s="310" t="str">
        <f t="shared" ca="1" si="57"/>
        <v/>
      </c>
      <c r="BI106" s="276"/>
      <c r="BJ106" s="348"/>
      <c r="BK106" s="278"/>
      <c r="BL106" s="279"/>
      <c r="BM106" s="348"/>
      <c r="BN106" s="278"/>
      <c r="BO106" s="280"/>
      <c r="BP106" s="309" t="str">
        <f t="shared" ca="1" si="58"/>
        <v/>
      </c>
      <c r="BQ106" s="310" t="str">
        <f t="shared" ca="1" si="59"/>
        <v/>
      </c>
      <c r="BR106" s="309" t="str">
        <f t="shared" ca="1" si="60"/>
        <v/>
      </c>
      <c r="BS106" s="438" t="str">
        <f t="shared" ca="1" si="61"/>
        <v/>
      </c>
      <c r="BT106" s="281" t="str">
        <f t="array" ref="BT106">IF(AND($I106&lt;&gt;"",$K106&lt;&gt;""),CEILING(VLOOKUP($I106,ランク別指標,3,FALSE)*$L106,1),"")</f>
        <v/>
      </c>
      <c r="BU106" s="282"/>
      <c r="BV106" s="281" t="str">
        <f t="shared" si="11"/>
        <v/>
      </c>
      <c r="BW106" s="283"/>
      <c r="BX106" s="282"/>
      <c r="BY106" s="284" t="str">
        <f t="shared" si="62"/>
        <v/>
      </c>
      <c r="BZ106" s="285" t="str">
        <f t="shared" si="63"/>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4"/>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5"/>
        <v>0</v>
      </c>
      <c r="DL106" s="440" t="b">
        <f t="shared" si="66"/>
        <v>0</v>
      </c>
      <c r="DM106" s="450" t="b">
        <f t="shared" si="67"/>
        <v>0</v>
      </c>
      <c r="DN106" s="440" t="b">
        <f t="shared" si="68"/>
        <v>0</v>
      </c>
      <c r="DO106" s="449" t="b">
        <f t="shared" si="69"/>
        <v>0</v>
      </c>
      <c r="DP106" s="440" t="b">
        <f t="shared" si="70"/>
        <v>0</v>
      </c>
      <c r="DQ106" s="450" t="b">
        <f t="shared" si="71"/>
        <v>0</v>
      </c>
      <c r="DR106" s="440" t="b">
        <f t="shared" si="72"/>
        <v>0</v>
      </c>
      <c r="DS106" s="449" t="b">
        <f t="shared" si="73"/>
        <v>0</v>
      </c>
      <c r="DT106" s="440" t="b">
        <f t="shared" si="74"/>
        <v>0</v>
      </c>
    </row>
    <row r="107" spans="1:124" x14ac:dyDescent="0.25">
      <c r="A107" s="65">
        <f t="shared" si="49"/>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50"/>
        <v/>
      </c>
      <c r="X107" s="310" t="str">
        <f t="shared" ca="1" si="51"/>
        <v/>
      </c>
      <c r="Y107" s="277"/>
      <c r="Z107" s="277"/>
      <c r="AA107" s="348"/>
      <c r="AB107" s="278"/>
      <c r="AC107" s="279"/>
      <c r="AD107" s="348"/>
      <c r="AE107" s="278"/>
      <c r="AF107" s="280"/>
      <c r="AG107" s="348"/>
      <c r="AH107" s="274"/>
      <c r="AI107" s="309" t="str">
        <f t="shared" ca="1" si="52"/>
        <v/>
      </c>
      <c r="AJ107" s="310" t="str">
        <f t="shared" ca="1" si="53"/>
        <v/>
      </c>
      <c r="AK107" s="277"/>
      <c r="AL107" s="277"/>
      <c r="AM107" s="348"/>
      <c r="AN107" s="278"/>
      <c r="AO107" s="279"/>
      <c r="AP107" s="348"/>
      <c r="AQ107" s="278"/>
      <c r="AR107" s="280"/>
      <c r="AS107" s="348"/>
      <c r="AT107" s="274"/>
      <c r="AU107" s="309" t="str">
        <f t="shared" ca="1" si="54"/>
        <v/>
      </c>
      <c r="AV107" s="310" t="str">
        <f t="shared" ca="1" si="55"/>
        <v/>
      </c>
      <c r="AW107" s="276"/>
      <c r="AX107" s="276"/>
      <c r="AY107" s="348"/>
      <c r="AZ107" s="278"/>
      <c r="BA107" s="279"/>
      <c r="BB107" s="348"/>
      <c r="BC107" s="278"/>
      <c r="BD107" s="280"/>
      <c r="BE107" s="348"/>
      <c r="BF107" s="274"/>
      <c r="BG107" s="309" t="str">
        <f t="shared" ca="1" si="56"/>
        <v/>
      </c>
      <c r="BH107" s="310" t="str">
        <f t="shared" ca="1" si="57"/>
        <v/>
      </c>
      <c r="BI107" s="276"/>
      <c r="BJ107" s="348"/>
      <c r="BK107" s="278"/>
      <c r="BL107" s="279"/>
      <c r="BM107" s="348"/>
      <c r="BN107" s="278"/>
      <c r="BO107" s="280"/>
      <c r="BP107" s="309" t="str">
        <f t="shared" ca="1" si="58"/>
        <v/>
      </c>
      <c r="BQ107" s="310" t="str">
        <f t="shared" ca="1" si="59"/>
        <v/>
      </c>
      <c r="BR107" s="309" t="str">
        <f t="shared" ca="1" si="60"/>
        <v/>
      </c>
      <c r="BS107" s="438" t="str">
        <f t="shared" ca="1" si="61"/>
        <v/>
      </c>
      <c r="BT107" s="281" t="str">
        <f t="array" ref="BT107">IF(AND($I107&lt;&gt;"",$K107&lt;&gt;""),CEILING(VLOOKUP($I107,ランク別指標,3,FALSE)*$L107,1),"")</f>
        <v/>
      </c>
      <c r="BU107" s="282"/>
      <c r="BV107" s="281" t="str">
        <f t="shared" si="11"/>
        <v/>
      </c>
      <c r="BW107" s="283"/>
      <c r="BX107" s="282"/>
      <c r="BY107" s="284" t="str">
        <f t="shared" si="62"/>
        <v/>
      </c>
      <c r="BZ107" s="285" t="str">
        <f t="shared" si="63"/>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4"/>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5"/>
        <v>0</v>
      </c>
      <c r="DL107" s="440" t="b">
        <f t="shared" si="66"/>
        <v>0</v>
      </c>
      <c r="DM107" s="450" t="b">
        <f t="shared" si="67"/>
        <v>0</v>
      </c>
      <c r="DN107" s="440" t="b">
        <f t="shared" si="68"/>
        <v>0</v>
      </c>
      <c r="DO107" s="449" t="b">
        <f t="shared" si="69"/>
        <v>0</v>
      </c>
      <c r="DP107" s="440" t="b">
        <f t="shared" si="70"/>
        <v>0</v>
      </c>
      <c r="DQ107" s="450" t="b">
        <f t="shared" si="71"/>
        <v>0</v>
      </c>
      <c r="DR107" s="440" t="b">
        <f t="shared" si="72"/>
        <v>0</v>
      </c>
      <c r="DS107" s="449" t="b">
        <f t="shared" si="73"/>
        <v>0</v>
      </c>
      <c r="DT107" s="440" t="b">
        <f t="shared" si="74"/>
        <v>0</v>
      </c>
    </row>
    <row r="108" spans="1:124" x14ac:dyDescent="0.25">
      <c r="A108" s="65">
        <f t="shared" si="49"/>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50"/>
        <v/>
      </c>
      <c r="X108" s="310" t="str">
        <f t="shared" ca="1" si="51"/>
        <v/>
      </c>
      <c r="Y108" s="277"/>
      <c r="Z108" s="277"/>
      <c r="AA108" s="348"/>
      <c r="AB108" s="278"/>
      <c r="AC108" s="279"/>
      <c r="AD108" s="348"/>
      <c r="AE108" s="278"/>
      <c r="AF108" s="280"/>
      <c r="AG108" s="348"/>
      <c r="AH108" s="274"/>
      <c r="AI108" s="309" t="str">
        <f t="shared" ca="1" si="52"/>
        <v/>
      </c>
      <c r="AJ108" s="310" t="str">
        <f t="shared" ca="1" si="53"/>
        <v/>
      </c>
      <c r="AK108" s="277"/>
      <c r="AL108" s="277"/>
      <c r="AM108" s="348"/>
      <c r="AN108" s="278"/>
      <c r="AO108" s="279"/>
      <c r="AP108" s="348"/>
      <c r="AQ108" s="278"/>
      <c r="AR108" s="280"/>
      <c r="AS108" s="348"/>
      <c r="AT108" s="274"/>
      <c r="AU108" s="309" t="str">
        <f t="shared" ca="1" si="54"/>
        <v/>
      </c>
      <c r="AV108" s="310" t="str">
        <f t="shared" ca="1" si="55"/>
        <v/>
      </c>
      <c r="AW108" s="276"/>
      <c r="AX108" s="276"/>
      <c r="AY108" s="348"/>
      <c r="AZ108" s="278"/>
      <c r="BA108" s="279"/>
      <c r="BB108" s="348"/>
      <c r="BC108" s="278"/>
      <c r="BD108" s="280"/>
      <c r="BE108" s="348"/>
      <c r="BF108" s="274"/>
      <c r="BG108" s="309" t="str">
        <f t="shared" ca="1" si="56"/>
        <v/>
      </c>
      <c r="BH108" s="310" t="str">
        <f t="shared" ca="1" si="57"/>
        <v/>
      </c>
      <c r="BI108" s="276"/>
      <c r="BJ108" s="348"/>
      <c r="BK108" s="278"/>
      <c r="BL108" s="279"/>
      <c r="BM108" s="348"/>
      <c r="BN108" s="278"/>
      <c r="BO108" s="280"/>
      <c r="BP108" s="309" t="str">
        <f t="shared" ca="1" si="58"/>
        <v/>
      </c>
      <c r="BQ108" s="310" t="str">
        <f t="shared" ca="1" si="59"/>
        <v/>
      </c>
      <c r="BR108" s="309" t="str">
        <f t="shared" ca="1" si="60"/>
        <v/>
      </c>
      <c r="BS108" s="438" t="str">
        <f t="shared" ca="1" si="61"/>
        <v/>
      </c>
      <c r="BT108" s="281" t="str">
        <f t="array" ref="BT108">IF(AND($I108&lt;&gt;"",$K108&lt;&gt;""),CEILING(VLOOKUP($I108,ランク別指標,3,FALSE)*$L108,1),"")</f>
        <v/>
      </c>
      <c r="BU108" s="282"/>
      <c r="BV108" s="281" t="str">
        <f t="shared" si="11"/>
        <v/>
      </c>
      <c r="BW108" s="283"/>
      <c r="BX108" s="282"/>
      <c r="BY108" s="284" t="str">
        <f t="shared" si="62"/>
        <v/>
      </c>
      <c r="BZ108" s="285" t="str">
        <f t="shared" si="63"/>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4"/>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5"/>
        <v>0</v>
      </c>
      <c r="DL108" s="440" t="b">
        <f t="shared" si="66"/>
        <v>0</v>
      </c>
      <c r="DM108" s="450" t="b">
        <f t="shared" si="67"/>
        <v>0</v>
      </c>
      <c r="DN108" s="440" t="b">
        <f t="shared" si="68"/>
        <v>0</v>
      </c>
      <c r="DO108" s="449" t="b">
        <f t="shared" si="69"/>
        <v>0</v>
      </c>
      <c r="DP108" s="440" t="b">
        <f t="shared" si="70"/>
        <v>0</v>
      </c>
      <c r="DQ108" s="450" t="b">
        <f t="shared" si="71"/>
        <v>0</v>
      </c>
      <c r="DR108" s="440" t="b">
        <f t="shared" si="72"/>
        <v>0</v>
      </c>
      <c r="DS108" s="449" t="b">
        <f t="shared" si="73"/>
        <v>0</v>
      </c>
      <c r="DT108" s="440" t="b">
        <f t="shared" si="74"/>
        <v>0</v>
      </c>
    </row>
    <row r="109" spans="1:124" x14ac:dyDescent="0.25">
      <c r="A109" s="65">
        <f t="shared" si="49"/>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50"/>
        <v/>
      </c>
      <c r="X109" s="310" t="str">
        <f t="shared" ca="1" si="51"/>
        <v/>
      </c>
      <c r="Y109" s="277"/>
      <c r="Z109" s="277"/>
      <c r="AA109" s="348"/>
      <c r="AB109" s="349"/>
      <c r="AC109" s="279"/>
      <c r="AD109" s="348"/>
      <c r="AE109" s="349"/>
      <c r="AF109" s="280"/>
      <c r="AG109" s="348"/>
      <c r="AH109" s="274"/>
      <c r="AI109" s="309" t="str">
        <f t="shared" ca="1" si="52"/>
        <v/>
      </c>
      <c r="AJ109" s="310" t="str">
        <f t="shared" ca="1" si="53"/>
        <v/>
      </c>
      <c r="AK109" s="276"/>
      <c r="AL109" s="276"/>
      <c r="AM109" s="348"/>
      <c r="AN109" s="349"/>
      <c r="AO109" s="279"/>
      <c r="AP109" s="348"/>
      <c r="AQ109" s="349"/>
      <c r="AR109" s="280"/>
      <c r="AS109" s="348"/>
      <c r="AT109" s="274"/>
      <c r="AU109" s="309" t="str">
        <f t="shared" ca="1" si="54"/>
        <v/>
      </c>
      <c r="AV109" s="310" t="str">
        <f t="shared" ca="1" si="55"/>
        <v/>
      </c>
      <c r="AW109" s="276"/>
      <c r="AX109" s="276"/>
      <c r="AY109" s="348"/>
      <c r="AZ109" s="349"/>
      <c r="BA109" s="279"/>
      <c r="BB109" s="348"/>
      <c r="BC109" s="349"/>
      <c r="BD109" s="280"/>
      <c r="BE109" s="348"/>
      <c r="BF109" s="274"/>
      <c r="BG109" s="309" t="str">
        <f t="shared" ca="1" si="56"/>
        <v/>
      </c>
      <c r="BH109" s="310" t="str">
        <f t="shared" ca="1" si="57"/>
        <v/>
      </c>
      <c r="BI109" s="276"/>
      <c r="BJ109" s="348"/>
      <c r="BK109" s="349"/>
      <c r="BL109" s="279"/>
      <c r="BM109" s="348"/>
      <c r="BN109" s="349"/>
      <c r="BO109" s="280"/>
      <c r="BP109" s="309" t="str">
        <f t="shared" ca="1" si="58"/>
        <v/>
      </c>
      <c r="BQ109" s="310" t="str">
        <f t="shared" ca="1" si="59"/>
        <v/>
      </c>
      <c r="BR109" s="309" t="str">
        <f t="shared" ca="1" si="60"/>
        <v/>
      </c>
      <c r="BS109" s="438" t="str">
        <f t="shared" ca="1" si="61"/>
        <v/>
      </c>
      <c r="BT109" s="281" t="str">
        <f t="array" ref="BT109">IF(AND($I109&lt;&gt;"",$K109&lt;&gt;""),CEILING(VLOOKUP($I109,ランク別指標,3,FALSE)*$L109,1),"")</f>
        <v/>
      </c>
      <c r="BU109" s="282"/>
      <c r="BV109" s="281" t="str">
        <f t="shared" si="11"/>
        <v/>
      </c>
      <c r="BW109" s="283"/>
      <c r="BX109" s="282"/>
      <c r="BY109" s="284" t="str">
        <f t="shared" si="62"/>
        <v/>
      </c>
      <c r="BZ109" s="285" t="str">
        <f t="shared" si="63"/>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4"/>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5"/>
        <v>0</v>
      </c>
      <c r="DL109" s="440" t="b">
        <f t="shared" si="66"/>
        <v>0</v>
      </c>
      <c r="DM109" s="450" t="b">
        <f t="shared" si="67"/>
        <v>0</v>
      </c>
      <c r="DN109" s="440" t="b">
        <f t="shared" si="68"/>
        <v>0</v>
      </c>
      <c r="DO109" s="449" t="b">
        <f t="shared" si="69"/>
        <v>0</v>
      </c>
      <c r="DP109" s="440" t="b">
        <f t="shared" si="70"/>
        <v>0</v>
      </c>
      <c r="DQ109" s="450" t="b">
        <f t="shared" si="71"/>
        <v>0</v>
      </c>
      <c r="DR109" s="440" t="b">
        <f t="shared" si="72"/>
        <v>0</v>
      </c>
      <c r="DS109" s="449" t="b">
        <f t="shared" si="73"/>
        <v>0</v>
      </c>
      <c r="DT109" s="440" t="b">
        <f t="shared" si="74"/>
        <v>0</v>
      </c>
    </row>
    <row r="110" spans="1:124" x14ac:dyDescent="0.25">
      <c r="A110" s="65">
        <f t="shared" si="49"/>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50"/>
        <v/>
      </c>
      <c r="X110" s="310" t="str">
        <f t="shared" ca="1" si="51"/>
        <v/>
      </c>
      <c r="Y110" s="277"/>
      <c r="Z110" s="277"/>
      <c r="AA110" s="348"/>
      <c r="AB110" s="349"/>
      <c r="AC110" s="279"/>
      <c r="AD110" s="348"/>
      <c r="AE110" s="349"/>
      <c r="AF110" s="280"/>
      <c r="AG110" s="348"/>
      <c r="AH110" s="274"/>
      <c r="AI110" s="309" t="str">
        <f t="shared" ca="1" si="52"/>
        <v/>
      </c>
      <c r="AJ110" s="310" t="str">
        <f t="shared" ca="1" si="53"/>
        <v/>
      </c>
      <c r="AK110" s="276"/>
      <c r="AL110" s="276"/>
      <c r="AM110" s="348"/>
      <c r="AN110" s="349"/>
      <c r="AO110" s="279"/>
      <c r="AP110" s="348"/>
      <c r="AQ110" s="349"/>
      <c r="AR110" s="280"/>
      <c r="AS110" s="348"/>
      <c r="AT110" s="274"/>
      <c r="AU110" s="309" t="str">
        <f t="shared" ca="1" si="54"/>
        <v/>
      </c>
      <c r="AV110" s="310" t="str">
        <f t="shared" ca="1" si="55"/>
        <v/>
      </c>
      <c r="AW110" s="276"/>
      <c r="AX110" s="276"/>
      <c r="AY110" s="348"/>
      <c r="AZ110" s="349"/>
      <c r="BA110" s="279"/>
      <c r="BB110" s="348"/>
      <c r="BC110" s="349"/>
      <c r="BD110" s="280"/>
      <c r="BE110" s="348"/>
      <c r="BF110" s="274"/>
      <c r="BG110" s="309" t="str">
        <f t="shared" ca="1" si="56"/>
        <v/>
      </c>
      <c r="BH110" s="310" t="str">
        <f t="shared" ca="1" si="57"/>
        <v/>
      </c>
      <c r="BI110" s="276"/>
      <c r="BJ110" s="348"/>
      <c r="BK110" s="349"/>
      <c r="BL110" s="279"/>
      <c r="BM110" s="348"/>
      <c r="BN110" s="349"/>
      <c r="BO110" s="280"/>
      <c r="BP110" s="309" t="str">
        <f t="shared" ca="1" si="58"/>
        <v/>
      </c>
      <c r="BQ110" s="310" t="str">
        <f t="shared" ca="1" si="59"/>
        <v/>
      </c>
      <c r="BR110" s="309" t="str">
        <f t="shared" ca="1" si="60"/>
        <v/>
      </c>
      <c r="BS110" s="438" t="str">
        <f t="shared" ca="1" si="61"/>
        <v/>
      </c>
      <c r="BT110" s="281" t="str">
        <f t="array" ref="BT110">IF(AND($I110&lt;&gt;"",$K110&lt;&gt;""),CEILING(VLOOKUP($I110,ランク別指標,3,FALSE)*$L110,1),"")</f>
        <v/>
      </c>
      <c r="BU110" s="282"/>
      <c r="BV110" s="281" t="str">
        <f t="shared" si="11"/>
        <v/>
      </c>
      <c r="BW110" s="283"/>
      <c r="BX110" s="282"/>
      <c r="BY110" s="284" t="str">
        <f t="shared" si="62"/>
        <v/>
      </c>
      <c r="BZ110" s="285" t="str">
        <f t="shared" si="63"/>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4"/>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5"/>
        <v>0</v>
      </c>
      <c r="DL110" s="440" t="b">
        <f t="shared" si="66"/>
        <v>0</v>
      </c>
      <c r="DM110" s="450" t="b">
        <f t="shared" si="67"/>
        <v>0</v>
      </c>
      <c r="DN110" s="440" t="b">
        <f t="shared" si="68"/>
        <v>0</v>
      </c>
      <c r="DO110" s="449" t="b">
        <f t="shared" si="69"/>
        <v>0</v>
      </c>
      <c r="DP110" s="440" t="b">
        <f t="shared" si="70"/>
        <v>0</v>
      </c>
      <c r="DQ110" s="450" t="b">
        <f t="shared" si="71"/>
        <v>0</v>
      </c>
      <c r="DR110" s="440" t="b">
        <f t="shared" si="72"/>
        <v>0</v>
      </c>
      <c r="DS110" s="449" t="b">
        <f t="shared" si="73"/>
        <v>0</v>
      </c>
      <c r="DT110" s="440" t="b">
        <f t="shared" si="74"/>
        <v>0</v>
      </c>
    </row>
    <row r="111" spans="1:124" x14ac:dyDescent="0.25">
      <c r="A111" s="65">
        <f t="shared" si="49"/>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50"/>
        <v/>
      </c>
      <c r="X111" s="310" t="str">
        <f t="shared" ca="1" si="51"/>
        <v/>
      </c>
      <c r="Y111" s="277"/>
      <c r="Z111" s="277"/>
      <c r="AA111" s="348"/>
      <c r="AB111" s="349"/>
      <c r="AC111" s="279"/>
      <c r="AD111" s="348"/>
      <c r="AE111" s="349"/>
      <c r="AF111" s="280"/>
      <c r="AG111" s="348"/>
      <c r="AH111" s="274"/>
      <c r="AI111" s="309" t="str">
        <f t="shared" ca="1" si="52"/>
        <v/>
      </c>
      <c r="AJ111" s="310" t="str">
        <f t="shared" ca="1" si="53"/>
        <v/>
      </c>
      <c r="AK111" s="276"/>
      <c r="AL111" s="276"/>
      <c r="AM111" s="348"/>
      <c r="AN111" s="349"/>
      <c r="AO111" s="279"/>
      <c r="AP111" s="348"/>
      <c r="AQ111" s="349"/>
      <c r="AR111" s="280"/>
      <c r="AS111" s="348"/>
      <c r="AT111" s="274"/>
      <c r="AU111" s="309" t="str">
        <f t="shared" ca="1" si="54"/>
        <v/>
      </c>
      <c r="AV111" s="310" t="str">
        <f t="shared" ca="1" si="55"/>
        <v/>
      </c>
      <c r="AW111" s="276"/>
      <c r="AX111" s="276"/>
      <c r="AY111" s="348"/>
      <c r="AZ111" s="349"/>
      <c r="BA111" s="279"/>
      <c r="BB111" s="348"/>
      <c r="BC111" s="349"/>
      <c r="BD111" s="280"/>
      <c r="BE111" s="348"/>
      <c r="BF111" s="274"/>
      <c r="BG111" s="309" t="str">
        <f t="shared" ca="1" si="56"/>
        <v/>
      </c>
      <c r="BH111" s="310" t="str">
        <f t="shared" ca="1" si="57"/>
        <v/>
      </c>
      <c r="BI111" s="276"/>
      <c r="BJ111" s="348"/>
      <c r="BK111" s="349"/>
      <c r="BL111" s="279"/>
      <c r="BM111" s="348"/>
      <c r="BN111" s="349"/>
      <c r="BO111" s="280"/>
      <c r="BP111" s="309" t="str">
        <f t="shared" ca="1" si="58"/>
        <v/>
      </c>
      <c r="BQ111" s="310" t="str">
        <f t="shared" ca="1" si="59"/>
        <v/>
      </c>
      <c r="BR111" s="309" t="str">
        <f t="shared" ca="1" si="60"/>
        <v/>
      </c>
      <c r="BS111" s="438" t="str">
        <f t="shared" ca="1" si="61"/>
        <v/>
      </c>
      <c r="BT111" s="281" t="str">
        <f t="array" ref="BT111">IF(AND($I111&lt;&gt;"",$K111&lt;&gt;""),CEILING(VLOOKUP($I111,ランク別指標,3,FALSE)*$L111,1),"")</f>
        <v/>
      </c>
      <c r="BU111" s="282"/>
      <c r="BV111" s="281" t="str">
        <f t="shared" si="11"/>
        <v/>
      </c>
      <c r="BW111" s="283"/>
      <c r="BX111" s="282"/>
      <c r="BY111" s="284" t="str">
        <f t="shared" si="62"/>
        <v/>
      </c>
      <c r="BZ111" s="285" t="str">
        <f t="shared" si="63"/>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4"/>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5"/>
        <v>0</v>
      </c>
      <c r="DL111" s="440" t="b">
        <f t="shared" si="66"/>
        <v>0</v>
      </c>
      <c r="DM111" s="450" t="b">
        <f t="shared" si="67"/>
        <v>0</v>
      </c>
      <c r="DN111" s="440" t="b">
        <f t="shared" si="68"/>
        <v>0</v>
      </c>
      <c r="DO111" s="449" t="b">
        <f t="shared" si="69"/>
        <v>0</v>
      </c>
      <c r="DP111" s="440" t="b">
        <f t="shared" si="70"/>
        <v>0</v>
      </c>
      <c r="DQ111" s="450" t="b">
        <f t="shared" si="71"/>
        <v>0</v>
      </c>
      <c r="DR111" s="440" t="b">
        <f t="shared" si="72"/>
        <v>0</v>
      </c>
      <c r="DS111" s="449" t="b">
        <f t="shared" si="73"/>
        <v>0</v>
      </c>
      <c r="DT111" s="440" t="b">
        <f t="shared" si="74"/>
        <v>0</v>
      </c>
    </row>
    <row r="112" spans="1:124" x14ac:dyDescent="0.25">
      <c r="A112" s="65">
        <f t="shared" si="49"/>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50"/>
        <v/>
      </c>
      <c r="X112" s="310" t="str">
        <f t="shared" ca="1" si="51"/>
        <v/>
      </c>
      <c r="Y112" s="277"/>
      <c r="Z112" s="277"/>
      <c r="AA112" s="348"/>
      <c r="AB112" s="349"/>
      <c r="AC112" s="279"/>
      <c r="AD112" s="348"/>
      <c r="AE112" s="349"/>
      <c r="AF112" s="280"/>
      <c r="AG112" s="348"/>
      <c r="AH112" s="274"/>
      <c r="AI112" s="309" t="str">
        <f t="shared" ca="1" si="52"/>
        <v/>
      </c>
      <c r="AJ112" s="310" t="str">
        <f t="shared" ca="1" si="53"/>
        <v/>
      </c>
      <c r="AK112" s="276"/>
      <c r="AL112" s="276"/>
      <c r="AM112" s="348"/>
      <c r="AN112" s="349"/>
      <c r="AO112" s="279"/>
      <c r="AP112" s="348"/>
      <c r="AQ112" s="349"/>
      <c r="AR112" s="280"/>
      <c r="AS112" s="348"/>
      <c r="AT112" s="274"/>
      <c r="AU112" s="309" t="str">
        <f t="shared" ca="1" si="54"/>
        <v/>
      </c>
      <c r="AV112" s="310" t="str">
        <f t="shared" ca="1" si="55"/>
        <v/>
      </c>
      <c r="AW112" s="276"/>
      <c r="AX112" s="276"/>
      <c r="AY112" s="348"/>
      <c r="AZ112" s="349"/>
      <c r="BA112" s="279"/>
      <c r="BB112" s="348"/>
      <c r="BC112" s="349"/>
      <c r="BD112" s="280"/>
      <c r="BE112" s="348"/>
      <c r="BF112" s="274"/>
      <c r="BG112" s="309" t="str">
        <f t="shared" ca="1" si="56"/>
        <v/>
      </c>
      <c r="BH112" s="310" t="str">
        <f t="shared" ca="1" si="57"/>
        <v/>
      </c>
      <c r="BI112" s="276"/>
      <c r="BJ112" s="348"/>
      <c r="BK112" s="349"/>
      <c r="BL112" s="279"/>
      <c r="BM112" s="348"/>
      <c r="BN112" s="349"/>
      <c r="BO112" s="280"/>
      <c r="BP112" s="309" t="str">
        <f t="shared" ca="1" si="58"/>
        <v/>
      </c>
      <c r="BQ112" s="310" t="str">
        <f t="shared" ca="1" si="59"/>
        <v/>
      </c>
      <c r="BR112" s="309" t="str">
        <f t="shared" ca="1" si="60"/>
        <v/>
      </c>
      <c r="BS112" s="438" t="str">
        <f t="shared" ca="1" si="61"/>
        <v/>
      </c>
      <c r="BT112" s="281" t="str">
        <f t="array" ref="BT112">IF(AND($I112&lt;&gt;"",$K112&lt;&gt;""),CEILING(VLOOKUP($I112,ランク別指標,3,FALSE)*$L112,1),"")</f>
        <v/>
      </c>
      <c r="BU112" s="282"/>
      <c r="BV112" s="281" t="str">
        <f t="shared" si="11"/>
        <v/>
      </c>
      <c r="BW112" s="283"/>
      <c r="BX112" s="282"/>
      <c r="BY112" s="284" t="str">
        <f t="shared" si="62"/>
        <v/>
      </c>
      <c r="BZ112" s="285" t="str">
        <f t="shared" si="63"/>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4"/>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5"/>
        <v>0</v>
      </c>
      <c r="DL112" s="440" t="b">
        <f t="shared" si="66"/>
        <v>0</v>
      </c>
      <c r="DM112" s="450" t="b">
        <f t="shared" si="67"/>
        <v>0</v>
      </c>
      <c r="DN112" s="440" t="b">
        <f t="shared" si="68"/>
        <v>0</v>
      </c>
      <c r="DO112" s="449" t="b">
        <f t="shared" si="69"/>
        <v>0</v>
      </c>
      <c r="DP112" s="440" t="b">
        <f t="shared" si="70"/>
        <v>0</v>
      </c>
      <c r="DQ112" s="450" t="b">
        <f t="shared" si="71"/>
        <v>0</v>
      </c>
      <c r="DR112" s="440" t="b">
        <f t="shared" si="72"/>
        <v>0</v>
      </c>
      <c r="DS112" s="449" t="b">
        <f t="shared" si="73"/>
        <v>0</v>
      </c>
      <c r="DT112" s="440" t="b">
        <f t="shared" si="74"/>
        <v>0</v>
      </c>
    </row>
    <row r="113" spans="1:124" x14ac:dyDescent="0.25">
      <c r="A113" s="65">
        <f t="shared" si="49"/>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50"/>
        <v/>
      </c>
      <c r="X113" s="310" t="str">
        <f t="shared" ca="1" si="51"/>
        <v/>
      </c>
      <c r="Y113" s="277"/>
      <c r="Z113" s="277"/>
      <c r="AA113" s="348"/>
      <c r="AB113" s="349"/>
      <c r="AC113" s="279"/>
      <c r="AD113" s="348"/>
      <c r="AE113" s="349"/>
      <c r="AF113" s="280"/>
      <c r="AG113" s="348"/>
      <c r="AH113" s="274"/>
      <c r="AI113" s="309" t="str">
        <f t="shared" ca="1" si="52"/>
        <v/>
      </c>
      <c r="AJ113" s="310" t="str">
        <f t="shared" ca="1" si="53"/>
        <v/>
      </c>
      <c r="AK113" s="276"/>
      <c r="AL113" s="276"/>
      <c r="AM113" s="348"/>
      <c r="AN113" s="349"/>
      <c r="AO113" s="279"/>
      <c r="AP113" s="348"/>
      <c r="AQ113" s="349"/>
      <c r="AR113" s="280"/>
      <c r="AS113" s="348"/>
      <c r="AT113" s="274"/>
      <c r="AU113" s="309" t="str">
        <f t="shared" ca="1" si="54"/>
        <v/>
      </c>
      <c r="AV113" s="310" t="str">
        <f t="shared" ca="1" si="55"/>
        <v/>
      </c>
      <c r="AW113" s="276"/>
      <c r="AX113" s="276"/>
      <c r="AY113" s="348"/>
      <c r="AZ113" s="349"/>
      <c r="BA113" s="279"/>
      <c r="BB113" s="348"/>
      <c r="BC113" s="349"/>
      <c r="BD113" s="280"/>
      <c r="BE113" s="348"/>
      <c r="BF113" s="274"/>
      <c r="BG113" s="309" t="str">
        <f t="shared" ca="1" si="56"/>
        <v/>
      </c>
      <c r="BH113" s="310" t="str">
        <f t="shared" ca="1" si="57"/>
        <v/>
      </c>
      <c r="BI113" s="276"/>
      <c r="BJ113" s="348"/>
      <c r="BK113" s="349"/>
      <c r="BL113" s="279"/>
      <c r="BM113" s="348"/>
      <c r="BN113" s="349"/>
      <c r="BO113" s="280"/>
      <c r="BP113" s="309" t="str">
        <f t="shared" ca="1" si="58"/>
        <v/>
      </c>
      <c r="BQ113" s="310" t="str">
        <f t="shared" ca="1" si="59"/>
        <v/>
      </c>
      <c r="BR113" s="309" t="str">
        <f t="shared" ca="1" si="60"/>
        <v/>
      </c>
      <c r="BS113" s="438" t="str">
        <f t="shared" ca="1" si="61"/>
        <v/>
      </c>
      <c r="BT113" s="281" t="str">
        <f t="array" ref="BT113">IF(AND($I113&lt;&gt;"",$K113&lt;&gt;""),CEILING(VLOOKUP($I113,ランク別指標,3,FALSE)*$L113,1),"")</f>
        <v/>
      </c>
      <c r="BU113" s="282"/>
      <c r="BV113" s="281" t="str">
        <f t="shared" si="11"/>
        <v/>
      </c>
      <c r="BW113" s="283"/>
      <c r="BX113" s="282"/>
      <c r="BY113" s="284" t="str">
        <f t="shared" si="62"/>
        <v/>
      </c>
      <c r="BZ113" s="285" t="str">
        <f t="shared" si="63"/>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4"/>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5"/>
        <v>0</v>
      </c>
      <c r="DL113" s="440" t="b">
        <f t="shared" si="66"/>
        <v>0</v>
      </c>
      <c r="DM113" s="450" t="b">
        <f t="shared" si="67"/>
        <v>0</v>
      </c>
      <c r="DN113" s="440" t="b">
        <f t="shared" si="68"/>
        <v>0</v>
      </c>
      <c r="DO113" s="449" t="b">
        <f t="shared" si="69"/>
        <v>0</v>
      </c>
      <c r="DP113" s="440" t="b">
        <f t="shared" si="70"/>
        <v>0</v>
      </c>
      <c r="DQ113" s="450" t="b">
        <f t="shared" si="71"/>
        <v>0</v>
      </c>
      <c r="DR113" s="440" t="b">
        <f t="shared" si="72"/>
        <v>0</v>
      </c>
      <c r="DS113" s="449" t="b">
        <f t="shared" si="73"/>
        <v>0</v>
      </c>
      <c r="DT113" s="440" t="b">
        <f t="shared" si="74"/>
        <v>0</v>
      </c>
    </row>
    <row r="114" spans="1:124" x14ac:dyDescent="0.25">
      <c r="A114" s="65">
        <f t="shared" si="49"/>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50"/>
        <v/>
      </c>
      <c r="X114" s="310" t="str">
        <f t="shared" ca="1" si="51"/>
        <v/>
      </c>
      <c r="Y114" s="277"/>
      <c r="Z114" s="277"/>
      <c r="AA114" s="348"/>
      <c r="AB114" s="278"/>
      <c r="AC114" s="279"/>
      <c r="AD114" s="348"/>
      <c r="AE114" s="278"/>
      <c r="AF114" s="280"/>
      <c r="AG114" s="348"/>
      <c r="AH114" s="274"/>
      <c r="AI114" s="309" t="str">
        <f t="shared" ca="1" si="52"/>
        <v/>
      </c>
      <c r="AJ114" s="310" t="str">
        <f t="shared" ca="1" si="53"/>
        <v/>
      </c>
      <c r="AK114" s="277"/>
      <c r="AL114" s="277"/>
      <c r="AM114" s="348"/>
      <c r="AN114" s="278"/>
      <c r="AO114" s="279"/>
      <c r="AP114" s="348"/>
      <c r="AQ114" s="278"/>
      <c r="AR114" s="280"/>
      <c r="AS114" s="348"/>
      <c r="AT114" s="274"/>
      <c r="AU114" s="309" t="str">
        <f t="shared" ca="1" si="54"/>
        <v/>
      </c>
      <c r="AV114" s="310" t="str">
        <f t="shared" ca="1" si="55"/>
        <v/>
      </c>
      <c r="AW114" s="276"/>
      <c r="AX114" s="276"/>
      <c r="AY114" s="348"/>
      <c r="AZ114" s="278"/>
      <c r="BA114" s="279"/>
      <c r="BB114" s="348"/>
      <c r="BC114" s="278"/>
      <c r="BD114" s="280"/>
      <c r="BE114" s="348"/>
      <c r="BF114" s="274"/>
      <c r="BG114" s="309" t="str">
        <f t="shared" ca="1" si="56"/>
        <v/>
      </c>
      <c r="BH114" s="310" t="str">
        <f t="shared" ca="1" si="57"/>
        <v/>
      </c>
      <c r="BI114" s="276"/>
      <c r="BJ114" s="348"/>
      <c r="BK114" s="278"/>
      <c r="BL114" s="279"/>
      <c r="BM114" s="348"/>
      <c r="BN114" s="278"/>
      <c r="BO114" s="280"/>
      <c r="BP114" s="309" t="str">
        <f t="shared" ca="1" si="58"/>
        <v/>
      </c>
      <c r="BQ114" s="310" t="str">
        <f t="shared" ca="1" si="59"/>
        <v/>
      </c>
      <c r="BR114" s="309" t="str">
        <f t="shared" ca="1" si="60"/>
        <v/>
      </c>
      <c r="BS114" s="438" t="str">
        <f t="shared" ca="1" si="61"/>
        <v/>
      </c>
      <c r="BT114" s="281" t="str">
        <f t="array" ref="BT114">IF(AND($I114&lt;&gt;"",$K114&lt;&gt;""),CEILING(VLOOKUP($I114,ランク別指標,3,FALSE)*$L114,1),"")</f>
        <v/>
      </c>
      <c r="BU114" s="282"/>
      <c r="BV114" s="281" t="str">
        <f t="shared" si="11"/>
        <v/>
      </c>
      <c r="BW114" s="283"/>
      <c r="BX114" s="282"/>
      <c r="BY114" s="284" t="str">
        <f t="shared" si="62"/>
        <v/>
      </c>
      <c r="BZ114" s="285" t="str">
        <f t="shared" si="63"/>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4"/>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5"/>
        <v>0</v>
      </c>
      <c r="DL114" s="440" t="b">
        <f t="shared" si="66"/>
        <v>0</v>
      </c>
      <c r="DM114" s="450" t="b">
        <f t="shared" si="67"/>
        <v>0</v>
      </c>
      <c r="DN114" s="440" t="b">
        <f t="shared" si="68"/>
        <v>0</v>
      </c>
      <c r="DO114" s="449" t="b">
        <f t="shared" si="69"/>
        <v>0</v>
      </c>
      <c r="DP114" s="440" t="b">
        <f t="shared" si="70"/>
        <v>0</v>
      </c>
      <c r="DQ114" s="450" t="b">
        <f t="shared" si="71"/>
        <v>0</v>
      </c>
      <c r="DR114" s="440" t="b">
        <f t="shared" si="72"/>
        <v>0</v>
      </c>
      <c r="DS114" s="449" t="b">
        <f t="shared" si="73"/>
        <v>0</v>
      </c>
      <c r="DT114" s="440" t="b">
        <f t="shared" si="74"/>
        <v>0</v>
      </c>
    </row>
    <row r="115" spans="1:124" x14ac:dyDescent="0.25">
      <c r="A115" s="65">
        <f t="shared" si="49"/>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50"/>
        <v/>
      </c>
      <c r="X115" s="310" t="str">
        <f t="shared" ca="1" si="51"/>
        <v/>
      </c>
      <c r="Y115" s="277"/>
      <c r="Z115" s="277"/>
      <c r="AA115" s="348"/>
      <c r="AB115" s="278"/>
      <c r="AC115" s="279"/>
      <c r="AD115" s="348"/>
      <c r="AE115" s="278"/>
      <c r="AF115" s="280"/>
      <c r="AG115" s="348"/>
      <c r="AH115" s="274"/>
      <c r="AI115" s="309" t="str">
        <f t="shared" ca="1" si="52"/>
        <v/>
      </c>
      <c r="AJ115" s="310" t="str">
        <f t="shared" ca="1" si="53"/>
        <v/>
      </c>
      <c r="AK115" s="277"/>
      <c r="AL115" s="277"/>
      <c r="AM115" s="348"/>
      <c r="AN115" s="278"/>
      <c r="AO115" s="279"/>
      <c r="AP115" s="348"/>
      <c r="AQ115" s="278"/>
      <c r="AR115" s="280"/>
      <c r="AS115" s="348"/>
      <c r="AT115" s="274"/>
      <c r="AU115" s="309" t="str">
        <f t="shared" ca="1" si="54"/>
        <v/>
      </c>
      <c r="AV115" s="310" t="str">
        <f t="shared" ca="1" si="55"/>
        <v/>
      </c>
      <c r="AW115" s="276"/>
      <c r="AX115" s="276"/>
      <c r="AY115" s="348"/>
      <c r="AZ115" s="278"/>
      <c r="BA115" s="279"/>
      <c r="BB115" s="348"/>
      <c r="BC115" s="278"/>
      <c r="BD115" s="280"/>
      <c r="BE115" s="348"/>
      <c r="BF115" s="274"/>
      <c r="BG115" s="309" t="str">
        <f t="shared" ca="1" si="56"/>
        <v/>
      </c>
      <c r="BH115" s="310" t="str">
        <f t="shared" ca="1" si="57"/>
        <v/>
      </c>
      <c r="BI115" s="276"/>
      <c r="BJ115" s="348"/>
      <c r="BK115" s="278"/>
      <c r="BL115" s="279"/>
      <c r="BM115" s="348"/>
      <c r="BN115" s="278"/>
      <c r="BO115" s="280"/>
      <c r="BP115" s="309" t="str">
        <f t="shared" ca="1" si="58"/>
        <v/>
      </c>
      <c r="BQ115" s="310" t="str">
        <f t="shared" ca="1" si="59"/>
        <v/>
      </c>
      <c r="BR115" s="309" t="str">
        <f t="shared" ca="1" si="60"/>
        <v/>
      </c>
      <c r="BS115" s="438" t="str">
        <f t="shared" ca="1" si="61"/>
        <v/>
      </c>
      <c r="BT115" s="281" t="str">
        <f t="array" ref="BT115">IF(AND($I115&lt;&gt;"",$K115&lt;&gt;""),CEILING(VLOOKUP($I115,ランク別指標,3,FALSE)*$L115,1),"")</f>
        <v/>
      </c>
      <c r="BU115" s="282"/>
      <c r="BV115" s="281" t="str">
        <f t="shared" si="11"/>
        <v/>
      </c>
      <c r="BW115" s="283"/>
      <c r="BX115" s="282"/>
      <c r="BY115" s="284" t="str">
        <f t="shared" si="62"/>
        <v/>
      </c>
      <c r="BZ115" s="285" t="str">
        <f t="shared" si="63"/>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4"/>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5"/>
        <v>0</v>
      </c>
      <c r="DL115" s="440" t="b">
        <f t="shared" si="66"/>
        <v>0</v>
      </c>
      <c r="DM115" s="450" t="b">
        <f t="shared" si="67"/>
        <v>0</v>
      </c>
      <c r="DN115" s="440" t="b">
        <f t="shared" si="68"/>
        <v>0</v>
      </c>
      <c r="DO115" s="449" t="b">
        <f t="shared" si="69"/>
        <v>0</v>
      </c>
      <c r="DP115" s="440" t="b">
        <f t="shared" si="70"/>
        <v>0</v>
      </c>
      <c r="DQ115" s="450" t="b">
        <f t="shared" si="71"/>
        <v>0</v>
      </c>
      <c r="DR115" s="440" t="b">
        <f t="shared" si="72"/>
        <v>0</v>
      </c>
      <c r="DS115" s="449" t="b">
        <f t="shared" si="73"/>
        <v>0</v>
      </c>
      <c r="DT115" s="440" t="b">
        <f t="shared" si="74"/>
        <v>0</v>
      </c>
    </row>
    <row r="116" spans="1:124" x14ac:dyDescent="0.25">
      <c r="A116" s="65">
        <f t="shared" si="49"/>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50"/>
        <v/>
      </c>
      <c r="X116" s="310" t="str">
        <f t="shared" ca="1" si="51"/>
        <v/>
      </c>
      <c r="Y116" s="277"/>
      <c r="Z116" s="277"/>
      <c r="AA116" s="348"/>
      <c r="AB116" s="278"/>
      <c r="AC116" s="279"/>
      <c r="AD116" s="348"/>
      <c r="AE116" s="278"/>
      <c r="AF116" s="280"/>
      <c r="AG116" s="348"/>
      <c r="AH116" s="274"/>
      <c r="AI116" s="309" t="str">
        <f t="shared" ca="1" si="52"/>
        <v/>
      </c>
      <c r="AJ116" s="310" t="str">
        <f t="shared" ca="1" si="53"/>
        <v/>
      </c>
      <c r="AK116" s="277"/>
      <c r="AL116" s="277"/>
      <c r="AM116" s="348"/>
      <c r="AN116" s="278"/>
      <c r="AO116" s="279"/>
      <c r="AP116" s="348"/>
      <c r="AQ116" s="278"/>
      <c r="AR116" s="280"/>
      <c r="AS116" s="348"/>
      <c r="AT116" s="274"/>
      <c r="AU116" s="309" t="str">
        <f t="shared" ca="1" si="54"/>
        <v/>
      </c>
      <c r="AV116" s="310" t="str">
        <f t="shared" ca="1" si="55"/>
        <v/>
      </c>
      <c r="AW116" s="276"/>
      <c r="AX116" s="276"/>
      <c r="AY116" s="348"/>
      <c r="AZ116" s="278"/>
      <c r="BA116" s="279"/>
      <c r="BB116" s="348"/>
      <c r="BC116" s="278"/>
      <c r="BD116" s="280"/>
      <c r="BE116" s="348"/>
      <c r="BF116" s="274"/>
      <c r="BG116" s="309" t="str">
        <f t="shared" ca="1" si="56"/>
        <v/>
      </c>
      <c r="BH116" s="310" t="str">
        <f t="shared" ca="1" si="57"/>
        <v/>
      </c>
      <c r="BI116" s="276"/>
      <c r="BJ116" s="348"/>
      <c r="BK116" s="278"/>
      <c r="BL116" s="279"/>
      <c r="BM116" s="348"/>
      <c r="BN116" s="278"/>
      <c r="BO116" s="280"/>
      <c r="BP116" s="309" t="str">
        <f t="shared" ca="1" si="58"/>
        <v/>
      </c>
      <c r="BQ116" s="310" t="str">
        <f t="shared" ca="1" si="59"/>
        <v/>
      </c>
      <c r="BR116" s="309" t="str">
        <f t="shared" ca="1" si="60"/>
        <v/>
      </c>
      <c r="BS116" s="438" t="str">
        <f t="shared" ca="1" si="61"/>
        <v/>
      </c>
      <c r="BT116" s="281" t="str">
        <f t="array" ref="BT116">IF(AND($I116&lt;&gt;"",$K116&lt;&gt;""),CEILING(VLOOKUP($I116,ランク別指標,3,FALSE)*$L116,1),"")</f>
        <v/>
      </c>
      <c r="BU116" s="282"/>
      <c r="BV116" s="281" t="str">
        <f t="shared" si="11"/>
        <v/>
      </c>
      <c r="BW116" s="283"/>
      <c r="BX116" s="282"/>
      <c r="BY116" s="284" t="str">
        <f t="shared" si="62"/>
        <v/>
      </c>
      <c r="BZ116" s="285" t="str">
        <f t="shared" si="63"/>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4"/>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5"/>
        <v>0</v>
      </c>
      <c r="DL116" s="440" t="b">
        <f t="shared" si="66"/>
        <v>0</v>
      </c>
      <c r="DM116" s="450" t="b">
        <f t="shared" si="67"/>
        <v>0</v>
      </c>
      <c r="DN116" s="440" t="b">
        <f t="shared" si="68"/>
        <v>0</v>
      </c>
      <c r="DO116" s="449" t="b">
        <f t="shared" si="69"/>
        <v>0</v>
      </c>
      <c r="DP116" s="440" t="b">
        <f t="shared" si="70"/>
        <v>0</v>
      </c>
      <c r="DQ116" s="450" t="b">
        <f t="shared" si="71"/>
        <v>0</v>
      </c>
      <c r="DR116" s="440" t="b">
        <f t="shared" si="72"/>
        <v>0</v>
      </c>
      <c r="DS116" s="449" t="b">
        <f t="shared" si="73"/>
        <v>0</v>
      </c>
      <c r="DT116" s="440" t="b">
        <f t="shared" si="74"/>
        <v>0</v>
      </c>
    </row>
    <row r="117" spans="1:124" x14ac:dyDescent="0.25">
      <c r="A117" s="65">
        <f t="shared" si="49"/>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50"/>
        <v/>
      </c>
      <c r="X117" s="310" t="str">
        <f t="shared" ca="1" si="51"/>
        <v/>
      </c>
      <c r="Y117" s="277"/>
      <c r="Z117" s="277"/>
      <c r="AA117" s="348"/>
      <c r="AB117" s="278"/>
      <c r="AC117" s="279"/>
      <c r="AD117" s="348"/>
      <c r="AE117" s="278"/>
      <c r="AF117" s="280"/>
      <c r="AG117" s="348"/>
      <c r="AH117" s="274"/>
      <c r="AI117" s="309" t="str">
        <f t="shared" ca="1" si="52"/>
        <v/>
      </c>
      <c r="AJ117" s="310" t="str">
        <f t="shared" ca="1" si="53"/>
        <v/>
      </c>
      <c r="AK117" s="277"/>
      <c r="AL117" s="277"/>
      <c r="AM117" s="348"/>
      <c r="AN117" s="278"/>
      <c r="AO117" s="279"/>
      <c r="AP117" s="348"/>
      <c r="AQ117" s="278"/>
      <c r="AR117" s="280"/>
      <c r="AS117" s="348"/>
      <c r="AT117" s="274"/>
      <c r="AU117" s="309" t="str">
        <f t="shared" ca="1" si="54"/>
        <v/>
      </c>
      <c r="AV117" s="310" t="str">
        <f t="shared" ca="1" si="55"/>
        <v/>
      </c>
      <c r="AW117" s="276"/>
      <c r="AX117" s="276"/>
      <c r="AY117" s="348"/>
      <c r="AZ117" s="278"/>
      <c r="BA117" s="279"/>
      <c r="BB117" s="348"/>
      <c r="BC117" s="278"/>
      <c r="BD117" s="280"/>
      <c r="BE117" s="348"/>
      <c r="BF117" s="274"/>
      <c r="BG117" s="309" t="str">
        <f t="shared" ca="1" si="56"/>
        <v/>
      </c>
      <c r="BH117" s="310" t="str">
        <f t="shared" ca="1" si="57"/>
        <v/>
      </c>
      <c r="BI117" s="276"/>
      <c r="BJ117" s="348"/>
      <c r="BK117" s="278"/>
      <c r="BL117" s="279"/>
      <c r="BM117" s="348"/>
      <c r="BN117" s="278"/>
      <c r="BO117" s="280"/>
      <c r="BP117" s="309" t="str">
        <f t="shared" ca="1" si="58"/>
        <v/>
      </c>
      <c r="BQ117" s="310" t="str">
        <f t="shared" ca="1" si="59"/>
        <v/>
      </c>
      <c r="BR117" s="309" t="str">
        <f t="shared" ca="1" si="60"/>
        <v/>
      </c>
      <c r="BS117" s="438" t="str">
        <f t="shared" ca="1" si="61"/>
        <v/>
      </c>
      <c r="BT117" s="281" t="str">
        <f t="array" ref="BT117">IF(AND($I117&lt;&gt;"",$K117&lt;&gt;""),CEILING(VLOOKUP($I117,ランク別指標,3,FALSE)*$L117,1),"")</f>
        <v/>
      </c>
      <c r="BU117" s="282"/>
      <c r="BV117" s="281" t="str">
        <f t="shared" si="11"/>
        <v/>
      </c>
      <c r="BW117" s="283"/>
      <c r="BX117" s="282"/>
      <c r="BY117" s="284" t="str">
        <f t="shared" si="62"/>
        <v/>
      </c>
      <c r="BZ117" s="285" t="str">
        <f t="shared" si="63"/>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4"/>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5"/>
        <v>0</v>
      </c>
      <c r="DL117" s="440" t="b">
        <f t="shared" si="66"/>
        <v>0</v>
      </c>
      <c r="DM117" s="450" t="b">
        <f t="shared" si="67"/>
        <v>0</v>
      </c>
      <c r="DN117" s="440" t="b">
        <f t="shared" si="68"/>
        <v>0</v>
      </c>
      <c r="DO117" s="449" t="b">
        <f t="shared" si="69"/>
        <v>0</v>
      </c>
      <c r="DP117" s="440" t="b">
        <f t="shared" si="70"/>
        <v>0</v>
      </c>
      <c r="DQ117" s="450" t="b">
        <f t="shared" si="71"/>
        <v>0</v>
      </c>
      <c r="DR117" s="440" t="b">
        <f t="shared" si="72"/>
        <v>0</v>
      </c>
      <c r="DS117" s="449" t="b">
        <f t="shared" si="73"/>
        <v>0</v>
      </c>
      <c r="DT117" s="440" t="b">
        <f t="shared" si="74"/>
        <v>0</v>
      </c>
    </row>
    <row r="118" spans="1:124" x14ac:dyDescent="0.25">
      <c r="A118" s="65">
        <f t="shared" si="49"/>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50"/>
        <v/>
      </c>
      <c r="X118" s="310" t="str">
        <f t="shared" ca="1" si="51"/>
        <v/>
      </c>
      <c r="Y118" s="277"/>
      <c r="Z118" s="277"/>
      <c r="AA118" s="348"/>
      <c r="AB118" s="278"/>
      <c r="AC118" s="279"/>
      <c r="AD118" s="348"/>
      <c r="AE118" s="278"/>
      <c r="AF118" s="280"/>
      <c r="AG118" s="348"/>
      <c r="AH118" s="274"/>
      <c r="AI118" s="309" t="str">
        <f t="shared" ca="1" si="52"/>
        <v/>
      </c>
      <c r="AJ118" s="310" t="str">
        <f t="shared" ca="1" si="53"/>
        <v/>
      </c>
      <c r="AK118" s="277"/>
      <c r="AL118" s="277"/>
      <c r="AM118" s="348"/>
      <c r="AN118" s="278"/>
      <c r="AO118" s="279"/>
      <c r="AP118" s="348"/>
      <c r="AQ118" s="278"/>
      <c r="AR118" s="280"/>
      <c r="AS118" s="348"/>
      <c r="AT118" s="274"/>
      <c r="AU118" s="309" t="str">
        <f t="shared" ca="1" si="54"/>
        <v/>
      </c>
      <c r="AV118" s="310" t="str">
        <f t="shared" ca="1" si="55"/>
        <v/>
      </c>
      <c r="AW118" s="276"/>
      <c r="AX118" s="276"/>
      <c r="AY118" s="348"/>
      <c r="AZ118" s="278"/>
      <c r="BA118" s="279"/>
      <c r="BB118" s="348"/>
      <c r="BC118" s="278"/>
      <c r="BD118" s="280"/>
      <c r="BE118" s="348"/>
      <c r="BF118" s="274"/>
      <c r="BG118" s="309" t="str">
        <f t="shared" ca="1" si="56"/>
        <v/>
      </c>
      <c r="BH118" s="310" t="str">
        <f t="shared" ca="1" si="57"/>
        <v/>
      </c>
      <c r="BI118" s="276"/>
      <c r="BJ118" s="348"/>
      <c r="BK118" s="278"/>
      <c r="BL118" s="279"/>
      <c r="BM118" s="348"/>
      <c r="BN118" s="278"/>
      <c r="BO118" s="280"/>
      <c r="BP118" s="309" t="str">
        <f t="shared" ca="1" si="58"/>
        <v/>
      </c>
      <c r="BQ118" s="310" t="str">
        <f t="shared" ca="1" si="59"/>
        <v/>
      </c>
      <c r="BR118" s="309" t="str">
        <f t="shared" ca="1" si="60"/>
        <v/>
      </c>
      <c r="BS118" s="438" t="str">
        <f t="shared" ca="1" si="61"/>
        <v/>
      </c>
      <c r="BT118" s="281" t="str">
        <f t="array" ref="BT118">IF(AND($I118&lt;&gt;"",$K118&lt;&gt;""),CEILING(VLOOKUP($I118,ランク別指標,3,FALSE)*$L118,1),"")</f>
        <v/>
      </c>
      <c r="BU118" s="282"/>
      <c r="BV118" s="281" t="str">
        <f t="shared" si="11"/>
        <v/>
      </c>
      <c r="BW118" s="283"/>
      <c r="BX118" s="282"/>
      <c r="BY118" s="284" t="str">
        <f t="shared" si="62"/>
        <v/>
      </c>
      <c r="BZ118" s="285" t="str">
        <f t="shared" si="63"/>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4"/>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5"/>
        <v>0</v>
      </c>
      <c r="DL118" s="440" t="b">
        <f t="shared" si="66"/>
        <v>0</v>
      </c>
      <c r="DM118" s="450" t="b">
        <f t="shared" si="67"/>
        <v>0</v>
      </c>
      <c r="DN118" s="440" t="b">
        <f t="shared" si="68"/>
        <v>0</v>
      </c>
      <c r="DO118" s="449" t="b">
        <f t="shared" si="69"/>
        <v>0</v>
      </c>
      <c r="DP118" s="440" t="b">
        <f t="shared" si="70"/>
        <v>0</v>
      </c>
      <c r="DQ118" s="450" t="b">
        <f t="shared" si="71"/>
        <v>0</v>
      </c>
      <c r="DR118" s="440" t="b">
        <f t="shared" si="72"/>
        <v>0</v>
      </c>
      <c r="DS118" s="449" t="b">
        <f t="shared" si="73"/>
        <v>0</v>
      </c>
      <c r="DT118" s="440" t="b">
        <f t="shared" si="74"/>
        <v>0</v>
      </c>
    </row>
    <row r="119" spans="1:124" x14ac:dyDescent="0.25">
      <c r="A119" s="65">
        <f t="shared" si="49"/>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50"/>
        <v/>
      </c>
      <c r="X119" s="310" t="str">
        <f t="shared" ca="1" si="51"/>
        <v/>
      </c>
      <c r="Y119" s="277"/>
      <c r="Z119" s="277"/>
      <c r="AA119" s="348"/>
      <c r="AB119" s="278"/>
      <c r="AC119" s="279"/>
      <c r="AD119" s="348"/>
      <c r="AE119" s="278"/>
      <c r="AF119" s="280"/>
      <c r="AG119" s="348"/>
      <c r="AH119" s="274"/>
      <c r="AI119" s="309" t="str">
        <f t="shared" ca="1" si="52"/>
        <v/>
      </c>
      <c r="AJ119" s="310" t="str">
        <f t="shared" ca="1" si="53"/>
        <v/>
      </c>
      <c r="AK119" s="277"/>
      <c r="AL119" s="277"/>
      <c r="AM119" s="348"/>
      <c r="AN119" s="278"/>
      <c r="AO119" s="279"/>
      <c r="AP119" s="348"/>
      <c r="AQ119" s="278"/>
      <c r="AR119" s="280"/>
      <c r="AS119" s="348"/>
      <c r="AT119" s="274"/>
      <c r="AU119" s="309" t="str">
        <f t="shared" ca="1" si="54"/>
        <v/>
      </c>
      <c r="AV119" s="310" t="str">
        <f t="shared" ca="1" si="55"/>
        <v/>
      </c>
      <c r="AW119" s="276"/>
      <c r="AX119" s="276"/>
      <c r="AY119" s="348"/>
      <c r="AZ119" s="278"/>
      <c r="BA119" s="279"/>
      <c r="BB119" s="348"/>
      <c r="BC119" s="278"/>
      <c r="BD119" s="280"/>
      <c r="BE119" s="348"/>
      <c r="BF119" s="274"/>
      <c r="BG119" s="309" t="str">
        <f t="shared" ca="1" si="56"/>
        <v/>
      </c>
      <c r="BH119" s="310" t="str">
        <f t="shared" ca="1" si="57"/>
        <v/>
      </c>
      <c r="BI119" s="276"/>
      <c r="BJ119" s="348"/>
      <c r="BK119" s="278"/>
      <c r="BL119" s="279"/>
      <c r="BM119" s="348"/>
      <c r="BN119" s="278"/>
      <c r="BO119" s="280"/>
      <c r="BP119" s="309" t="str">
        <f t="shared" ca="1" si="58"/>
        <v/>
      </c>
      <c r="BQ119" s="310" t="str">
        <f t="shared" ca="1" si="59"/>
        <v/>
      </c>
      <c r="BR119" s="309" t="str">
        <f t="shared" ca="1" si="60"/>
        <v/>
      </c>
      <c r="BS119" s="438" t="str">
        <f t="shared" ca="1" si="61"/>
        <v/>
      </c>
      <c r="BT119" s="281" t="str">
        <f t="array" ref="BT119">IF(AND($I119&lt;&gt;"",$K119&lt;&gt;""),CEILING(VLOOKUP($I119,ランク別指標,3,FALSE)*$L119,1),"")</f>
        <v/>
      </c>
      <c r="BU119" s="282"/>
      <c r="BV119" s="281" t="str">
        <f t="shared" si="11"/>
        <v/>
      </c>
      <c r="BW119" s="283"/>
      <c r="BX119" s="282"/>
      <c r="BY119" s="284" t="str">
        <f t="shared" si="62"/>
        <v/>
      </c>
      <c r="BZ119" s="285" t="str">
        <f t="shared" si="63"/>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4"/>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5"/>
        <v>0</v>
      </c>
      <c r="DL119" s="440" t="b">
        <f t="shared" si="66"/>
        <v>0</v>
      </c>
      <c r="DM119" s="450" t="b">
        <f t="shared" si="67"/>
        <v>0</v>
      </c>
      <c r="DN119" s="440" t="b">
        <f t="shared" si="68"/>
        <v>0</v>
      </c>
      <c r="DO119" s="449" t="b">
        <f t="shared" si="69"/>
        <v>0</v>
      </c>
      <c r="DP119" s="440" t="b">
        <f t="shared" si="70"/>
        <v>0</v>
      </c>
      <c r="DQ119" s="450" t="b">
        <f t="shared" si="71"/>
        <v>0</v>
      </c>
      <c r="DR119" s="440" t="b">
        <f t="shared" si="72"/>
        <v>0</v>
      </c>
      <c r="DS119" s="449" t="b">
        <f t="shared" si="73"/>
        <v>0</v>
      </c>
      <c r="DT119" s="440" t="b">
        <f t="shared" si="74"/>
        <v>0</v>
      </c>
    </row>
    <row r="120" spans="1:124" x14ac:dyDescent="0.25">
      <c r="A120" s="65">
        <f t="shared" si="49"/>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50"/>
        <v/>
      </c>
      <c r="X120" s="310" t="str">
        <f t="shared" ca="1" si="51"/>
        <v/>
      </c>
      <c r="Y120" s="277"/>
      <c r="Z120" s="277"/>
      <c r="AA120" s="348"/>
      <c r="AB120" s="278"/>
      <c r="AC120" s="279"/>
      <c r="AD120" s="348"/>
      <c r="AE120" s="278"/>
      <c r="AF120" s="280"/>
      <c r="AG120" s="348"/>
      <c r="AH120" s="274"/>
      <c r="AI120" s="309" t="str">
        <f t="shared" ca="1" si="52"/>
        <v/>
      </c>
      <c r="AJ120" s="310" t="str">
        <f t="shared" ca="1" si="53"/>
        <v/>
      </c>
      <c r="AK120" s="277"/>
      <c r="AL120" s="277"/>
      <c r="AM120" s="348"/>
      <c r="AN120" s="278"/>
      <c r="AO120" s="279"/>
      <c r="AP120" s="348"/>
      <c r="AQ120" s="278"/>
      <c r="AR120" s="280"/>
      <c r="AS120" s="348"/>
      <c r="AT120" s="274"/>
      <c r="AU120" s="309" t="str">
        <f t="shared" ca="1" si="54"/>
        <v/>
      </c>
      <c r="AV120" s="310" t="str">
        <f t="shared" ca="1" si="55"/>
        <v/>
      </c>
      <c r="AW120" s="276"/>
      <c r="AX120" s="276"/>
      <c r="AY120" s="348"/>
      <c r="AZ120" s="278"/>
      <c r="BA120" s="279"/>
      <c r="BB120" s="348"/>
      <c r="BC120" s="278"/>
      <c r="BD120" s="280"/>
      <c r="BE120" s="348"/>
      <c r="BF120" s="274"/>
      <c r="BG120" s="309" t="str">
        <f t="shared" ca="1" si="56"/>
        <v/>
      </c>
      <c r="BH120" s="310" t="str">
        <f t="shared" ca="1" si="57"/>
        <v/>
      </c>
      <c r="BI120" s="276"/>
      <c r="BJ120" s="348"/>
      <c r="BK120" s="278"/>
      <c r="BL120" s="279"/>
      <c r="BM120" s="348"/>
      <c r="BN120" s="278"/>
      <c r="BO120" s="280"/>
      <c r="BP120" s="309" t="str">
        <f t="shared" ca="1" si="58"/>
        <v/>
      </c>
      <c r="BQ120" s="310" t="str">
        <f t="shared" ca="1" si="59"/>
        <v/>
      </c>
      <c r="BR120" s="309" t="str">
        <f t="shared" ca="1" si="60"/>
        <v/>
      </c>
      <c r="BS120" s="438" t="str">
        <f t="shared" ca="1" si="61"/>
        <v/>
      </c>
      <c r="BT120" s="281" t="str">
        <f t="array" ref="BT120">IF(AND($I120&lt;&gt;"",$K120&lt;&gt;""),CEILING(VLOOKUP($I120,ランク別指標,3,FALSE)*$L120,1),"")</f>
        <v/>
      </c>
      <c r="BU120" s="282"/>
      <c r="BV120" s="281" t="str">
        <f t="shared" si="11"/>
        <v/>
      </c>
      <c r="BW120" s="283"/>
      <c r="BX120" s="282"/>
      <c r="BY120" s="284" t="str">
        <f t="shared" si="62"/>
        <v/>
      </c>
      <c r="BZ120" s="285" t="str">
        <f t="shared" si="63"/>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4"/>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5"/>
        <v>0</v>
      </c>
      <c r="DL120" s="440" t="b">
        <f t="shared" si="66"/>
        <v>0</v>
      </c>
      <c r="DM120" s="450" t="b">
        <f t="shared" si="67"/>
        <v>0</v>
      </c>
      <c r="DN120" s="440" t="b">
        <f t="shared" si="68"/>
        <v>0</v>
      </c>
      <c r="DO120" s="449" t="b">
        <f t="shared" si="69"/>
        <v>0</v>
      </c>
      <c r="DP120" s="440" t="b">
        <f t="shared" si="70"/>
        <v>0</v>
      </c>
      <c r="DQ120" s="450" t="b">
        <f t="shared" si="71"/>
        <v>0</v>
      </c>
      <c r="DR120" s="440" t="b">
        <f t="shared" si="72"/>
        <v>0</v>
      </c>
      <c r="DS120" s="449" t="b">
        <f t="shared" si="73"/>
        <v>0</v>
      </c>
      <c r="DT120" s="440" t="b">
        <f t="shared" si="74"/>
        <v>0</v>
      </c>
    </row>
    <row r="121" spans="1:124" x14ac:dyDescent="0.25">
      <c r="A121" s="65">
        <f t="shared" si="49"/>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50"/>
        <v/>
      </c>
      <c r="X121" s="310" t="str">
        <f t="shared" ca="1" si="51"/>
        <v/>
      </c>
      <c r="Y121" s="277"/>
      <c r="Z121" s="277"/>
      <c r="AA121" s="348"/>
      <c r="AB121" s="278"/>
      <c r="AC121" s="279"/>
      <c r="AD121" s="348"/>
      <c r="AE121" s="278"/>
      <c r="AF121" s="280"/>
      <c r="AG121" s="348"/>
      <c r="AH121" s="274"/>
      <c r="AI121" s="309" t="str">
        <f t="shared" ca="1" si="52"/>
        <v/>
      </c>
      <c r="AJ121" s="310" t="str">
        <f t="shared" ca="1" si="53"/>
        <v/>
      </c>
      <c r="AK121" s="277"/>
      <c r="AL121" s="277"/>
      <c r="AM121" s="348"/>
      <c r="AN121" s="278"/>
      <c r="AO121" s="279"/>
      <c r="AP121" s="348"/>
      <c r="AQ121" s="278"/>
      <c r="AR121" s="280"/>
      <c r="AS121" s="348"/>
      <c r="AT121" s="274"/>
      <c r="AU121" s="309" t="str">
        <f t="shared" ca="1" si="54"/>
        <v/>
      </c>
      <c r="AV121" s="310" t="str">
        <f t="shared" ca="1" si="55"/>
        <v/>
      </c>
      <c r="AW121" s="276"/>
      <c r="AX121" s="276"/>
      <c r="AY121" s="348"/>
      <c r="AZ121" s="278"/>
      <c r="BA121" s="279"/>
      <c r="BB121" s="348"/>
      <c r="BC121" s="278"/>
      <c r="BD121" s="280"/>
      <c r="BE121" s="348"/>
      <c r="BF121" s="274"/>
      <c r="BG121" s="309" t="str">
        <f t="shared" ca="1" si="56"/>
        <v/>
      </c>
      <c r="BH121" s="310" t="str">
        <f t="shared" ca="1" si="57"/>
        <v/>
      </c>
      <c r="BI121" s="276"/>
      <c r="BJ121" s="348"/>
      <c r="BK121" s="278"/>
      <c r="BL121" s="279"/>
      <c r="BM121" s="348"/>
      <c r="BN121" s="278"/>
      <c r="BO121" s="280"/>
      <c r="BP121" s="309" t="str">
        <f t="shared" ca="1" si="58"/>
        <v/>
      </c>
      <c r="BQ121" s="310" t="str">
        <f t="shared" ca="1" si="59"/>
        <v/>
      </c>
      <c r="BR121" s="309" t="str">
        <f t="shared" ca="1" si="60"/>
        <v/>
      </c>
      <c r="BS121" s="438" t="str">
        <f t="shared" ca="1" si="61"/>
        <v/>
      </c>
      <c r="BT121" s="281" t="str">
        <f t="array" ref="BT121">IF(AND($I121&lt;&gt;"",$K121&lt;&gt;""),CEILING(VLOOKUP($I121,ランク別指標,3,FALSE)*$L121,1),"")</f>
        <v/>
      </c>
      <c r="BU121" s="282"/>
      <c r="BV121" s="281" t="str">
        <f t="shared" si="11"/>
        <v/>
      </c>
      <c r="BW121" s="283"/>
      <c r="BX121" s="282"/>
      <c r="BY121" s="284" t="str">
        <f t="shared" si="62"/>
        <v/>
      </c>
      <c r="BZ121" s="285" t="str">
        <f t="shared" si="63"/>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4"/>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5"/>
        <v>0</v>
      </c>
      <c r="DL121" s="440" t="b">
        <f t="shared" si="66"/>
        <v>0</v>
      </c>
      <c r="DM121" s="450" t="b">
        <f t="shared" si="67"/>
        <v>0</v>
      </c>
      <c r="DN121" s="440" t="b">
        <f t="shared" si="68"/>
        <v>0</v>
      </c>
      <c r="DO121" s="449" t="b">
        <f t="shared" si="69"/>
        <v>0</v>
      </c>
      <c r="DP121" s="440" t="b">
        <f t="shared" si="70"/>
        <v>0</v>
      </c>
      <c r="DQ121" s="450" t="b">
        <f t="shared" si="71"/>
        <v>0</v>
      </c>
      <c r="DR121" s="440" t="b">
        <f t="shared" si="72"/>
        <v>0</v>
      </c>
      <c r="DS121" s="449" t="b">
        <f t="shared" si="73"/>
        <v>0</v>
      </c>
      <c r="DT121" s="440" t="b">
        <f t="shared" si="74"/>
        <v>0</v>
      </c>
    </row>
    <row r="122" spans="1:124" x14ac:dyDescent="0.25">
      <c r="A122" s="65">
        <f t="shared" si="49"/>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50"/>
        <v/>
      </c>
      <c r="X122" s="310" t="str">
        <f t="shared" ca="1" si="51"/>
        <v/>
      </c>
      <c r="Y122" s="277"/>
      <c r="Z122" s="277"/>
      <c r="AA122" s="348"/>
      <c r="AB122" s="278"/>
      <c r="AC122" s="279"/>
      <c r="AD122" s="348"/>
      <c r="AE122" s="278"/>
      <c r="AF122" s="280"/>
      <c r="AG122" s="348"/>
      <c r="AH122" s="274"/>
      <c r="AI122" s="309" t="str">
        <f t="shared" ca="1" si="52"/>
        <v/>
      </c>
      <c r="AJ122" s="310" t="str">
        <f t="shared" ca="1" si="53"/>
        <v/>
      </c>
      <c r="AK122" s="277"/>
      <c r="AL122" s="277"/>
      <c r="AM122" s="348"/>
      <c r="AN122" s="278"/>
      <c r="AO122" s="279"/>
      <c r="AP122" s="348"/>
      <c r="AQ122" s="278"/>
      <c r="AR122" s="280"/>
      <c r="AS122" s="348"/>
      <c r="AT122" s="274"/>
      <c r="AU122" s="309" t="str">
        <f t="shared" ca="1" si="54"/>
        <v/>
      </c>
      <c r="AV122" s="310" t="str">
        <f t="shared" ca="1" si="55"/>
        <v/>
      </c>
      <c r="AW122" s="276"/>
      <c r="AX122" s="276"/>
      <c r="AY122" s="348"/>
      <c r="AZ122" s="278"/>
      <c r="BA122" s="279"/>
      <c r="BB122" s="348"/>
      <c r="BC122" s="278"/>
      <c r="BD122" s="280"/>
      <c r="BE122" s="348"/>
      <c r="BF122" s="274"/>
      <c r="BG122" s="309" t="str">
        <f t="shared" ca="1" si="56"/>
        <v/>
      </c>
      <c r="BH122" s="310" t="str">
        <f t="shared" ca="1" si="57"/>
        <v/>
      </c>
      <c r="BI122" s="276"/>
      <c r="BJ122" s="348"/>
      <c r="BK122" s="278"/>
      <c r="BL122" s="279"/>
      <c r="BM122" s="348"/>
      <c r="BN122" s="278"/>
      <c r="BO122" s="280"/>
      <c r="BP122" s="309" t="str">
        <f t="shared" ca="1" si="58"/>
        <v/>
      </c>
      <c r="BQ122" s="310" t="str">
        <f t="shared" ca="1" si="59"/>
        <v/>
      </c>
      <c r="BR122" s="309" t="str">
        <f t="shared" ca="1" si="60"/>
        <v/>
      </c>
      <c r="BS122" s="438" t="str">
        <f t="shared" ca="1" si="61"/>
        <v/>
      </c>
      <c r="BT122" s="281" t="str">
        <f t="array" ref="BT122">IF(AND($I122&lt;&gt;"",$K122&lt;&gt;""),CEILING(VLOOKUP($I122,ランク別指標,3,FALSE)*$L122,1),"")</f>
        <v/>
      </c>
      <c r="BU122" s="282"/>
      <c r="BV122" s="281" t="str">
        <f t="shared" si="11"/>
        <v/>
      </c>
      <c r="BW122" s="283"/>
      <c r="BX122" s="282"/>
      <c r="BY122" s="284" t="str">
        <f t="shared" si="62"/>
        <v/>
      </c>
      <c r="BZ122" s="285" t="str">
        <f t="shared" si="63"/>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4"/>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5"/>
        <v>0</v>
      </c>
      <c r="DL122" s="440" t="b">
        <f t="shared" si="66"/>
        <v>0</v>
      </c>
      <c r="DM122" s="450" t="b">
        <f t="shared" si="67"/>
        <v>0</v>
      </c>
      <c r="DN122" s="440" t="b">
        <f t="shared" si="68"/>
        <v>0</v>
      </c>
      <c r="DO122" s="449" t="b">
        <f t="shared" si="69"/>
        <v>0</v>
      </c>
      <c r="DP122" s="440" t="b">
        <f t="shared" si="70"/>
        <v>0</v>
      </c>
      <c r="DQ122" s="450" t="b">
        <f t="shared" si="71"/>
        <v>0</v>
      </c>
      <c r="DR122" s="440" t="b">
        <f t="shared" si="72"/>
        <v>0</v>
      </c>
      <c r="DS122" s="449" t="b">
        <f t="shared" si="73"/>
        <v>0</v>
      </c>
      <c r="DT122" s="440" t="b">
        <f t="shared" si="74"/>
        <v>0</v>
      </c>
    </row>
    <row r="123" spans="1:124" x14ac:dyDescent="0.25">
      <c r="A123" s="65">
        <f t="shared" si="49"/>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50"/>
        <v/>
      </c>
      <c r="X123" s="310" t="str">
        <f t="shared" ca="1" si="51"/>
        <v/>
      </c>
      <c r="Y123" s="277"/>
      <c r="Z123" s="277"/>
      <c r="AA123" s="348"/>
      <c r="AB123" s="278"/>
      <c r="AC123" s="279"/>
      <c r="AD123" s="348"/>
      <c r="AE123" s="278"/>
      <c r="AF123" s="280"/>
      <c r="AG123" s="348"/>
      <c r="AH123" s="274"/>
      <c r="AI123" s="309" t="str">
        <f t="shared" ca="1" si="52"/>
        <v/>
      </c>
      <c r="AJ123" s="310" t="str">
        <f t="shared" ca="1" si="53"/>
        <v/>
      </c>
      <c r="AK123" s="277"/>
      <c r="AL123" s="277"/>
      <c r="AM123" s="348"/>
      <c r="AN123" s="278"/>
      <c r="AO123" s="279"/>
      <c r="AP123" s="348"/>
      <c r="AQ123" s="278"/>
      <c r="AR123" s="280"/>
      <c r="AS123" s="348"/>
      <c r="AT123" s="274"/>
      <c r="AU123" s="309" t="str">
        <f t="shared" ca="1" si="54"/>
        <v/>
      </c>
      <c r="AV123" s="310" t="str">
        <f t="shared" ca="1" si="55"/>
        <v/>
      </c>
      <c r="AW123" s="276"/>
      <c r="AX123" s="276"/>
      <c r="AY123" s="348"/>
      <c r="AZ123" s="278"/>
      <c r="BA123" s="279"/>
      <c r="BB123" s="348"/>
      <c r="BC123" s="278"/>
      <c r="BD123" s="280"/>
      <c r="BE123" s="348"/>
      <c r="BF123" s="274"/>
      <c r="BG123" s="309" t="str">
        <f t="shared" ca="1" si="56"/>
        <v/>
      </c>
      <c r="BH123" s="310" t="str">
        <f t="shared" ca="1" si="57"/>
        <v/>
      </c>
      <c r="BI123" s="276"/>
      <c r="BJ123" s="348"/>
      <c r="BK123" s="278"/>
      <c r="BL123" s="279"/>
      <c r="BM123" s="348"/>
      <c r="BN123" s="278"/>
      <c r="BO123" s="280"/>
      <c r="BP123" s="309" t="str">
        <f t="shared" ca="1" si="58"/>
        <v/>
      </c>
      <c r="BQ123" s="310" t="str">
        <f t="shared" ca="1" si="59"/>
        <v/>
      </c>
      <c r="BR123" s="309" t="str">
        <f t="shared" ca="1" si="60"/>
        <v/>
      </c>
      <c r="BS123" s="438" t="str">
        <f t="shared" ca="1" si="61"/>
        <v/>
      </c>
      <c r="BT123" s="281" t="str">
        <f t="array" ref="BT123">IF(AND($I123&lt;&gt;"",$K123&lt;&gt;""),CEILING(VLOOKUP($I123,ランク別指標,3,FALSE)*$L123,1),"")</f>
        <v/>
      </c>
      <c r="BU123" s="282"/>
      <c r="BV123" s="281" t="str">
        <f t="shared" si="11"/>
        <v/>
      </c>
      <c r="BW123" s="283"/>
      <c r="BX123" s="282"/>
      <c r="BY123" s="284" t="str">
        <f t="shared" si="62"/>
        <v/>
      </c>
      <c r="BZ123" s="285" t="str">
        <f t="shared" si="63"/>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15"/>
        <v/>
      </c>
      <c r="CR123" s="272" t="str">
        <f t="shared" ca="1" si="16"/>
        <v/>
      </c>
      <c r="CS123" s="273" t="str">
        <f t="shared" ca="1" si="17"/>
        <v/>
      </c>
      <c r="CT123" s="337"/>
      <c r="CU123" s="264">
        <f t="shared" si="64"/>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5"/>
        <v>0</v>
      </c>
      <c r="DL123" s="440" t="b">
        <f t="shared" si="66"/>
        <v>0</v>
      </c>
      <c r="DM123" s="450" t="b">
        <f t="shared" si="67"/>
        <v>0</v>
      </c>
      <c r="DN123" s="440" t="b">
        <f t="shared" si="68"/>
        <v>0</v>
      </c>
      <c r="DO123" s="449" t="b">
        <f t="shared" si="69"/>
        <v>0</v>
      </c>
      <c r="DP123" s="440" t="b">
        <f t="shared" si="70"/>
        <v>0</v>
      </c>
      <c r="DQ123" s="450" t="b">
        <f t="shared" si="71"/>
        <v>0</v>
      </c>
      <c r="DR123" s="440" t="b">
        <f t="shared" si="72"/>
        <v>0</v>
      </c>
      <c r="DS123" s="449" t="b">
        <f t="shared" si="73"/>
        <v>0</v>
      </c>
      <c r="DT123" s="440" t="b">
        <f t="shared" si="74"/>
        <v>0</v>
      </c>
    </row>
    <row r="124" spans="1:124" x14ac:dyDescent="0.25">
      <c r="A124" s="65">
        <f t="shared" si="49"/>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50"/>
        <v/>
      </c>
      <c r="X124" s="310" t="str">
        <f t="shared" ca="1" si="51"/>
        <v/>
      </c>
      <c r="Y124" s="277"/>
      <c r="Z124" s="277"/>
      <c r="AA124" s="348"/>
      <c r="AB124" s="278"/>
      <c r="AC124" s="279"/>
      <c r="AD124" s="348"/>
      <c r="AE124" s="278"/>
      <c r="AF124" s="280"/>
      <c r="AG124" s="348"/>
      <c r="AH124" s="274"/>
      <c r="AI124" s="309" t="str">
        <f t="shared" ca="1" si="52"/>
        <v/>
      </c>
      <c r="AJ124" s="310" t="str">
        <f t="shared" ca="1" si="53"/>
        <v/>
      </c>
      <c r="AK124" s="277"/>
      <c r="AL124" s="277"/>
      <c r="AM124" s="348"/>
      <c r="AN124" s="278"/>
      <c r="AO124" s="279"/>
      <c r="AP124" s="348"/>
      <c r="AQ124" s="278"/>
      <c r="AR124" s="280"/>
      <c r="AS124" s="348"/>
      <c r="AT124" s="274"/>
      <c r="AU124" s="309" t="str">
        <f t="shared" ca="1" si="54"/>
        <v/>
      </c>
      <c r="AV124" s="310" t="str">
        <f t="shared" ca="1" si="55"/>
        <v/>
      </c>
      <c r="AW124" s="276"/>
      <c r="AX124" s="276"/>
      <c r="AY124" s="348"/>
      <c r="AZ124" s="278"/>
      <c r="BA124" s="279"/>
      <c r="BB124" s="348"/>
      <c r="BC124" s="278"/>
      <c r="BD124" s="280"/>
      <c r="BE124" s="348"/>
      <c r="BF124" s="274"/>
      <c r="BG124" s="309" t="str">
        <f t="shared" ca="1" si="56"/>
        <v/>
      </c>
      <c r="BH124" s="310" t="str">
        <f t="shared" ca="1" si="57"/>
        <v/>
      </c>
      <c r="BI124" s="276"/>
      <c r="BJ124" s="348"/>
      <c r="BK124" s="278"/>
      <c r="BL124" s="279"/>
      <c r="BM124" s="348"/>
      <c r="BN124" s="278"/>
      <c r="BO124" s="280"/>
      <c r="BP124" s="309" t="str">
        <f t="shared" ca="1" si="58"/>
        <v/>
      </c>
      <c r="BQ124" s="310" t="str">
        <f t="shared" ca="1" si="59"/>
        <v/>
      </c>
      <c r="BR124" s="309" t="str">
        <f t="shared" ca="1" si="60"/>
        <v/>
      </c>
      <c r="BS124" s="438" t="str">
        <f t="shared" ca="1" si="61"/>
        <v/>
      </c>
      <c r="BT124" s="281" t="str">
        <f t="array" ref="BT124">IF(AND($I124&lt;&gt;"",$K124&lt;&gt;""),CEILING(VLOOKUP($I124,ランク別指標,3,FALSE)*$L124,1),"")</f>
        <v/>
      </c>
      <c r="BU124" s="282"/>
      <c r="BV124" s="281" t="str">
        <f t="shared" si="11"/>
        <v/>
      </c>
      <c r="BW124" s="283"/>
      <c r="BX124" s="282"/>
      <c r="BY124" s="284" t="str">
        <f t="shared" si="62"/>
        <v/>
      </c>
      <c r="BZ124" s="285" t="str">
        <f t="shared" si="63"/>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15"/>
        <v/>
      </c>
      <c r="CR124" s="272" t="str">
        <f t="shared" ca="1" si="16"/>
        <v/>
      </c>
      <c r="CS124" s="273" t="str">
        <f t="shared" ca="1" si="17"/>
        <v/>
      </c>
      <c r="CT124" s="337"/>
      <c r="CU124" s="264">
        <f t="shared" si="64"/>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5"/>
        <v>0</v>
      </c>
      <c r="DL124" s="440" t="b">
        <f t="shared" si="66"/>
        <v>0</v>
      </c>
      <c r="DM124" s="450" t="b">
        <f t="shared" si="67"/>
        <v>0</v>
      </c>
      <c r="DN124" s="440" t="b">
        <f t="shared" si="68"/>
        <v>0</v>
      </c>
      <c r="DO124" s="449" t="b">
        <f t="shared" si="69"/>
        <v>0</v>
      </c>
      <c r="DP124" s="440" t="b">
        <f t="shared" si="70"/>
        <v>0</v>
      </c>
      <c r="DQ124" s="450" t="b">
        <f t="shared" si="71"/>
        <v>0</v>
      </c>
      <c r="DR124" s="440" t="b">
        <f t="shared" si="72"/>
        <v>0</v>
      </c>
      <c r="DS124" s="449" t="b">
        <f t="shared" si="73"/>
        <v>0</v>
      </c>
      <c r="DT124" s="440" t="b">
        <f t="shared" si="74"/>
        <v>0</v>
      </c>
    </row>
    <row r="125" spans="1:124" x14ac:dyDescent="0.25">
      <c r="A125" s="65">
        <f t="shared" si="49"/>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50"/>
        <v/>
      </c>
      <c r="X125" s="310" t="str">
        <f t="shared" ca="1" si="51"/>
        <v/>
      </c>
      <c r="Y125" s="277"/>
      <c r="Z125" s="277"/>
      <c r="AA125" s="348"/>
      <c r="AB125" s="278"/>
      <c r="AC125" s="279"/>
      <c r="AD125" s="348"/>
      <c r="AE125" s="278"/>
      <c r="AF125" s="280"/>
      <c r="AG125" s="348"/>
      <c r="AH125" s="274"/>
      <c r="AI125" s="309" t="str">
        <f t="shared" ca="1" si="52"/>
        <v/>
      </c>
      <c r="AJ125" s="310" t="str">
        <f t="shared" ca="1" si="53"/>
        <v/>
      </c>
      <c r="AK125" s="277"/>
      <c r="AL125" s="277"/>
      <c r="AM125" s="348"/>
      <c r="AN125" s="278"/>
      <c r="AO125" s="279"/>
      <c r="AP125" s="348"/>
      <c r="AQ125" s="278"/>
      <c r="AR125" s="280"/>
      <c r="AS125" s="348"/>
      <c r="AT125" s="274"/>
      <c r="AU125" s="309" t="str">
        <f t="shared" ca="1" si="54"/>
        <v/>
      </c>
      <c r="AV125" s="310" t="str">
        <f t="shared" ca="1" si="55"/>
        <v/>
      </c>
      <c r="AW125" s="276"/>
      <c r="AX125" s="276"/>
      <c r="AY125" s="348"/>
      <c r="AZ125" s="278"/>
      <c r="BA125" s="279"/>
      <c r="BB125" s="348"/>
      <c r="BC125" s="278"/>
      <c r="BD125" s="280"/>
      <c r="BE125" s="348"/>
      <c r="BF125" s="274"/>
      <c r="BG125" s="309" t="str">
        <f t="shared" ca="1" si="56"/>
        <v/>
      </c>
      <c r="BH125" s="310" t="str">
        <f t="shared" ca="1" si="57"/>
        <v/>
      </c>
      <c r="BI125" s="276"/>
      <c r="BJ125" s="348"/>
      <c r="BK125" s="278"/>
      <c r="BL125" s="279"/>
      <c r="BM125" s="348"/>
      <c r="BN125" s="278"/>
      <c r="BO125" s="280"/>
      <c r="BP125" s="309" t="str">
        <f t="shared" ca="1" si="58"/>
        <v/>
      </c>
      <c r="BQ125" s="310" t="str">
        <f t="shared" ca="1" si="59"/>
        <v/>
      </c>
      <c r="BR125" s="309" t="str">
        <f t="shared" ca="1" si="60"/>
        <v/>
      </c>
      <c r="BS125" s="438" t="str">
        <f t="shared" ca="1" si="61"/>
        <v/>
      </c>
      <c r="BT125" s="281" t="str">
        <f t="array" ref="BT125">IF(AND($I125&lt;&gt;"",$K125&lt;&gt;""),CEILING(VLOOKUP($I125,ランク別指標,3,FALSE)*$L125,1),"")</f>
        <v/>
      </c>
      <c r="BU125" s="282"/>
      <c r="BV125" s="281" t="str">
        <f t="shared" si="11"/>
        <v/>
      </c>
      <c r="BW125" s="283"/>
      <c r="BX125" s="282"/>
      <c r="BY125" s="284" t="str">
        <f t="shared" si="62"/>
        <v/>
      </c>
      <c r="BZ125" s="285" t="str">
        <f t="shared" si="63"/>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15"/>
        <v/>
      </c>
      <c r="CR125" s="272" t="str">
        <f t="shared" ca="1" si="16"/>
        <v/>
      </c>
      <c r="CS125" s="273" t="str">
        <f t="shared" ca="1" si="17"/>
        <v/>
      </c>
      <c r="CT125" s="337"/>
      <c r="CU125" s="264">
        <f t="shared" si="64"/>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5"/>
        <v>0</v>
      </c>
      <c r="DL125" s="440" t="b">
        <f t="shared" si="66"/>
        <v>0</v>
      </c>
      <c r="DM125" s="450" t="b">
        <f t="shared" si="67"/>
        <v>0</v>
      </c>
      <c r="DN125" s="440" t="b">
        <f t="shared" si="68"/>
        <v>0</v>
      </c>
      <c r="DO125" s="449" t="b">
        <f t="shared" si="69"/>
        <v>0</v>
      </c>
      <c r="DP125" s="440" t="b">
        <f t="shared" si="70"/>
        <v>0</v>
      </c>
      <c r="DQ125" s="450" t="b">
        <f t="shared" si="71"/>
        <v>0</v>
      </c>
      <c r="DR125" s="440" t="b">
        <f t="shared" si="72"/>
        <v>0</v>
      </c>
      <c r="DS125" s="449" t="b">
        <f t="shared" si="73"/>
        <v>0</v>
      </c>
      <c r="DT125" s="440" t="b">
        <f t="shared" si="74"/>
        <v>0</v>
      </c>
    </row>
    <row r="126" spans="1:124" x14ac:dyDescent="0.25">
      <c r="A126" s="65">
        <f t="shared" si="49"/>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50"/>
        <v/>
      </c>
      <c r="X126" s="310" t="str">
        <f t="shared" ca="1" si="51"/>
        <v/>
      </c>
      <c r="Y126" s="277"/>
      <c r="Z126" s="277"/>
      <c r="AA126" s="348"/>
      <c r="AB126" s="278"/>
      <c r="AC126" s="279"/>
      <c r="AD126" s="348"/>
      <c r="AE126" s="278"/>
      <c r="AF126" s="280"/>
      <c r="AG126" s="348"/>
      <c r="AH126" s="274"/>
      <c r="AI126" s="309" t="str">
        <f t="shared" ca="1" si="52"/>
        <v/>
      </c>
      <c r="AJ126" s="310" t="str">
        <f t="shared" ca="1" si="53"/>
        <v/>
      </c>
      <c r="AK126" s="277"/>
      <c r="AL126" s="277"/>
      <c r="AM126" s="348"/>
      <c r="AN126" s="278"/>
      <c r="AO126" s="279"/>
      <c r="AP126" s="348"/>
      <c r="AQ126" s="278"/>
      <c r="AR126" s="280"/>
      <c r="AS126" s="348"/>
      <c r="AT126" s="274"/>
      <c r="AU126" s="309" t="str">
        <f t="shared" ca="1" si="54"/>
        <v/>
      </c>
      <c r="AV126" s="310" t="str">
        <f t="shared" ca="1" si="55"/>
        <v/>
      </c>
      <c r="AW126" s="276"/>
      <c r="AX126" s="276"/>
      <c r="AY126" s="348"/>
      <c r="AZ126" s="278"/>
      <c r="BA126" s="279"/>
      <c r="BB126" s="348"/>
      <c r="BC126" s="278"/>
      <c r="BD126" s="280"/>
      <c r="BE126" s="348"/>
      <c r="BF126" s="274"/>
      <c r="BG126" s="309" t="str">
        <f t="shared" ca="1" si="56"/>
        <v/>
      </c>
      <c r="BH126" s="310" t="str">
        <f t="shared" ca="1" si="57"/>
        <v/>
      </c>
      <c r="BI126" s="276"/>
      <c r="BJ126" s="348"/>
      <c r="BK126" s="278"/>
      <c r="BL126" s="279"/>
      <c r="BM126" s="348"/>
      <c r="BN126" s="278"/>
      <c r="BO126" s="280"/>
      <c r="BP126" s="309" t="str">
        <f t="shared" ca="1" si="58"/>
        <v/>
      </c>
      <c r="BQ126" s="310" t="str">
        <f t="shared" ca="1" si="59"/>
        <v/>
      </c>
      <c r="BR126" s="309" t="str">
        <f t="shared" ca="1" si="60"/>
        <v/>
      </c>
      <c r="BS126" s="438" t="str">
        <f t="shared" ca="1" si="61"/>
        <v/>
      </c>
      <c r="BT126" s="281" t="str">
        <f t="array" ref="BT126">IF(AND($I126&lt;&gt;"",$K126&lt;&gt;""),CEILING(VLOOKUP($I126,ランク別指標,3,FALSE)*$L126,1),"")</f>
        <v/>
      </c>
      <c r="BU126" s="282"/>
      <c r="BV126" s="281" t="str">
        <f t="shared" si="11"/>
        <v/>
      </c>
      <c r="BW126" s="283"/>
      <c r="BX126" s="282"/>
      <c r="BY126" s="284" t="str">
        <f t="shared" si="62"/>
        <v/>
      </c>
      <c r="BZ126" s="285" t="str">
        <f t="shared" si="63"/>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15"/>
        <v/>
      </c>
      <c r="CR126" s="272" t="str">
        <f t="shared" ca="1" si="16"/>
        <v/>
      </c>
      <c r="CS126" s="273" t="str">
        <f t="shared" ca="1" si="17"/>
        <v/>
      </c>
      <c r="CT126" s="337"/>
      <c r="CU126" s="264">
        <f t="shared" si="64"/>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5"/>
        <v>0</v>
      </c>
      <c r="DL126" s="440" t="b">
        <f t="shared" si="66"/>
        <v>0</v>
      </c>
      <c r="DM126" s="450" t="b">
        <f t="shared" si="67"/>
        <v>0</v>
      </c>
      <c r="DN126" s="440" t="b">
        <f t="shared" si="68"/>
        <v>0</v>
      </c>
      <c r="DO126" s="449" t="b">
        <f t="shared" si="69"/>
        <v>0</v>
      </c>
      <c r="DP126" s="440" t="b">
        <f t="shared" si="70"/>
        <v>0</v>
      </c>
      <c r="DQ126" s="450" t="b">
        <f t="shared" si="71"/>
        <v>0</v>
      </c>
      <c r="DR126" s="440" t="b">
        <f t="shared" si="72"/>
        <v>0</v>
      </c>
      <c r="DS126" s="449" t="b">
        <f t="shared" si="73"/>
        <v>0</v>
      </c>
      <c r="DT126" s="440" t="b">
        <f t="shared" si="74"/>
        <v>0</v>
      </c>
    </row>
    <row r="127" spans="1:124" x14ac:dyDescent="0.25">
      <c r="A127" s="65">
        <f t="shared" si="49"/>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50"/>
        <v/>
      </c>
      <c r="X127" s="310" t="str">
        <f t="shared" ca="1" si="51"/>
        <v/>
      </c>
      <c r="Y127" s="277"/>
      <c r="Z127" s="277"/>
      <c r="AA127" s="348"/>
      <c r="AB127" s="278"/>
      <c r="AC127" s="279"/>
      <c r="AD127" s="348"/>
      <c r="AE127" s="278"/>
      <c r="AF127" s="280"/>
      <c r="AG127" s="348"/>
      <c r="AH127" s="274"/>
      <c r="AI127" s="309" t="str">
        <f t="shared" ca="1" si="52"/>
        <v/>
      </c>
      <c r="AJ127" s="310" t="str">
        <f t="shared" ca="1" si="53"/>
        <v/>
      </c>
      <c r="AK127" s="277"/>
      <c r="AL127" s="277"/>
      <c r="AM127" s="348"/>
      <c r="AN127" s="278"/>
      <c r="AO127" s="279"/>
      <c r="AP127" s="348"/>
      <c r="AQ127" s="278"/>
      <c r="AR127" s="280"/>
      <c r="AS127" s="348"/>
      <c r="AT127" s="274"/>
      <c r="AU127" s="309" t="str">
        <f t="shared" ca="1" si="54"/>
        <v/>
      </c>
      <c r="AV127" s="310" t="str">
        <f t="shared" ca="1" si="55"/>
        <v/>
      </c>
      <c r="AW127" s="276"/>
      <c r="AX127" s="276"/>
      <c r="AY127" s="348"/>
      <c r="AZ127" s="278"/>
      <c r="BA127" s="279"/>
      <c r="BB127" s="348"/>
      <c r="BC127" s="278"/>
      <c r="BD127" s="280"/>
      <c r="BE127" s="348"/>
      <c r="BF127" s="274"/>
      <c r="BG127" s="309" t="str">
        <f t="shared" ca="1" si="56"/>
        <v/>
      </c>
      <c r="BH127" s="310" t="str">
        <f t="shared" ca="1" si="57"/>
        <v/>
      </c>
      <c r="BI127" s="276"/>
      <c r="BJ127" s="348"/>
      <c r="BK127" s="278"/>
      <c r="BL127" s="279"/>
      <c r="BM127" s="348"/>
      <c r="BN127" s="278"/>
      <c r="BO127" s="280"/>
      <c r="BP127" s="309" t="str">
        <f t="shared" ca="1" si="58"/>
        <v/>
      </c>
      <c r="BQ127" s="310" t="str">
        <f t="shared" ca="1" si="59"/>
        <v/>
      </c>
      <c r="BR127" s="309" t="str">
        <f t="shared" ca="1" si="60"/>
        <v/>
      </c>
      <c r="BS127" s="438" t="str">
        <f t="shared" ca="1" si="61"/>
        <v/>
      </c>
      <c r="BT127" s="281" t="str">
        <f t="array" ref="BT127">IF(AND($I127&lt;&gt;"",$K127&lt;&gt;""),CEILING(VLOOKUP($I127,ランク別指標,3,FALSE)*$L127,1),"")</f>
        <v/>
      </c>
      <c r="BU127" s="282"/>
      <c r="BV127" s="281" t="str">
        <f t="shared" si="11"/>
        <v/>
      </c>
      <c r="BW127" s="283"/>
      <c r="BX127" s="282"/>
      <c r="BY127" s="284" t="str">
        <f t="shared" si="62"/>
        <v/>
      </c>
      <c r="BZ127" s="285" t="str">
        <f t="shared" si="63"/>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ref="CQ127:CQ190" ca="1" si="75">IF(AND($AY127&lt;&gt;"",$AZ127="",$AY127&lt;=集計基準日),"遅1",IF(AND($BB127&lt;&gt;"",$BC127="",$BB127&lt;=集計基準日),"遅2",IF(AND($BE127&lt;&gt;"",$BF127="",$BE127&lt;=集計基準日),"遅3","")))</f>
        <v/>
      </c>
      <c r="CR127" s="272" t="str">
        <f t="shared" ref="CR127:CR190" ca="1" si="76">IF(AND($BJ127&lt;&gt;"",$BK127="",$BJ127&lt;=集計基準日),"遅1",IF(AND($BM127&lt;&gt;"",$BN127="",$BM127&lt;=集計基準日),"遅2",""))</f>
        <v/>
      </c>
      <c r="CS127" s="273" t="str">
        <f t="shared" ca="1" si="17"/>
        <v/>
      </c>
      <c r="CT127" s="337"/>
      <c r="CU127" s="264">
        <f t="shared" si="64"/>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5"/>
        <v>0</v>
      </c>
      <c r="DL127" s="440" t="b">
        <f t="shared" si="66"/>
        <v>0</v>
      </c>
      <c r="DM127" s="450" t="b">
        <f t="shared" si="67"/>
        <v>0</v>
      </c>
      <c r="DN127" s="440" t="b">
        <f t="shared" si="68"/>
        <v>0</v>
      </c>
      <c r="DO127" s="449" t="b">
        <f t="shared" si="69"/>
        <v>0</v>
      </c>
      <c r="DP127" s="440" t="b">
        <f t="shared" si="70"/>
        <v>0</v>
      </c>
      <c r="DQ127" s="450" t="b">
        <f t="shared" si="71"/>
        <v>0</v>
      </c>
      <c r="DR127" s="440" t="b">
        <f t="shared" si="72"/>
        <v>0</v>
      </c>
      <c r="DS127" s="449" t="b">
        <f t="shared" si="73"/>
        <v>0</v>
      </c>
      <c r="DT127" s="440" t="b">
        <f t="shared" si="74"/>
        <v>0</v>
      </c>
    </row>
    <row r="128" spans="1:124" x14ac:dyDescent="0.25">
      <c r="A128" s="65">
        <f t="shared" si="49"/>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50"/>
        <v/>
      </c>
      <c r="X128" s="310" t="str">
        <f t="shared" ca="1" si="51"/>
        <v/>
      </c>
      <c r="Y128" s="277"/>
      <c r="Z128" s="277"/>
      <c r="AA128" s="348"/>
      <c r="AB128" s="278"/>
      <c r="AC128" s="279"/>
      <c r="AD128" s="348"/>
      <c r="AE128" s="278"/>
      <c r="AF128" s="280"/>
      <c r="AG128" s="348"/>
      <c r="AH128" s="274"/>
      <c r="AI128" s="309" t="str">
        <f t="shared" ca="1" si="52"/>
        <v/>
      </c>
      <c r="AJ128" s="310" t="str">
        <f t="shared" ca="1" si="53"/>
        <v/>
      </c>
      <c r="AK128" s="277"/>
      <c r="AL128" s="277"/>
      <c r="AM128" s="348"/>
      <c r="AN128" s="278"/>
      <c r="AO128" s="279"/>
      <c r="AP128" s="348"/>
      <c r="AQ128" s="278"/>
      <c r="AR128" s="280"/>
      <c r="AS128" s="348"/>
      <c r="AT128" s="274"/>
      <c r="AU128" s="309" t="str">
        <f t="shared" ca="1" si="54"/>
        <v/>
      </c>
      <c r="AV128" s="310" t="str">
        <f t="shared" ca="1" si="55"/>
        <v/>
      </c>
      <c r="AW128" s="276"/>
      <c r="AX128" s="276"/>
      <c r="AY128" s="348"/>
      <c r="AZ128" s="278"/>
      <c r="BA128" s="279"/>
      <c r="BB128" s="348"/>
      <c r="BC128" s="278"/>
      <c r="BD128" s="280"/>
      <c r="BE128" s="348"/>
      <c r="BF128" s="274"/>
      <c r="BG128" s="309" t="str">
        <f t="shared" ca="1" si="56"/>
        <v/>
      </c>
      <c r="BH128" s="310" t="str">
        <f t="shared" ca="1" si="57"/>
        <v/>
      </c>
      <c r="BI128" s="276"/>
      <c r="BJ128" s="348"/>
      <c r="BK128" s="278"/>
      <c r="BL128" s="279"/>
      <c r="BM128" s="348"/>
      <c r="BN128" s="278"/>
      <c r="BO128" s="280"/>
      <c r="BP128" s="309" t="str">
        <f t="shared" ca="1" si="58"/>
        <v/>
      </c>
      <c r="BQ128" s="310" t="str">
        <f t="shared" ca="1" si="59"/>
        <v/>
      </c>
      <c r="BR128" s="309" t="str">
        <f t="shared" ca="1" si="60"/>
        <v/>
      </c>
      <c r="BS128" s="438" t="str">
        <f t="shared" ca="1" si="61"/>
        <v/>
      </c>
      <c r="BT128" s="281" t="str">
        <f t="array" ref="BT128">IF(AND($I128&lt;&gt;"",$K128&lt;&gt;""),CEILING(VLOOKUP($I128,ランク別指標,3,FALSE)*$L128,1),"")</f>
        <v/>
      </c>
      <c r="BU128" s="282"/>
      <c r="BV128" s="281" t="str">
        <f t="shared" si="11"/>
        <v/>
      </c>
      <c r="BW128" s="283"/>
      <c r="BX128" s="282"/>
      <c r="BY128" s="284" t="str">
        <f t="shared" si="62"/>
        <v/>
      </c>
      <c r="BZ128" s="285" t="str">
        <f t="shared" si="63"/>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5"/>
        <v/>
      </c>
      <c r="CR128" s="272" t="str">
        <f t="shared" ca="1" si="76"/>
        <v/>
      </c>
      <c r="CS128" s="273" t="str">
        <f t="shared" ca="1" si="17"/>
        <v/>
      </c>
      <c r="CT128" s="337"/>
      <c r="CU128" s="264">
        <f t="shared" si="64"/>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5"/>
        <v>0</v>
      </c>
      <c r="DL128" s="440" t="b">
        <f t="shared" si="66"/>
        <v>0</v>
      </c>
      <c r="DM128" s="450" t="b">
        <f t="shared" si="67"/>
        <v>0</v>
      </c>
      <c r="DN128" s="440" t="b">
        <f t="shared" si="68"/>
        <v>0</v>
      </c>
      <c r="DO128" s="449" t="b">
        <f t="shared" si="69"/>
        <v>0</v>
      </c>
      <c r="DP128" s="440" t="b">
        <f t="shared" si="70"/>
        <v>0</v>
      </c>
      <c r="DQ128" s="450" t="b">
        <f t="shared" si="71"/>
        <v>0</v>
      </c>
      <c r="DR128" s="440" t="b">
        <f t="shared" si="72"/>
        <v>0</v>
      </c>
      <c r="DS128" s="449" t="b">
        <f t="shared" si="73"/>
        <v>0</v>
      </c>
      <c r="DT128" s="440" t="b">
        <f t="shared" si="74"/>
        <v>0</v>
      </c>
    </row>
    <row r="129" spans="1:124" x14ac:dyDescent="0.25">
      <c r="A129" s="65">
        <f t="shared" si="49"/>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50"/>
        <v/>
      </c>
      <c r="X129" s="310" t="str">
        <f t="shared" ca="1" si="51"/>
        <v/>
      </c>
      <c r="Y129" s="277"/>
      <c r="Z129" s="277"/>
      <c r="AA129" s="348"/>
      <c r="AB129" s="278"/>
      <c r="AC129" s="279"/>
      <c r="AD129" s="348"/>
      <c r="AE129" s="278"/>
      <c r="AF129" s="280"/>
      <c r="AG129" s="348"/>
      <c r="AH129" s="274"/>
      <c r="AI129" s="309" t="str">
        <f t="shared" ca="1" si="52"/>
        <v/>
      </c>
      <c r="AJ129" s="310" t="str">
        <f t="shared" ca="1" si="53"/>
        <v/>
      </c>
      <c r="AK129" s="277"/>
      <c r="AL129" s="277"/>
      <c r="AM129" s="348"/>
      <c r="AN129" s="278"/>
      <c r="AO129" s="279"/>
      <c r="AP129" s="348"/>
      <c r="AQ129" s="278"/>
      <c r="AR129" s="280"/>
      <c r="AS129" s="348"/>
      <c r="AT129" s="274"/>
      <c r="AU129" s="309" t="str">
        <f t="shared" ca="1" si="54"/>
        <v/>
      </c>
      <c r="AV129" s="310" t="str">
        <f t="shared" ca="1" si="55"/>
        <v/>
      </c>
      <c r="AW129" s="276"/>
      <c r="AX129" s="276"/>
      <c r="AY129" s="348"/>
      <c r="AZ129" s="278"/>
      <c r="BA129" s="279"/>
      <c r="BB129" s="348"/>
      <c r="BC129" s="278"/>
      <c r="BD129" s="280"/>
      <c r="BE129" s="348"/>
      <c r="BF129" s="274"/>
      <c r="BG129" s="309" t="str">
        <f t="shared" ca="1" si="56"/>
        <v/>
      </c>
      <c r="BH129" s="310" t="str">
        <f t="shared" ca="1" si="57"/>
        <v/>
      </c>
      <c r="BI129" s="276"/>
      <c r="BJ129" s="348"/>
      <c r="BK129" s="278"/>
      <c r="BL129" s="279"/>
      <c r="BM129" s="348"/>
      <c r="BN129" s="278"/>
      <c r="BO129" s="280"/>
      <c r="BP129" s="309" t="str">
        <f t="shared" ca="1" si="58"/>
        <v/>
      </c>
      <c r="BQ129" s="310" t="str">
        <f t="shared" ca="1" si="59"/>
        <v/>
      </c>
      <c r="BR129" s="309" t="str">
        <f t="shared" ca="1" si="60"/>
        <v/>
      </c>
      <c r="BS129" s="438" t="str">
        <f t="shared" ca="1" si="61"/>
        <v/>
      </c>
      <c r="BT129" s="281" t="str">
        <f t="array" ref="BT129">IF(AND($I129&lt;&gt;"",$K129&lt;&gt;""),CEILING(VLOOKUP($I129,ランク別指標,3,FALSE)*$L129,1),"")</f>
        <v/>
      </c>
      <c r="BU129" s="282"/>
      <c r="BV129" s="281" t="str">
        <f t="shared" si="11"/>
        <v/>
      </c>
      <c r="BW129" s="283"/>
      <c r="BX129" s="282"/>
      <c r="BY129" s="284" t="str">
        <f t="shared" si="62"/>
        <v/>
      </c>
      <c r="BZ129" s="285" t="str">
        <f t="shared" si="63"/>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5"/>
        <v/>
      </c>
      <c r="CR129" s="272" t="str">
        <f t="shared" ca="1" si="76"/>
        <v/>
      </c>
      <c r="CS129" s="273" t="str">
        <f t="shared" ca="1" si="17"/>
        <v/>
      </c>
      <c r="CT129" s="337"/>
      <c r="CU129" s="264">
        <f t="shared" si="64"/>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5"/>
        <v>0</v>
      </c>
      <c r="DL129" s="440" t="b">
        <f t="shared" si="66"/>
        <v>0</v>
      </c>
      <c r="DM129" s="450" t="b">
        <f t="shared" si="67"/>
        <v>0</v>
      </c>
      <c r="DN129" s="440" t="b">
        <f t="shared" si="68"/>
        <v>0</v>
      </c>
      <c r="DO129" s="449" t="b">
        <f t="shared" si="69"/>
        <v>0</v>
      </c>
      <c r="DP129" s="440" t="b">
        <f t="shared" si="70"/>
        <v>0</v>
      </c>
      <c r="DQ129" s="450" t="b">
        <f t="shared" si="71"/>
        <v>0</v>
      </c>
      <c r="DR129" s="440" t="b">
        <f t="shared" si="72"/>
        <v>0</v>
      </c>
      <c r="DS129" s="449" t="b">
        <f t="shared" si="73"/>
        <v>0</v>
      </c>
      <c r="DT129" s="440" t="b">
        <f t="shared" si="74"/>
        <v>0</v>
      </c>
    </row>
    <row r="130" spans="1:124" x14ac:dyDescent="0.25">
      <c r="A130" s="65">
        <f t="shared" si="49"/>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50"/>
        <v/>
      </c>
      <c r="X130" s="310" t="str">
        <f t="shared" ca="1" si="51"/>
        <v/>
      </c>
      <c r="Y130" s="277"/>
      <c r="Z130" s="277"/>
      <c r="AA130" s="348"/>
      <c r="AB130" s="278"/>
      <c r="AC130" s="279"/>
      <c r="AD130" s="348"/>
      <c r="AE130" s="278"/>
      <c r="AF130" s="280"/>
      <c r="AG130" s="348"/>
      <c r="AH130" s="274"/>
      <c r="AI130" s="309" t="str">
        <f t="shared" ca="1" si="52"/>
        <v/>
      </c>
      <c r="AJ130" s="310" t="str">
        <f t="shared" ca="1" si="53"/>
        <v/>
      </c>
      <c r="AK130" s="277"/>
      <c r="AL130" s="277"/>
      <c r="AM130" s="348"/>
      <c r="AN130" s="278"/>
      <c r="AO130" s="279"/>
      <c r="AP130" s="348"/>
      <c r="AQ130" s="278"/>
      <c r="AR130" s="280"/>
      <c r="AS130" s="348"/>
      <c r="AT130" s="274"/>
      <c r="AU130" s="309" t="str">
        <f t="shared" ca="1" si="54"/>
        <v/>
      </c>
      <c r="AV130" s="310" t="str">
        <f t="shared" ca="1" si="55"/>
        <v/>
      </c>
      <c r="AW130" s="276"/>
      <c r="AX130" s="276"/>
      <c r="AY130" s="348"/>
      <c r="AZ130" s="278"/>
      <c r="BA130" s="279"/>
      <c r="BB130" s="348"/>
      <c r="BC130" s="278"/>
      <c r="BD130" s="280"/>
      <c r="BE130" s="348"/>
      <c r="BF130" s="274"/>
      <c r="BG130" s="309" t="str">
        <f t="shared" ca="1" si="56"/>
        <v/>
      </c>
      <c r="BH130" s="310" t="str">
        <f t="shared" ca="1" si="57"/>
        <v/>
      </c>
      <c r="BI130" s="276"/>
      <c r="BJ130" s="348"/>
      <c r="BK130" s="278"/>
      <c r="BL130" s="279"/>
      <c r="BM130" s="348"/>
      <c r="BN130" s="278"/>
      <c r="BO130" s="280"/>
      <c r="BP130" s="309" t="str">
        <f t="shared" ca="1" si="58"/>
        <v/>
      </c>
      <c r="BQ130" s="310" t="str">
        <f t="shared" ca="1" si="59"/>
        <v/>
      </c>
      <c r="BR130" s="309" t="str">
        <f t="shared" ca="1" si="60"/>
        <v/>
      </c>
      <c r="BS130" s="438" t="str">
        <f t="shared" ca="1" si="61"/>
        <v/>
      </c>
      <c r="BT130" s="281" t="str">
        <f t="array" ref="BT130">IF(AND($I130&lt;&gt;"",$K130&lt;&gt;""),CEILING(VLOOKUP($I130,ランク別指標,3,FALSE)*$L130,1),"")</f>
        <v/>
      </c>
      <c r="BU130" s="282"/>
      <c r="BV130" s="281" t="str">
        <f t="shared" si="11"/>
        <v/>
      </c>
      <c r="BW130" s="283"/>
      <c r="BX130" s="282"/>
      <c r="BY130" s="284" t="str">
        <f t="shared" si="62"/>
        <v/>
      </c>
      <c r="BZ130" s="285" t="str">
        <f t="shared" si="63"/>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5"/>
        <v/>
      </c>
      <c r="CR130" s="272" t="str">
        <f t="shared" ca="1" si="76"/>
        <v/>
      </c>
      <c r="CS130" s="273" t="str">
        <f t="shared" ca="1" si="17"/>
        <v/>
      </c>
      <c r="CT130" s="337"/>
      <c r="CU130" s="264">
        <f t="shared" si="64"/>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5"/>
        <v>0</v>
      </c>
      <c r="DL130" s="440" t="b">
        <f t="shared" si="66"/>
        <v>0</v>
      </c>
      <c r="DM130" s="450" t="b">
        <f t="shared" si="67"/>
        <v>0</v>
      </c>
      <c r="DN130" s="440" t="b">
        <f t="shared" si="68"/>
        <v>0</v>
      </c>
      <c r="DO130" s="449" t="b">
        <f t="shared" si="69"/>
        <v>0</v>
      </c>
      <c r="DP130" s="440" t="b">
        <f t="shared" si="70"/>
        <v>0</v>
      </c>
      <c r="DQ130" s="450" t="b">
        <f t="shared" si="71"/>
        <v>0</v>
      </c>
      <c r="DR130" s="440" t="b">
        <f t="shared" si="72"/>
        <v>0</v>
      </c>
      <c r="DS130" s="449" t="b">
        <f t="shared" si="73"/>
        <v>0</v>
      </c>
      <c r="DT130" s="440" t="b">
        <f t="shared" si="74"/>
        <v>0</v>
      </c>
    </row>
    <row r="131" spans="1:124" x14ac:dyDescent="0.25">
      <c r="A131" s="65">
        <f t="shared" si="49"/>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50"/>
        <v/>
      </c>
      <c r="X131" s="310" t="str">
        <f t="shared" ca="1" si="51"/>
        <v/>
      </c>
      <c r="Y131" s="277"/>
      <c r="Z131" s="277"/>
      <c r="AA131" s="348"/>
      <c r="AB131" s="278"/>
      <c r="AC131" s="279"/>
      <c r="AD131" s="348"/>
      <c r="AE131" s="278"/>
      <c r="AF131" s="280"/>
      <c r="AG131" s="348"/>
      <c r="AH131" s="274"/>
      <c r="AI131" s="309" t="str">
        <f t="shared" ca="1" si="52"/>
        <v/>
      </c>
      <c r="AJ131" s="310" t="str">
        <f t="shared" ca="1" si="53"/>
        <v/>
      </c>
      <c r="AK131" s="277"/>
      <c r="AL131" s="277"/>
      <c r="AM131" s="348"/>
      <c r="AN131" s="278"/>
      <c r="AO131" s="279"/>
      <c r="AP131" s="348"/>
      <c r="AQ131" s="278"/>
      <c r="AR131" s="280"/>
      <c r="AS131" s="348"/>
      <c r="AT131" s="274"/>
      <c r="AU131" s="309" t="str">
        <f t="shared" ca="1" si="54"/>
        <v/>
      </c>
      <c r="AV131" s="310" t="str">
        <f t="shared" ca="1" si="55"/>
        <v/>
      </c>
      <c r="AW131" s="276"/>
      <c r="AX131" s="276"/>
      <c r="AY131" s="348"/>
      <c r="AZ131" s="278"/>
      <c r="BA131" s="279"/>
      <c r="BB131" s="348"/>
      <c r="BC131" s="278"/>
      <c r="BD131" s="280"/>
      <c r="BE131" s="348"/>
      <c r="BF131" s="274"/>
      <c r="BG131" s="309" t="str">
        <f t="shared" ca="1" si="56"/>
        <v/>
      </c>
      <c r="BH131" s="310" t="str">
        <f t="shared" ca="1" si="57"/>
        <v/>
      </c>
      <c r="BI131" s="276"/>
      <c r="BJ131" s="348"/>
      <c r="BK131" s="278"/>
      <c r="BL131" s="279"/>
      <c r="BM131" s="348"/>
      <c r="BN131" s="278"/>
      <c r="BO131" s="280"/>
      <c r="BP131" s="309" t="str">
        <f t="shared" ca="1" si="58"/>
        <v/>
      </c>
      <c r="BQ131" s="310" t="str">
        <f t="shared" ca="1" si="59"/>
        <v/>
      </c>
      <c r="BR131" s="309" t="str">
        <f t="shared" ca="1" si="60"/>
        <v/>
      </c>
      <c r="BS131" s="438" t="str">
        <f t="shared" ca="1" si="61"/>
        <v/>
      </c>
      <c r="BT131" s="281" t="str">
        <f t="array" ref="BT131">IF(AND($I131&lt;&gt;"",$K131&lt;&gt;""),CEILING(VLOOKUP($I131,ランク別指標,3,FALSE)*$L131,1),"")</f>
        <v/>
      </c>
      <c r="BU131" s="282"/>
      <c r="BV131" s="281" t="str">
        <f t="shared" si="11"/>
        <v/>
      </c>
      <c r="BW131" s="283"/>
      <c r="BX131" s="282"/>
      <c r="BY131" s="284" t="str">
        <f t="shared" si="62"/>
        <v/>
      </c>
      <c r="BZ131" s="285" t="str">
        <f t="shared" si="63"/>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5"/>
        <v/>
      </c>
      <c r="CR131" s="272" t="str">
        <f t="shared" ca="1" si="76"/>
        <v/>
      </c>
      <c r="CS131" s="273" t="str">
        <f t="shared" ca="1" si="17"/>
        <v/>
      </c>
      <c r="CT131" s="337"/>
      <c r="CU131" s="264">
        <f t="shared" si="64"/>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5"/>
        <v>0</v>
      </c>
      <c r="DL131" s="440" t="b">
        <f t="shared" si="66"/>
        <v>0</v>
      </c>
      <c r="DM131" s="450" t="b">
        <f t="shared" si="67"/>
        <v>0</v>
      </c>
      <c r="DN131" s="440" t="b">
        <f t="shared" si="68"/>
        <v>0</v>
      </c>
      <c r="DO131" s="449" t="b">
        <f t="shared" si="69"/>
        <v>0</v>
      </c>
      <c r="DP131" s="440" t="b">
        <f t="shared" si="70"/>
        <v>0</v>
      </c>
      <c r="DQ131" s="450" t="b">
        <f t="shared" si="71"/>
        <v>0</v>
      </c>
      <c r="DR131" s="440" t="b">
        <f t="shared" si="72"/>
        <v>0</v>
      </c>
      <c r="DS131" s="449" t="b">
        <f t="shared" si="73"/>
        <v>0</v>
      </c>
      <c r="DT131" s="440" t="b">
        <f t="shared" si="74"/>
        <v>0</v>
      </c>
    </row>
    <row r="132" spans="1:124" x14ac:dyDescent="0.25">
      <c r="A132" s="65">
        <f t="shared" si="49"/>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50"/>
        <v/>
      </c>
      <c r="X132" s="310" t="str">
        <f t="shared" ca="1" si="51"/>
        <v/>
      </c>
      <c r="Y132" s="277"/>
      <c r="Z132" s="277"/>
      <c r="AA132" s="348"/>
      <c r="AB132" s="278"/>
      <c r="AC132" s="279"/>
      <c r="AD132" s="348"/>
      <c r="AE132" s="278"/>
      <c r="AF132" s="280"/>
      <c r="AG132" s="348"/>
      <c r="AH132" s="274"/>
      <c r="AI132" s="309" t="str">
        <f t="shared" ca="1" si="52"/>
        <v/>
      </c>
      <c r="AJ132" s="310" t="str">
        <f t="shared" ca="1" si="53"/>
        <v/>
      </c>
      <c r="AK132" s="277"/>
      <c r="AL132" s="277"/>
      <c r="AM132" s="348"/>
      <c r="AN132" s="278"/>
      <c r="AO132" s="279"/>
      <c r="AP132" s="348"/>
      <c r="AQ132" s="278"/>
      <c r="AR132" s="280"/>
      <c r="AS132" s="348"/>
      <c r="AT132" s="274"/>
      <c r="AU132" s="309" t="str">
        <f t="shared" ca="1" si="54"/>
        <v/>
      </c>
      <c r="AV132" s="310" t="str">
        <f t="shared" ca="1" si="55"/>
        <v/>
      </c>
      <c r="AW132" s="276"/>
      <c r="AX132" s="276"/>
      <c r="AY132" s="348"/>
      <c r="AZ132" s="278"/>
      <c r="BA132" s="279"/>
      <c r="BB132" s="348"/>
      <c r="BC132" s="278"/>
      <c r="BD132" s="280"/>
      <c r="BE132" s="348"/>
      <c r="BF132" s="274"/>
      <c r="BG132" s="309" t="str">
        <f t="shared" ca="1" si="56"/>
        <v/>
      </c>
      <c r="BH132" s="310" t="str">
        <f t="shared" ca="1" si="57"/>
        <v/>
      </c>
      <c r="BI132" s="276"/>
      <c r="BJ132" s="348"/>
      <c r="BK132" s="278"/>
      <c r="BL132" s="279"/>
      <c r="BM132" s="348"/>
      <c r="BN132" s="278"/>
      <c r="BO132" s="280"/>
      <c r="BP132" s="309" t="str">
        <f t="shared" ca="1" si="58"/>
        <v/>
      </c>
      <c r="BQ132" s="310" t="str">
        <f t="shared" ca="1" si="59"/>
        <v/>
      </c>
      <c r="BR132" s="309" t="str">
        <f t="shared" ca="1" si="60"/>
        <v/>
      </c>
      <c r="BS132" s="438" t="str">
        <f t="shared" ca="1" si="61"/>
        <v/>
      </c>
      <c r="BT132" s="281" t="str">
        <f t="array" ref="BT132">IF(AND($I132&lt;&gt;"",$K132&lt;&gt;""),CEILING(VLOOKUP($I132,ランク別指標,3,FALSE)*$L132,1),"")</f>
        <v/>
      </c>
      <c r="BU132" s="282"/>
      <c r="BV132" s="281" t="str">
        <f t="shared" si="11"/>
        <v/>
      </c>
      <c r="BW132" s="283"/>
      <c r="BX132" s="282"/>
      <c r="BY132" s="284" t="str">
        <f t="shared" si="62"/>
        <v/>
      </c>
      <c r="BZ132" s="285" t="str">
        <f t="shared" si="63"/>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5"/>
        <v/>
      </c>
      <c r="CR132" s="272" t="str">
        <f t="shared" ca="1" si="76"/>
        <v/>
      </c>
      <c r="CS132" s="273" t="str">
        <f t="shared" ca="1" si="17"/>
        <v/>
      </c>
      <c r="CT132" s="337"/>
      <c r="CU132" s="264">
        <f t="shared" si="64"/>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5"/>
        <v>0</v>
      </c>
      <c r="DL132" s="440" t="b">
        <f t="shared" si="66"/>
        <v>0</v>
      </c>
      <c r="DM132" s="450" t="b">
        <f t="shared" si="67"/>
        <v>0</v>
      </c>
      <c r="DN132" s="440" t="b">
        <f t="shared" si="68"/>
        <v>0</v>
      </c>
      <c r="DO132" s="449" t="b">
        <f t="shared" si="69"/>
        <v>0</v>
      </c>
      <c r="DP132" s="440" t="b">
        <f t="shared" si="70"/>
        <v>0</v>
      </c>
      <c r="DQ132" s="450" t="b">
        <f t="shared" si="71"/>
        <v>0</v>
      </c>
      <c r="DR132" s="440" t="b">
        <f t="shared" si="72"/>
        <v>0</v>
      </c>
      <c r="DS132" s="449" t="b">
        <f t="shared" si="73"/>
        <v>0</v>
      </c>
      <c r="DT132" s="440" t="b">
        <f t="shared" si="74"/>
        <v>0</v>
      </c>
    </row>
    <row r="133" spans="1:124" x14ac:dyDescent="0.25">
      <c r="A133" s="65">
        <f t="shared" si="49"/>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50"/>
        <v/>
      </c>
      <c r="X133" s="310" t="str">
        <f t="shared" ca="1" si="51"/>
        <v/>
      </c>
      <c r="Y133" s="277"/>
      <c r="Z133" s="277"/>
      <c r="AA133" s="348"/>
      <c r="AB133" s="278"/>
      <c r="AC133" s="279"/>
      <c r="AD133" s="348"/>
      <c r="AE133" s="278"/>
      <c r="AF133" s="280"/>
      <c r="AG133" s="348"/>
      <c r="AH133" s="274"/>
      <c r="AI133" s="309" t="str">
        <f t="shared" ca="1" si="52"/>
        <v/>
      </c>
      <c r="AJ133" s="310" t="str">
        <f t="shared" ca="1" si="53"/>
        <v/>
      </c>
      <c r="AK133" s="277"/>
      <c r="AL133" s="277"/>
      <c r="AM133" s="348"/>
      <c r="AN133" s="278"/>
      <c r="AO133" s="279"/>
      <c r="AP133" s="348"/>
      <c r="AQ133" s="278"/>
      <c r="AR133" s="280"/>
      <c r="AS133" s="348"/>
      <c r="AT133" s="274"/>
      <c r="AU133" s="309" t="str">
        <f t="shared" ca="1" si="54"/>
        <v/>
      </c>
      <c r="AV133" s="310" t="str">
        <f t="shared" ca="1" si="55"/>
        <v/>
      </c>
      <c r="AW133" s="276"/>
      <c r="AX133" s="276"/>
      <c r="AY133" s="348"/>
      <c r="AZ133" s="278"/>
      <c r="BA133" s="279"/>
      <c r="BB133" s="348"/>
      <c r="BC133" s="278"/>
      <c r="BD133" s="280"/>
      <c r="BE133" s="348"/>
      <c r="BF133" s="274"/>
      <c r="BG133" s="309" t="str">
        <f t="shared" ca="1" si="56"/>
        <v/>
      </c>
      <c r="BH133" s="310" t="str">
        <f t="shared" ca="1" si="57"/>
        <v/>
      </c>
      <c r="BI133" s="276"/>
      <c r="BJ133" s="348"/>
      <c r="BK133" s="278"/>
      <c r="BL133" s="279"/>
      <c r="BM133" s="348"/>
      <c r="BN133" s="278"/>
      <c r="BO133" s="280"/>
      <c r="BP133" s="309" t="str">
        <f t="shared" ca="1" si="58"/>
        <v/>
      </c>
      <c r="BQ133" s="310" t="str">
        <f t="shared" ca="1" si="59"/>
        <v/>
      </c>
      <c r="BR133" s="309" t="str">
        <f t="shared" ca="1" si="60"/>
        <v/>
      </c>
      <c r="BS133" s="438" t="str">
        <f t="shared" ca="1" si="61"/>
        <v/>
      </c>
      <c r="BT133" s="281" t="str">
        <f t="array" ref="BT133">IF(AND($I133&lt;&gt;"",$K133&lt;&gt;""),CEILING(VLOOKUP($I133,ランク別指標,3,FALSE)*$L133,1),"")</f>
        <v/>
      </c>
      <c r="BU133" s="282"/>
      <c r="BV133" s="281" t="str">
        <f t="shared" si="11"/>
        <v/>
      </c>
      <c r="BW133" s="283"/>
      <c r="BX133" s="282"/>
      <c r="BY133" s="284" t="str">
        <f t="shared" si="62"/>
        <v/>
      </c>
      <c r="BZ133" s="285" t="str">
        <f t="shared" si="63"/>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5"/>
        <v/>
      </c>
      <c r="CR133" s="272" t="str">
        <f t="shared" ca="1" si="76"/>
        <v/>
      </c>
      <c r="CS133" s="273" t="str">
        <f t="shared" ca="1" si="17"/>
        <v/>
      </c>
      <c r="CT133" s="337"/>
      <c r="CU133" s="264">
        <f t="shared" si="64"/>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5"/>
        <v>0</v>
      </c>
      <c r="DL133" s="440" t="b">
        <f t="shared" si="66"/>
        <v>0</v>
      </c>
      <c r="DM133" s="450" t="b">
        <f t="shared" si="67"/>
        <v>0</v>
      </c>
      <c r="DN133" s="440" t="b">
        <f t="shared" si="68"/>
        <v>0</v>
      </c>
      <c r="DO133" s="449" t="b">
        <f t="shared" si="69"/>
        <v>0</v>
      </c>
      <c r="DP133" s="440" t="b">
        <f t="shared" si="70"/>
        <v>0</v>
      </c>
      <c r="DQ133" s="450" t="b">
        <f t="shared" si="71"/>
        <v>0</v>
      </c>
      <c r="DR133" s="440" t="b">
        <f t="shared" si="72"/>
        <v>0</v>
      </c>
      <c r="DS133" s="449" t="b">
        <f t="shared" si="73"/>
        <v>0</v>
      </c>
      <c r="DT133" s="440" t="b">
        <f t="shared" si="74"/>
        <v>0</v>
      </c>
    </row>
    <row r="134" spans="1:124" x14ac:dyDescent="0.25">
      <c r="A134" s="65">
        <f t="shared" si="49"/>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50"/>
        <v/>
      </c>
      <c r="X134" s="310" t="str">
        <f t="shared" ca="1" si="51"/>
        <v/>
      </c>
      <c r="Y134" s="277"/>
      <c r="Z134" s="277"/>
      <c r="AA134" s="348"/>
      <c r="AB134" s="349"/>
      <c r="AC134" s="279"/>
      <c r="AD134" s="348"/>
      <c r="AE134" s="349"/>
      <c r="AF134" s="280"/>
      <c r="AG134" s="348"/>
      <c r="AH134" s="274"/>
      <c r="AI134" s="309" t="str">
        <f t="shared" ca="1" si="52"/>
        <v/>
      </c>
      <c r="AJ134" s="310" t="str">
        <f t="shared" ca="1" si="53"/>
        <v/>
      </c>
      <c r="AK134" s="276"/>
      <c r="AL134" s="276"/>
      <c r="AM134" s="348"/>
      <c r="AN134" s="349"/>
      <c r="AO134" s="279"/>
      <c r="AP134" s="348"/>
      <c r="AQ134" s="349"/>
      <c r="AR134" s="280"/>
      <c r="AS134" s="348"/>
      <c r="AT134" s="274"/>
      <c r="AU134" s="309" t="str">
        <f t="shared" ca="1" si="54"/>
        <v/>
      </c>
      <c r="AV134" s="310" t="str">
        <f t="shared" ca="1" si="55"/>
        <v/>
      </c>
      <c r="AW134" s="276"/>
      <c r="AX134" s="276"/>
      <c r="AY134" s="348"/>
      <c r="AZ134" s="349"/>
      <c r="BA134" s="279"/>
      <c r="BB134" s="348"/>
      <c r="BC134" s="349"/>
      <c r="BD134" s="280"/>
      <c r="BE134" s="348"/>
      <c r="BF134" s="274"/>
      <c r="BG134" s="309" t="str">
        <f t="shared" ca="1" si="56"/>
        <v/>
      </c>
      <c r="BH134" s="310" t="str">
        <f t="shared" ca="1" si="57"/>
        <v/>
      </c>
      <c r="BI134" s="276"/>
      <c r="BJ134" s="348"/>
      <c r="BK134" s="349"/>
      <c r="BL134" s="279"/>
      <c r="BM134" s="348"/>
      <c r="BN134" s="349"/>
      <c r="BO134" s="280"/>
      <c r="BP134" s="309" t="str">
        <f t="shared" ca="1" si="58"/>
        <v/>
      </c>
      <c r="BQ134" s="310" t="str">
        <f t="shared" ca="1" si="59"/>
        <v/>
      </c>
      <c r="BR134" s="309" t="str">
        <f t="shared" ca="1" si="60"/>
        <v/>
      </c>
      <c r="BS134" s="438" t="str">
        <f t="shared" ca="1" si="61"/>
        <v/>
      </c>
      <c r="BT134" s="281" t="str">
        <f t="array" ref="BT134">IF(AND($I134&lt;&gt;"",$K134&lt;&gt;""),CEILING(VLOOKUP($I134,ランク別指標,3,FALSE)*$L134,1),"")</f>
        <v/>
      </c>
      <c r="BU134" s="282"/>
      <c r="BV134" s="281" t="str">
        <f t="shared" si="11"/>
        <v/>
      </c>
      <c r="BW134" s="283"/>
      <c r="BX134" s="282"/>
      <c r="BY134" s="284" t="str">
        <f t="shared" si="62"/>
        <v/>
      </c>
      <c r="BZ134" s="285" t="str">
        <f t="shared" si="63"/>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5"/>
        <v/>
      </c>
      <c r="CR134" s="272" t="str">
        <f t="shared" ca="1" si="76"/>
        <v/>
      </c>
      <c r="CS134" s="273" t="str">
        <f t="shared" ca="1" si="17"/>
        <v/>
      </c>
      <c r="CT134" s="337"/>
      <c r="CU134" s="264">
        <f t="shared" si="64"/>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5"/>
        <v>0</v>
      </c>
      <c r="DL134" s="440" t="b">
        <f t="shared" si="66"/>
        <v>0</v>
      </c>
      <c r="DM134" s="450" t="b">
        <f t="shared" si="67"/>
        <v>0</v>
      </c>
      <c r="DN134" s="440" t="b">
        <f t="shared" si="68"/>
        <v>0</v>
      </c>
      <c r="DO134" s="449" t="b">
        <f t="shared" si="69"/>
        <v>0</v>
      </c>
      <c r="DP134" s="440" t="b">
        <f t="shared" si="70"/>
        <v>0</v>
      </c>
      <c r="DQ134" s="450" t="b">
        <f t="shared" si="71"/>
        <v>0</v>
      </c>
      <c r="DR134" s="440" t="b">
        <f t="shared" si="72"/>
        <v>0</v>
      </c>
      <c r="DS134" s="449" t="b">
        <f t="shared" si="73"/>
        <v>0</v>
      </c>
      <c r="DT134" s="440" t="b">
        <f t="shared" si="74"/>
        <v>0</v>
      </c>
    </row>
    <row r="135" spans="1:124" x14ac:dyDescent="0.25">
      <c r="A135" s="65">
        <f t="shared" si="49"/>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50"/>
        <v/>
      </c>
      <c r="X135" s="310" t="str">
        <f t="shared" ca="1" si="51"/>
        <v/>
      </c>
      <c r="Y135" s="277"/>
      <c r="Z135" s="277"/>
      <c r="AA135" s="348"/>
      <c r="AB135" s="349"/>
      <c r="AC135" s="279"/>
      <c r="AD135" s="348"/>
      <c r="AE135" s="349"/>
      <c r="AF135" s="280"/>
      <c r="AG135" s="348"/>
      <c r="AH135" s="274"/>
      <c r="AI135" s="309" t="str">
        <f t="shared" ca="1" si="52"/>
        <v/>
      </c>
      <c r="AJ135" s="310" t="str">
        <f t="shared" ca="1" si="53"/>
        <v/>
      </c>
      <c r="AK135" s="276"/>
      <c r="AL135" s="276"/>
      <c r="AM135" s="348"/>
      <c r="AN135" s="349"/>
      <c r="AO135" s="279"/>
      <c r="AP135" s="348"/>
      <c r="AQ135" s="349"/>
      <c r="AR135" s="280"/>
      <c r="AS135" s="348"/>
      <c r="AT135" s="274"/>
      <c r="AU135" s="309" t="str">
        <f t="shared" ca="1" si="54"/>
        <v/>
      </c>
      <c r="AV135" s="310" t="str">
        <f t="shared" ca="1" si="55"/>
        <v/>
      </c>
      <c r="AW135" s="276"/>
      <c r="AX135" s="276"/>
      <c r="AY135" s="348"/>
      <c r="AZ135" s="349"/>
      <c r="BA135" s="279"/>
      <c r="BB135" s="348"/>
      <c r="BC135" s="349"/>
      <c r="BD135" s="280"/>
      <c r="BE135" s="348"/>
      <c r="BF135" s="274"/>
      <c r="BG135" s="309" t="str">
        <f t="shared" ca="1" si="56"/>
        <v/>
      </c>
      <c r="BH135" s="310" t="str">
        <f t="shared" ca="1" si="57"/>
        <v/>
      </c>
      <c r="BI135" s="276"/>
      <c r="BJ135" s="348"/>
      <c r="BK135" s="349"/>
      <c r="BL135" s="279"/>
      <c r="BM135" s="348"/>
      <c r="BN135" s="349"/>
      <c r="BO135" s="280"/>
      <c r="BP135" s="309" t="str">
        <f t="shared" ca="1" si="58"/>
        <v/>
      </c>
      <c r="BQ135" s="310" t="str">
        <f t="shared" ca="1" si="59"/>
        <v/>
      </c>
      <c r="BR135" s="309" t="str">
        <f t="shared" ca="1" si="60"/>
        <v/>
      </c>
      <c r="BS135" s="438" t="str">
        <f t="shared" ca="1" si="61"/>
        <v/>
      </c>
      <c r="BT135" s="281" t="str">
        <f t="array" ref="BT135">IF(AND($I135&lt;&gt;"",$K135&lt;&gt;""),CEILING(VLOOKUP($I135,ランク別指標,3,FALSE)*$L135,1),"")</f>
        <v/>
      </c>
      <c r="BU135" s="282"/>
      <c r="BV135" s="281" t="str">
        <f t="shared" si="11"/>
        <v/>
      </c>
      <c r="BW135" s="283"/>
      <c r="BX135" s="282"/>
      <c r="BY135" s="284" t="str">
        <f t="shared" si="62"/>
        <v/>
      </c>
      <c r="BZ135" s="285" t="str">
        <f t="shared" si="63"/>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5"/>
        <v/>
      </c>
      <c r="CR135" s="272" t="str">
        <f t="shared" ca="1" si="76"/>
        <v/>
      </c>
      <c r="CS135" s="273" t="str">
        <f t="shared" ca="1" si="17"/>
        <v/>
      </c>
      <c r="CT135" s="337"/>
      <c r="CU135" s="264">
        <f t="shared" si="64"/>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5"/>
        <v>0</v>
      </c>
      <c r="DL135" s="440" t="b">
        <f t="shared" si="66"/>
        <v>0</v>
      </c>
      <c r="DM135" s="450" t="b">
        <f t="shared" si="67"/>
        <v>0</v>
      </c>
      <c r="DN135" s="440" t="b">
        <f t="shared" si="68"/>
        <v>0</v>
      </c>
      <c r="DO135" s="449" t="b">
        <f t="shared" si="69"/>
        <v>0</v>
      </c>
      <c r="DP135" s="440" t="b">
        <f t="shared" si="70"/>
        <v>0</v>
      </c>
      <c r="DQ135" s="450" t="b">
        <f t="shared" si="71"/>
        <v>0</v>
      </c>
      <c r="DR135" s="440" t="b">
        <f t="shared" si="72"/>
        <v>0</v>
      </c>
      <c r="DS135" s="449" t="b">
        <f t="shared" si="73"/>
        <v>0</v>
      </c>
      <c r="DT135" s="440" t="b">
        <f t="shared" si="74"/>
        <v>0</v>
      </c>
    </row>
    <row r="136" spans="1:124" x14ac:dyDescent="0.25">
      <c r="A136" s="65">
        <f t="shared" si="49"/>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50"/>
        <v/>
      </c>
      <c r="X136" s="310" t="str">
        <f t="shared" ca="1" si="51"/>
        <v/>
      </c>
      <c r="Y136" s="277"/>
      <c r="Z136" s="277"/>
      <c r="AA136" s="348"/>
      <c r="AB136" s="349"/>
      <c r="AC136" s="279"/>
      <c r="AD136" s="348"/>
      <c r="AE136" s="349"/>
      <c r="AF136" s="280"/>
      <c r="AG136" s="348"/>
      <c r="AH136" s="274"/>
      <c r="AI136" s="309" t="str">
        <f t="shared" ca="1" si="52"/>
        <v/>
      </c>
      <c r="AJ136" s="310" t="str">
        <f t="shared" ca="1" si="53"/>
        <v/>
      </c>
      <c r="AK136" s="276"/>
      <c r="AL136" s="276"/>
      <c r="AM136" s="348"/>
      <c r="AN136" s="349"/>
      <c r="AO136" s="279"/>
      <c r="AP136" s="348"/>
      <c r="AQ136" s="349"/>
      <c r="AR136" s="280"/>
      <c r="AS136" s="348"/>
      <c r="AT136" s="274"/>
      <c r="AU136" s="309" t="str">
        <f t="shared" ca="1" si="54"/>
        <v/>
      </c>
      <c r="AV136" s="310" t="str">
        <f t="shared" ca="1" si="55"/>
        <v/>
      </c>
      <c r="AW136" s="276"/>
      <c r="AX136" s="276"/>
      <c r="AY136" s="348"/>
      <c r="AZ136" s="349"/>
      <c r="BA136" s="279"/>
      <c r="BB136" s="348"/>
      <c r="BC136" s="349"/>
      <c r="BD136" s="280"/>
      <c r="BE136" s="348"/>
      <c r="BF136" s="274"/>
      <c r="BG136" s="309" t="str">
        <f t="shared" ca="1" si="56"/>
        <v/>
      </c>
      <c r="BH136" s="310" t="str">
        <f t="shared" ca="1" si="57"/>
        <v/>
      </c>
      <c r="BI136" s="276"/>
      <c r="BJ136" s="348"/>
      <c r="BK136" s="349"/>
      <c r="BL136" s="279"/>
      <c r="BM136" s="348"/>
      <c r="BN136" s="349"/>
      <c r="BO136" s="280"/>
      <c r="BP136" s="309" t="str">
        <f t="shared" ca="1" si="58"/>
        <v/>
      </c>
      <c r="BQ136" s="310" t="str">
        <f t="shared" ca="1" si="59"/>
        <v/>
      </c>
      <c r="BR136" s="309" t="str">
        <f t="shared" ca="1" si="60"/>
        <v/>
      </c>
      <c r="BS136" s="438" t="str">
        <f t="shared" ca="1" si="61"/>
        <v/>
      </c>
      <c r="BT136" s="281" t="str">
        <f t="array" ref="BT136">IF(AND($I136&lt;&gt;"",$K136&lt;&gt;""),CEILING(VLOOKUP($I136,ランク別指標,3,FALSE)*$L136,1),"")</f>
        <v/>
      </c>
      <c r="BU136" s="282"/>
      <c r="BV136" s="281" t="str">
        <f t="shared" si="11"/>
        <v/>
      </c>
      <c r="BW136" s="283"/>
      <c r="BX136" s="282"/>
      <c r="BY136" s="284" t="str">
        <f t="shared" si="62"/>
        <v/>
      </c>
      <c r="BZ136" s="285" t="str">
        <f t="shared" si="63"/>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5"/>
        <v/>
      </c>
      <c r="CR136" s="272" t="str">
        <f t="shared" ca="1" si="76"/>
        <v/>
      </c>
      <c r="CS136" s="273" t="str">
        <f t="shared" ca="1" si="17"/>
        <v/>
      </c>
      <c r="CT136" s="337"/>
      <c r="CU136" s="264">
        <f t="shared" si="64"/>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5"/>
        <v>0</v>
      </c>
      <c r="DL136" s="440" t="b">
        <f t="shared" si="66"/>
        <v>0</v>
      </c>
      <c r="DM136" s="450" t="b">
        <f t="shared" si="67"/>
        <v>0</v>
      </c>
      <c r="DN136" s="440" t="b">
        <f t="shared" si="68"/>
        <v>0</v>
      </c>
      <c r="DO136" s="449" t="b">
        <f t="shared" si="69"/>
        <v>0</v>
      </c>
      <c r="DP136" s="440" t="b">
        <f t="shared" si="70"/>
        <v>0</v>
      </c>
      <c r="DQ136" s="450" t="b">
        <f t="shared" si="71"/>
        <v>0</v>
      </c>
      <c r="DR136" s="440" t="b">
        <f t="shared" si="72"/>
        <v>0</v>
      </c>
      <c r="DS136" s="449" t="b">
        <f t="shared" si="73"/>
        <v>0</v>
      </c>
      <c r="DT136" s="440" t="b">
        <f t="shared" si="74"/>
        <v>0</v>
      </c>
    </row>
    <row r="137" spans="1:124" x14ac:dyDescent="0.25">
      <c r="A137" s="65">
        <f t="shared" ref="A137:A200" si="77">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8">IF(ISERROR(HLOOKUP(CW137+1,プロジェクト進捗設定_PS,4,FALSE)),IF(DK137,0,""),HLOOKUP(CW137+1,プロジェクト進捗設定_PS,4,FALSE))</f>
        <v/>
      </c>
      <c r="X137" s="310" t="str">
        <f t="shared" ref="X137:X200" ca="1" si="79">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80">IF(ISERROR(HLOOKUP(CX137+1,プロジェクト進捗設定_PT仕様作成,4,FALSE)),IF(DM137,0,""),HLOOKUP(CX137+1,プロジェクト進捗設定_PT仕様作成,4,FALSE))</f>
        <v/>
      </c>
      <c r="AJ137" s="310" t="str">
        <f t="shared" ref="AJ137:AJ200" ca="1" si="81">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2">IF(ISERROR(HLOOKUP(CY137+1,プロジェクト進捗設定_PG,4,FALSE)),IF(DO137,0,""),HLOOKUP(CY137+1,プロジェクト進捗設定_PG,4,FALSE))</f>
        <v/>
      </c>
      <c r="AV137" s="310" t="str">
        <f t="shared" ref="AV137:AV200" ca="1" si="83">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4">IF(ISERROR(HLOOKUP(CZ137+1,プロジェクト進捗設定_PT,4,FALSE)),IF(DQ137,0,""),HLOOKUP(CZ137+1,プロジェクト進捗設定_PT,4,FALSE))</f>
        <v/>
      </c>
      <c r="BH137" s="310" t="str">
        <f t="shared" ref="BH137:BH200" ca="1" si="85">IF(ISERROR(HLOOKUP(DE137,プロジェクト進捗設定_PT,4,FALSE)),IF(DR137,0,""),HLOOKUP(DE137,プロジェクト進捗設定_PT,4,FALSE))</f>
        <v/>
      </c>
      <c r="BI137" s="276"/>
      <c r="BJ137" s="348"/>
      <c r="BK137" s="349"/>
      <c r="BL137" s="279"/>
      <c r="BM137" s="348"/>
      <c r="BN137" s="349"/>
      <c r="BO137" s="280"/>
      <c r="BP137" s="309" t="str">
        <f t="shared" ref="BP137:BP200" ca="1" si="86">IF(ISERROR(HLOOKUP(DA137+1,プロジェクト進捗設定_R終無_受入,5,TRUE)),IF(DS137,0,""),HLOOKUP(DA137+1,プロジェクト進捗設定_R終無_受入,5,FALSE))</f>
        <v/>
      </c>
      <c r="BQ137" s="310" t="str">
        <f t="shared" ref="BQ137:BQ200" ca="1" si="87">IF(ISERROR(HLOOKUP(DF137,プロジェクト進捗設定_R終無_受入,5,FALSE)),IF(DT137,0,""),HLOOKUP(DF137,プロジェクト進捗設定_R終無_受入,5,FALSE))</f>
        <v/>
      </c>
      <c r="BR137" s="309" t="str">
        <f t="shared" ref="BR137:BR200" ca="1" si="88">IF(AND(W137&lt;&gt;0,W137="",AI137&lt;&gt;0,AI137="",AU137&lt;&gt;0,AU137="",BG137&lt;&gt;0,BG137="",BP137&lt;&gt;0,BP137="",DG137=0),"",DG137)</f>
        <v/>
      </c>
      <c r="BS137" s="438" t="str">
        <f t="shared" ref="BS137:BS200" ca="1" si="89">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90">IF(L137&lt;&gt;"",IF(BU137/L137*100 &gt; 0,BU137/L137*100, ""),"")</f>
        <v/>
      </c>
      <c r="BZ137" s="285" t="str">
        <f t="shared" ref="BZ137:BZ200" si="91">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5"/>
        <v/>
      </c>
      <c r="CR137" s="272" t="str">
        <f t="shared" ca="1" si="76"/>
        <v/>
      </c>
      <c r="CS137" s="273" t="str">
        <f t="shared" ca="1" si="17"/>
        <v/>
      </c>
      <c r="CT137" s="337"/>
      <c r="CU137" s="264">
        <f t="shared" ref="CU137:CU200" si="92">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3">OR(AND(NOT(ISTEXT(O137)),O137&lt;&gt;""),AND(NOT(ISTEXT(R137)),R137&lt;&gt;""),AND(NOT(ISTEXT(U137)),U137&lt;&gt;""))</f>
        <v>0</v>
      </c>
      <c r="DL137" s="440" t="b">
        <f t="shared" ref="DL137:DL200" si="94">OR(AND(NOT(ISTEXT(P137)),P137&lt;&gt;""),AND(NOT(ISTEXT(S137)),S137&lt;&gt;""),AND(NOT(ISTEXT(V137)),V137&lt;&gt;""))</f>
        <v>0</v>
      </c>
      <c r="DM137" s="450" t="b">
        <f t="shared" ref="DM137:DM200" si="95">OR(AND(NOT(ISTEXT(AA137)),AA137&lt;&gt;""),AND(NOT(ISTEXT(AD137)),AD137&lt;&gt;""),AND(NOT(ISTEXT(AG137)),AG137&lt;&gt;""))</f>
        <v>0</v>
      </c>
      <c r="DN137" s="440" t="b">
        <f t="shared" ref="DN137:DN200" si="96">OR(AND(NOT(ISTEXT(AB137)),AB137&lt;&gt;""),AND(NOT(ISTEXT(AE137)),AE137&lt;&gt;""),AND(NOT(ISTEXT(AH137)),AH137&lt;&gt;""))</f>
        <v>0</v>
      </c>
      <c r="DO137" s="449" t="b">
        <f t="shared" ref="DO137:DO200" si="97">OR(AND(NOT(ISTEXT(AM137)),AM137&lt;&gt;""),AND(NOT(ISTEXT(AP137)),AP137&lt;&gt;""),AND(NOT(ISTEXT(AS137)),AS137&lt;&gt;""))</f>
        <v>0</v>
      </c>
      <c r="DP137" s="440" t="b">
        <f t="shared" ref="DP137:DP200" si="98">OR(AND(NOT(ISTEXT(AN137)),AN137&lt;&gt;""),AND(NOT(ISTEXT(AQ137)),AQ137&lt;&gt;""),AND(NOT(ISTEXT(AT137)),AT137&lt;&gt;""))</f>
        <v>0</v>
      </c>
      <c r="DQ137" s="450" t="b">
        <f t="shared" ref="DQ137:DQ200" si="99">OR(AND(NOT(ISTEXT(AY137)),AY137&lt;&gt;""),AND(NOT(ISTEXT(BB137)),BB137&lt;&gt;""),AND(NOT(ISTEXT(BE137)),BE137&lt;&gt;""))</f>
        <v>0</v>
      </c>
      <c r="DR137" s="440" t="b">
        <f t="shared" ref="DR137:DR200" si="100">OR(AND(NOT(ISTEXT(AZ137)),AZ137&lt;&gt;""),AND(NOT(ISTEXT(BC137)),BC137&lt;&gt;""),AND(NOT(ISTEXT(BF137)),BF137&lt;&gt;""))</f>
        <v>0</v>
      </c>
      <c r="DS137" s="449" t="b">
        <f t="shared" ref="DS137:DS200" si="101">OR(AND(NOT(ISTEXT(BJ137)),BJ137&lt;&gt;""),AND(NOT(ISTEXT(BM137)),BM137&lt;&gt;""))</f>
        <v>0</v>
      </c>
      <c r="DT137" s="440" t="b">
        <f t="shared" ref="DT137:DT200" si="102">OR(AND(NOT(ISTEXT(BK137)),BK137&lt;&gt;""),AND(NOT(ISTEXT(BN137)),BN137&lt;&gt;""))</f>
        <v>0</v>
      </c>
    </row>
    <row r="138" spans="1:124" x14ac:dyDescent="0.25">
      <c r="A138" s="65">
        <f t="shared" si="77"/>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8"/>
        <v/>
      </c>
      <c r="X138" s="310" t="str">
        <f t="shared" ca="1" si="79"/>
        <v/>
      </c>
      <c r="Y138" s="277"/>
      <c r="Z138" s="277"/>
      <c r="AA138" s="348"/>
      <c r="AB138" s="349"/>
      <c r="AC138" s="279"/>
      <c r="AD138" s="348"/>
      <c r="AE138" s="349"/>
      <c r="AF138" s="280"/>
      <c r="AG138" s="348"/>
      <c r="AH138" s="274"/>
      <c r="AI138" s="309" t="str">
        <f t="shared" ca="1" si="80"/>
        <v/>
      </c>
      <c r="AJ138" s="310" t="str">
        <f t="shared" ca="1" si="81"/>
        <v/>
      </c>
      <c r="AK138" s="276"/>
      <c r="AL138" s="276"/>
      <c r="AM138" s="348"/>
      <c r="AN138" s="349"/>
      <c r="AO138" s="279"/>
      <c r="AP138" s="348"/>
      <c r="AQ138" s="349"/>
      <c r="AR138" s="280"/>
      <c r="AS138" s="348"/>
      <c r="AT138" s="274"/>
      <c r="AU138" s="309" t="str">
        <f t="shared" ca="1" si="82"/>
        <v/>
      </c>
      <c r="AV138" s="310" t="str">
        <f t="shared" ca="1" si="83"/>
        <v/>
      </c>
      <c r="AW138" s="276"/>
      <c r="AX138" s="276"/>
      <c r="AY138" s="348"/>
      <c r="AZ138" s="349"/>
      <c r="BA138" s="279"/>
      <c r="BB138" s="348"/>
      <c r="BC138" s="349"/>
      <c r="BD138" s="280"/>
      <c r="BE138" s="348"/>
      <c r="BF138" s="274"/>
      <c r="BG138" s="309" t="str">
        <f t="shared" ca="1" si="84"/>
        <v/>
      </c>
      <c r="BH138" s="310" t="str">
        <f t="shared" ca="1" si="85"/>
        <v/>
      </c>
      <c r="BI138" s="276"/>
      <c r="BJ138" s="348"/>
      <c r="BK138" s="349"/>
      <c r="BL138" s="279"/>
      <c r="BM138" s="348"/>
      <c r="BN138" s="349"/>
      <c r="BO138" s="280"/>
      <c r="BP138" s="309" t="str">
        <f t="shared" ca="1" si="86"/>
        <v/>
      </c>
      <c r="BQ138" s="310" t="str">
        <f t="shared" ca="1" si="87"/>
        <v/>
      </c>
      <c r="BR138" s="309" t="str">
        <f t="shared" ca="1" si="88"/>
        <v/>
      </c>
      <c r="BS138" s="438" t="str">
        <f t="shared" ca="1" si="89"/>
        <v/>
      </c>
      <c r="BT138" s="281" t="str">
        <f t="array" ref="BT138">IF(AND($I138&lt;&gt;"",$K138&lt;&gt;""),CEILING(VLOOKUP($I138,ランク別指標,3,FALSE)*$L138,1),"")</f>
        <v/>
      </c>
      <c r="BU138" s="282"/>
      <c r="BV138" s="281" t="str">
        <f t="shared" si="11"/>
        <v/>
      </c>
      <c r="BW138" s="283"/>
      <c r="BX138" s="282"/>
      <c r="BY138" s="284" t="str">
        <f t="shared" si="90"/>
        <v/>
      </c>
      <c r="BZ138" s="285" t="str">
        <f t="shared" si="91"/>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5"/>
        <v/>
      </c>
      <c r="CR138" s="272" t="str">
        <f t="shared" ca="1" si="76"/>
        <v/>
      </c>
      <c r="CS138" s="273" t="str">
        <f t="shared" ca="1" si="17"/>
        <v/>
      </c>
      <c r="CT138" s="337"/>
      <c r="CU138" s="264">
        <f t="shared" si="92"/>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3"/>
        <v>0</v>
      </c>
      <c r="DL138" s="440" t="b">
        <f t="shared" si="94"/>
        <v>0</v>
      </c>
      <c r="DM138" s="450" t="b">
        <f t="shared" si="95"/>
        <v>0</v>
      </c>
      <c r="DN138" s="440" t="b">
        <f t="shared" si="96"/>
        <v>0</v>
      </c>
      <c r="DO138" s="449" t="b">
        <f t="shared" si="97"/>
        <v>0</v>
      </c>
      <c r="DP138" s="440" t="b">
        <f t="shared" si="98"/>
        <v>0</v>
      </c>
      <c r="DQ138" s="450" t="b">
        <f t="shared" si="99"/>
        <v>0</v>
      </c>
      <c r="DR138" s="440" t="b">
        <f t="shared" si="100"/>
        <v>0</v>
      </c>
      <c r="DS138" s="449" t="b">
        <f t="shared" si="101"/>
        <v>0</v>
      </c>
      <c r="DT138" s="440" t="b">
        <f t="shared" si="102"/>
        <v>0</v>
      </c>
    </row>
    <row r="139" spans="1:124" x14ac:dyDescent="0.25">
      <c r="A139" s="65">
        <f t="shared" si="77"/>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8"/>
        <v/>
      </c>
      <c r="X139" s="310" t="str">
        <f t="shared" ca="1" si="79"/>
        <v/>
      </c>
      <c r="Y139" s="277"/>
      <c r="Z139" s="277"/>
      <c r="AA139" s="348"/>
      <c r="AB139" s="278"/>
      <c r="AC139" s="279"/>
      <c r="AD139" s="348"/>
      <c r="AE139" s="278"/>
      <c r="AF139" s="280"/>
      <c r="AG139" s="348"/>
      <c r="AH139" s="274"/>
      <c r="AI139" s="309" t="str">
        <f t="shared" ca="1" si="80"/>
        <v/>
      </c>
      <c r="AJ139" s="310" t="str">
        <f t="shared" ca="1" si="81"/>
        <v/>
      </c>
      <c r="AK139" s="277"/>
      <c r="AL139" s="277"/>
      <c r="AM139" s="348"/>
      <c r="AN139" s="278"/>
      <c r="AO139" s="279"/>
      <c r="AP139" s="348"/>
      <c r="AQ139" s="278"/>
      <c r="AR139" s="280"/>
      <c r="AS139" s="348"/>
      <c r="AT139" s="274"/>
      <c r="AU139" s="309" t="str">
        <f t="shared" ca="1" si="82"/>
        <v/>
      </c>
      <c r="AV139" s="310" t="str">
        <f t="shared" ca="1" si="83"/>
        <v/>
      </c>
      <c r="AW139" s="276"/>
      <c r="AX139" s="276"/>
      <c r="AY139" s="348"/>
      <c r="AZ139" s="278"/>
      <c r="BA139" s="279"/>
      <c r="BB139" s="348"/>
      <c r="BC139" s="278"/>
      <c r="BD139" s="280"/>
      <c r="BE139" s="348"/>
      <c r="BF139" s="274"/>
      <c r="BG139" s="309" t="str">
        <f t="shared" ca="1" si="84"/>
        <v/>
      </c>
      <c r="BH139" s="310" t="str">
        <f t="shared" ca="1" si="85"/>
        <v/>
      </c>
      <c r="BI139" s="276"/>
      <c r="BJ139" s="348"/>
      <c r="BK139" s="278"/>
      <c r="BL139" s="279"/>
      <c r="BM139" s="348"/>
      <c r="BN139" s="278"/>
      <c r="BO139" s="280"/>
      <c r="BP139" s="309" t="str">
        <f t="shared" ca="1" si="86"/>
        <v/>
      </c>
      <c r="BQ139" s="310" t="str">
        <f t="shared" ca="1" si="87"/>
        <v/>
      </c>
      <c r="BR139" s="309" t="str">
        <f t="shared" ca="1" si="88"/>
        <v/>
      </c>
      <c r="BS139" s="438" t="str">
        <f t="shared" ca="1" si="89"/>
        <v/>
      </c>
      <c r="BT139" s="281" t="str">
        <f t="array" ref="BT139">IF(AND($I139&lt;&gt;"",$K139&lt;&gt;""),CEILING(VLOOKUP($I139,ランク別指標,3,FALSE)*$L139,1),"")</f>
        <v/>
      </c>
      <c r="BU139" s="282"/>
      <c r="BV139" s="281" t="str">
        <f t="shared" si="11"/>
        <v/>
      </c>
      <c r="BW139" s="283"/>
      <c r="BX139" s="282"/>
      <c r="BY139" s="284" t="str">
        <f t="shared" si="90"/>
        <v/>
      </c>
      <c r="BZ139" s="285" t="str">
        <f t="shared" si="91"/>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5"/>
        <v/>
      </c>
      <c r="CR139" s="272" t="str">
        <f t="shared" ca="1" si="76"/>
        <v/>
      </c>
      <c r="CS139" s="273" t="str">
        <f t="shared" ca="1" si="17"/>
        <v/>
      </c>
      <c r="CT139" s="337"/>
      <c r="CU139" s="264">
        <f t="shared" si="92"/>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3"/>
        <v>0</v>
      </c>
      <c r="DL139" s="440" t="b">
        <f t="shared" si="94"/>
        <v>0</v>
      </c>
      <c r="DM139" s="450" t="b">
        <f t="shared" si="95"/>
        <v>0</v>
      </c>
      <c r="DN139" s="440" t="b">
        <f t="shared" si="96"/>
        <v>0</v>
      </c>
      <c r="DO139" s="449" t="b">
        <f t="shared" si="97"/>
        <v>0</v>
      </c>
      <c r="DP139" s="440" t="b">
        <f t="shared" si="98"/>
        <v>0</v>
      </c>
      <c r="DQ139" s="450" t="b">
        <f t="shared" si="99"/>
        <v>0</v>
      </c>
      <c r="DR139" s="440" t="b">
        <f t="shared" si="100"/>
        <v>0</v>
      </c>
      <c r="DS139" s="449" t="b">
        <f t="shared" si="101"/>
        <v>0</v>
      </c>
      <c r="DT139" s="440" t="b">
        <f t="shared" si="102"/>
        <v>0</v>
      </c>
    </row>
    <row r="140" spans="1:124" x14ac:dyDescent="0.25">
      <c r="A140" s="65">
        <f t="shared" si="77"/>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8"/>
        <v/>
      </c>
      <c r="X140" s="310" t="str">
        <f t="shared" ca="1" si="79"/>
        <v/>
      </c>
      <c r="Y140" s="277"/>
      <c r="Z140" s="277"/>
      <c r="AA140" s="348"/>
      <c r="AB140" s="278"/>
      <c r="AC140" s="279"/>
      <c r="AD140" s="348"/>
      <c r="AE140" s="278"/>
      <c r="AF140" s="280"/>
      <c r="AG140" s="348"/>
      <c r="AH140" s="274"/>
      <c r="AI140" s="309" t="str">
        <f t="shared" ca="1" si="80"/>
        <v/>
      </c>
      <c r="AJ140" s="310" t="str">
        <f t="shared" ca="1" si="81"/>
        <v/>
      </c>
      <c r="AK140" s="277"/>
      <c r="AL140" s="277"/>
      <c r="AM140" s="348"/>
      <c r="AN140" s="278"/>
      <c r="AO140" s="279"/>
      <c r="AP140" s="348"/>
      <c r="AQ140" s="278"/>
      <c r="AR140" s="280"/>
      <c r="AS140" s="348"/>
      <c r="AT140" s="274"/>
      <c r="AU140" s="309" t="str">
        <f t="shared" ca="1" si="82"/>
        <v/>
      </c>
      <c r="AV140" s="310" t="str">
        <f t="shared" ca="1" si="83"/>
        <v/>
      </c>
      <c r="AW140" s="276"/>
      <c r="AX140" s="276"/>
      <c r="AY140" s="348"/>
      <c r="AZ140" s="278"/>
      <c r="BA140" s="279"/>
      <c r="BB140" s="348"/>
      <c r="BC140" s="278"/>
      <c r="BD140" s="280"/>
      <c r="BE140" s="348"/>
      <c r="BF140" s="274"/>
      <c r="BG140" s="309" t="str">
        <f t="shared" ca="1" si="84"/>
        <v/>
      </c>
      <c r="BH140" s="310" t="str">
        <f t="shared" ca="1" si="85"/>
        <v/>
      </c>
      <c r="BI140" s="276"/>
      <c r="BJ140" s="348"/>
      <c r="BK140" s="278"/>
      <c r="BL140" s="279"/>
      <c r="BM140" s="348"/>
      <c r="BN140" s="278"/>
      <c r="BO140" s="280"/>
      <c r="BP140" s="309" t="str">
        <f t="shared" ca="1" si="86"/>
        <v/>
      </c>
      <c r="BQ140" s="310" t="str">
        <f t="shared" ca="1" si="87"/>
        <v/>
      </c>
      <c r="BR140" s="309" t="str">
        <f t="shared" ca="1" si="88"/>
        <v/>
      </c>
      <c r="BS140" s="438" t="str">
        <f t="shared" ca="1" si="89"/>
        <v/>
      </c>
      <c r="BT140" s="281" t="str">
        <f t="array" ref="BT140">IF(AND($I140&lt;&gt;"",$K140&lt;&gt;""),CEILING(VLOOKUP($I140,ランク別指標,3,FALSE)*$L140,1),"")</f>
        <v/>
      </c>
      <c r="BU140" s="282"/>
      <c r="BV140" s="281" t="str">
        <f t="shared" si="11"/>
        <v/>
      </c>
      <c r="BW140" s="283"/>
      <c r="BX140" s="282"/>
      <c r="BY140" s="284" t="str">
        <f t="shared" si="90"/>
        <v/>
      </c>
      <c r="BZ140" s="285" t="str">
        <f t="shared" si="91"/>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5"/>
        <v/>
      </c>
      <c r="CR140" s="272" t="str">
        <f t="shared" ca="1" si="76"/>
        <v/>
      </c>
      <c r="CS140" s="273" t="str">
        <f t="shared" ca="1" si="17"/>
        <v/>
      </c>
      <c r="CT140" s="337"/>
      <c r="CU140" s="264">
        <f t="shared" si="92"/>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3"/>
        <v>0</v>
      </c>
      <c r="DL140" s="440" t="b">
        <f t="shared" si="94"/>
        <v>0</v>
      </c>
      <c r="DM140" s="450" t="b">
        <f t="shared" si="95"/>
        <v>0</v>
      </c>
      <c r="DN140" s="440" t="b">
        <f t="shared" si="96"/>
        <v>0</v>
      </c>
      <c r="DO140" s="449" t="b">
        <f t="shared" si="97"/>
        <v>0</v>
      </c>
      <c r="DP140" s="440" t="b">
        <f t="shared" si="98"/>
        <v>0</v>
      </c>
      <c r="DQ140" s="450" t="b">
        <f t="shared" si="99"/>
        <v>0</v>
      </c>
      <c r="DR140" s="440" t="b">
        <f t="shared" si="100"/>
        <v>0</v>
      </c>
      <c r="DS140" s="449" t="b">
        <f t="shared" si="101"/>
        <v>0</v>
      </c>
      <c r="DT140" s="440" t="b">
        <f t="shared" si="102"/>
        <v>0</v>
      </c>
    </row>
    <row r="141" spans="1:124" x14ac:dyDescent="0.25">
      <c r="A141" s="65">
        <f t="shared" si="77"/>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8"/>
        <v/>
      </c>
      <c r="X141" s="310" t="str">
        <f t="shared" ca="1" si="79"/>
        <v/>
      </c>
      <c r="Y141" s="277"/>
      <c r="Z141" s="277"/>
      <c r="AA141" s="348"/>
      <c r="AB141" s="278"/>
      <c r="AC141" s="279"/>
      <c r="AD141" s="348"/>
      <c r="AE141" s="278"/>
      <c r="AF141" s="280"/>
      <c r="AG141" s="348"/>
      <c r="AH141" s="274"/>
      <c r="AI141" s="309" t="str">
        <f t="shared" ca="1" si="80"/>
        <v/>
      </c>
      <c r="AJ141" s="310" t="str">
        <f t="shared" ca="1" si="81"/>
        <v/>
      </c>
      <c r="AK141" s="277"/>
      <c r="AL141" s="277"/>
      <c r="AM141" s="348"/>
      <c r="AN141" s="278"/>
      <c r="AO141" s="279"/>
      <c r="AP141" s="348"/>
      <c r="AQ141" s="278"/>
      <c r="AR141" s="280"/>
      <c r="AS141" s="348"/>
      <c r="AT141" s="274"/>
      <c r="AU141" s="309" t="str">
        <f t="shared" ca="1" si="82"/>
        <v/>
      </c>
      <c r="AV141" s="310" t="str">
        <f t="shared" ca="1" si="83"/>
        <v/>
      </c>
      <c r="AW141" s="276"/>
      <c r="AX141" s="276"/>
      <c r="AY141" s="348"/>
      <c r="AZ141" s="278"/>
      <c r="BA141" s="279"/>
      <c r="BB141" s="348"/>
      <c r="BC141" s="278"/>
      <c r="BD141" s="280"/>
      <c r="BE141" s="348"/>
      <c r="BF141" s="274"/>
      <c r="BG141" s="309" t="str">
        <f t="shared" ca="1" si="84"/>
        <v/>
      </c>
      <c r="BH141" s="310" t="str">
        <f t="shared" ca="1" si="85"/>
        <v/>
      </c>
      <c r="BI141" s="276"/>
      <c r="BJ141" s="348"/>
      <c r="BK141" s="278"/>
      <c r="BL141" s="279"/>
      <c r="BM141" s="348"/>
      <c r="BN141" s="278"/>
      <c r="BO141" s="280"/>
      <c r="BP141" s="309" t="str">
        <f t="shared" ca="1" si="86"/>
        <v/>
      </c>
      <c r="BQ141" s="310" t="str">
        <f t="shared" ca="1" si="87"/>
        <v/>
      </c>
      <c r="BR141" s="309" t="str">
        <f t="shared" ca="1" si="88"/>
        <v/>
      </c>
      <c r="BS141" s="438" t="str">
        <f t="shared" ca="1" si="89"/>
        <v/>
      </c>
      <c r="BT141" s="281" t="str">
        <f t="array" ref="BT141">IF(AND($I141&lt;&gt;"",$K141&lt;&gt;""),CEILING(VLOOKUP($I141,ランク別指標,3,FALSE)*$L141,1),"")</f>
        <v/>
      </c>
      <c r="BU141" s="282"/>
      <c r="BV141" s="281" t="str">
        <f t="shared" si="11"/>
        <v/>
      </c>
      <c r="BW141" s="283"/>
      <c r="BX141" s="282"/>
      <c r="BY141" s="284" t="str">
        <f t="shared" si="90"/>
        <v/>
      </c>
      <c r="BZ141" s="285" t="str">
        <f t="shared" si="91"/>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5"/>
        <v/>
      </c>
      <c r="CR141" s="272" t="str">
        <f t="shared" ca="1" si="76"/>
        <v/>
      </c>
      <c r="CS141" s="273" t="str">
        <f t="shared" ca="1" si="17"/>
        <v/>
      </c>
      <c r="CT141" s="337"/>
      <c r="CU141" s="264">
        <f t="shared" si="92"/>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3"/>
        <v>0</v>
      </c>
      <c r="DL141" s="440" t="b">
        <f t="shared" si="94"/>
        <v>0</v>
      </c>
      <c r="DM141" s="450" t="b">
        <f t="shared" si="95"/>
        <v>0</v>
      </c>
      <c r="DN141" s="440" t="b">
        <f t="shared" si="96"/>
        <v>0</v>
      </c>
      <c r="DO141" s="449" t="b">
        <f t="shared" si="97"/>
        <v>0</v>
      </c>
      <c r="DP141" s="440" t="b">
        <f t="shared" si="98"/>
        <v>0</v>
      </c>
      <c r="DQ141" s="450" t="b">
        <f t="shared" si="99"/>
        <v>0</v>
      </c>
      <c r="DR141" s="440" t="b">
        <f t="shared" si="100"/>
        <v>0</v>
      </c>
      <c r="DS141" s="449" t="b">
        <f t="shared" si="101"/>
        <v>0</v>
      </c>
      <c r="DT141" s="440" t="b">
        <f t="shared" si="102"/>
        <v>0</v>
      </c>
    </row>
    <row r="142" spans="1:124" x14ac:dyDescent="0.25">
      <c r="A142" s="65">
        <f t="shared" si="77"/>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8"/>
        <v/>
      </c>
      <c r="X142" s="310" t="str">
        <f t="shared" ca="1" si="79"/>
        <v/>
      </c>
      <c r="Y142" s="277"/>
      <c r="Z142" s="277"/>
      <c r="AA142" s="348"/>
      <c r="AB142" s="278"/>
      <c r="AC142" s="279"/>
      <c r="AD142" s="348"/>
      <c r="AE142" s="278"/>
      <c r="AF142" s="280"/>
      <c r="AG142" s="348"/>
      <c r="AH142" s="274"/>
      <c r="AI142" s="309" t="str">
        <f t="shared" ca="1" si="80"/>
        <v/>
      </c>
      <c r="AJ142" s="310" t="str">
        <f t="shared" ca="1" si="81"/>
        <v/>
      </c>
      <c r="AK142" s="277"/>
      <c r="AL142" s="277"/>
      <c r="AM142" s="348"/>
      <c r="AN142" s="278"/>
      <c r="AO142" s="279"/>
      <c r="AP142" s="348"/>
      <c r="AQ142" s="278"/>
      <c r="AR142" s="280"/>
      <c r="AS142" s="348"/>
      <c r="AT142" s="274"/>
      <c r="AU142" s="309" t="str">
        <f t="shared" ca="1" si="82"/>
        <v/>
      </c>
      <c r="AV142" s="310" t="str">
        <f t="shared" ca="1" si="83"/>
        <v/>
      </c>
      <c r="AW142" s="276"/>
      <c r="AX142" s="276"/>
      <c r="AY142" s="348"/>
      <c r="AZ142" s="278"/>
      <c r="BA142" s="279"/>
      <c r="BB142" s="348"/>
      <c r="BC142" s="278"/>
      <c r="BD142" s="280"/>
      <c r="BE142" s="348"/>
      <c r="BF142" s="274"/>
      <c r="BG142" s="309" t="str">
        <f t="shared" ca="1" si="84"/>
        <v/>
      </c>
      <c r="BH142" s="310" t="str">
        <f t="shared" ca="1" si="85"/>
        <v/>
      </c>
      <c r="BI142" s="276"/>
      <c r="BJ142" s="348"/>
      <c r="BK142" s="278"/>
      <c r="BL142" s="279"/>
      <c r="BM142" s="348"/>
      <c r="BN142" s="278"/>
      <c r="BO142" s="280"/>
      <c r="BP142" s="309" t="str">
        <f t="shared" ca="1" si="86"/>
        <v/>
      </c>
      <c r="BQ142" s="310" t="str">
        <f t="shared" ca="1" si="87"/>
        <v/>
      </c>
      <c r="BR142" s="309" t="str">
        <f t="shared" ca="1" si="88"/>
        <v/>
      </c>
      <c r="BS142" s="438" t="str">
        <f t="shared" ca="1" si="89"/>
        <v/>
      </c>
      <c r="BT142" s="281" t="str">
        <f t="array" ref="BT142">IF(AND($I142&lt;&gt;"",$K142&lt;&gt;""),CEILING(VLOOKUP($I142,ランク別指標,3,FALSE)*$L142,1),"")</f>
        <v/>
      </c>
      <c r="BU142" s="282"/>
      <c r="BV142" s="281" t="str">
        <f t="shared" si="11"/>
        <v/>
      </c>
      <c r="BW142" s="283"/>
      <c r="BX142" s="282"/>
      <c r="BY142" s="284" t="str">
        <f t="shared" si="90"/>
        <v/>
      </c>
      <c r="BZ142" s="285" t="str">
        <f t="shared" si="91"/>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5"/>
        <v/>
      </c>
      <c r="CR142" s="272" t="str">
        <f t="shared" ca="1" si="76"/>
        <v/>
      </c>
      <c r="CS142" s="273" t="str">
        <f t="shared" ca="1" si="17"/>
        <v/>
      </c>
      <c r="CT142" s="337"/>
      <c r="CU142" s="264">
        <f t="shared" si="92"/>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3"/>
        <v>0</v>
      </c>
      <c r="DL142" s="440" t="b">
        <f t="shared" si="94"/>
        <v>0</v>
      </c>
      <c r="DM142" s="450" t="b">
        <f t="shared" si="95"/>
        <v>0</v>
      </c>
      <c r="DN142" s="440" t="b">
        <f t="shared" si="96"/>
        <v>0</v>
      </c>
      <c r="DO142" s="449" t="b">
        <f t="shared" si="97"/>
        <v>0</v>
      </c>
      <c r="DP142" s="440" t="b">
        <f t="shared" si="98"/>
        <v>0</v>
      </c>
      <c r="DQ142" s="450" t="b">
        <f t="shared" si="99"/>
        <v>0</v>
      </c>
      <c r="DR142" s="440" t="b">
        <f t="shared" si="100"/>
        <v>0</v>
      </c>
      <c r="DS142" s="449" t="b">
        <f t="shared" si="101"/>
        <v>0</v>
      </c>
      <c r="DT142" s="440" t="b">
        <f t="shared" si="102"/>
        <v>0</v>
      </c>
    </row>
    <row r="143" spans="1:124" x14ac:dyDescent="0.25">
      <c r="A143" s="65">
        <f t="shared" si="77"/>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8"/>
        <v/>
      </c>
      <c r="X143" s="310" t="str">
        <f t="shared" ca="1" si="79"/>
        <v/>
      </c>
      <c r="Y143" s="277"/>
      <c r="Z143" s="277"/>
      <c r="AA143" s="348"/>
      <c r="AB143" s="278"/>
      <c r="AC143" s="279"/>
      <c r="AD143" s="348"/>
      <c r="AE143" s="278"/>
      <c r="AF143" s="280"/>
      <c r="AG143" s="348"/>
      <c r="AH143" s="274"/>
      <c r="AI143" s="309" t="str">
        <f t="shared" ca="1" si="80"/>
        <v/>
      </c>
      <c r="AJ143" s="310" t="str">
        <f t="shared" ca="1" si="81"/>
        <v/>
      </c>
      <c r="AK143" s="277"/>
      <c r="AL143" s="277"/>
      <c r="AM143" s="348"/>
      <c r="AN143" s="278"/>
      <c r="AO143" s="279"/>
      <c r="AP143" s="348"/>
      <c r="AQ143" s="278"/>
      <c r="AR143" s="280"/>
      <c r="AS143" s="348"/>
      <c r="AT143" s="274"/>
      <c r="AU143" s="309" t="str">
        <f t="shared" ca="1" si="82"/>
        <v/>
      </c>
      <c r="AV143" s="310" t="str">
        <f t="shared" ca="1" si="83"/>
        <v/>
      </c>
      <c r="AW143" s="276"/>
      <c r="AX143" s="276"/>
      <c r="AY143" s="348"/>
      <c r="AZ143" s="278"/>
      <c r="BA143" s="279"/>
      <c r="BB143" s="348"/>
      <c r="BC143" s="278"/>
      <c r="BD143" s="280"/>
      <c r="BE143" s="348"/>
      <c r="BF143" s="274"/>
      <c r="BG143" s="309" t="str">
        <f t="shared" ca="1" si="84"/>
        <v/>
      </c>
      <c r="BH143" s="310" t="str">
        <f t="shared" ca="1" si="85"/>
        <v/>
      </c>
      <c r="BI143" s="276"/>
      <c r="BJ143" s="348"/>
      <c r="BK143" s="278"/>
      <c r="BL143" s="279"/>
      <c r="BM143" s="348"/>
      <c r="BN143" s="278"/>
      <c r="BO143" s="280"/>
      <c r="BP143" s="309" t="str">
        <f t="shared" ca="1" si="86"/>
        <v/>
      </c>
      <c r="BQ143" s="310" t="str">
        <f t="shared" ca="1" si="87"/>
        <v/>
      </c>
      <c r="BR143" s="309" t="str">
        <f t="shared" ca="1" si="88"/>
        <v/>
      </c>
      <c r="BS143" s="438" t="str">
        <f t="shared" ca="1" si="89"/>
        <v/>
      </c>
      <c r="BT143" s="281" t="str">
        <f t="array" ref="BT143">IF(AND($I143&lt;&gt;"",$K143&lt;&gt;""),CEILING(VLOOKUP($I143,ランク別指標,3,FALSE)*$L143,1),"")</f>
        <v/>
      </c>
      <c r="BU143" s="282"/>
      <c r="BV143" s="281" t="str">
        <f t="shared" si="11"/>
        <v/>
      </c>
      <c r="BW143" s="283"/>
      <c r="BX143" s="282"/>
      <c r="BY143" s="284" t="str">
        <f t="shared" si="90"/>
        <v/>
      </c>
      <c r="BZ143" s="285" t="str">
        <f t="shared" si="91"/>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5"/>
        <v/>
      </c>
      <c r="CR143" s="272" t="str">
        <f t="shared" ca="1" si="76"/>
        <v/>
      </c>
      <c r="CS143" s="273" t="str">
        <f t="shared" ca="1" si="17"/>
        <v/>
      </c>
      <c r="CT143" s="337"/>
      <c r="CU143" s="264">
        <f t="shared" si="92"/>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3"/>
        <v>0</v>
      </c>
      <c r="DL143" s="440" t="b">
        <f t="shared" si="94"/>
        <v>0</v>
      </c>
      <c r="DM143" s="450" t="b">
        <f t="shared" si="95"/>
        <v>0</v>
      </c>
      <c r="DN143" s="440" t="b">
        <f t="shared" si="96"/>
        <v>0</v>
      </c>
      <c r="DO143" s="449" t="b">
        <f t="shared" si="97"/>
        <v>0</v>
      </c>
      <c r="DP143" s="440" t="b">
        <f t="shared" si="98"/>
        <v>0</v>
      </c>
      <c r="DQ143" s="450" t="b">
        <f t="shared" si="99"/>
        <v>0</v>
      </c>
      <c r="DR143" s="440" t="b">
        <f t="shared" si="100"/>
        <v>0</v>
      </c>
      <c r="DS143" s="449" t="b">
        <f t="shared" si="101"/>
        <v>0</v>
      </c>
      <c r="DT143" s="440" t="b">
        <f t="shared" si="102"/>
        <v>0</v>
      </c>
    </row>
    <row r="144" spans="1:124" x14ac:dyDescent="0.25">
      <c r="A144" s="65">
        <f t="shared" si="77"/>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8"/>
        <v/>
      </c>
      <c r="X144" s="310" t="str">
        <f t="shared" ca="1" si="79"/>
        <v/>
      </c>
      <c r="Y144" s="277"/>
      <c r="Z144" s="277"/>
      <c r="AA144" s="348"/>
      <c r="AB144" s="278"/>
      <c r="AC144" s="279"/>
      <c r="AD144" s="348"/>
      <c r="AE144" s="278"/>
      <c r="AF144" s="280"/>
      <c r="AG144" s="348"/>
      <c r="AH144" s="274"/>
      <c r="AI144" s="309" t="str">
        <f t="shared" ca="1" si="80"/>
        <v/>
      </c>
      <c r="AJ144" s="310" t="str">
        <f t="shared" ca="1" si="81"/>
        <v/>
      </c>
      <c r="AK144" s="277"/>
      <c r="AL144" s="277"/>
      <c r="AM144" s="348"/>
      <c r="AN144" s="278"/>
      <c r="AO144" s="279"/>
      <c r="AP144" s="348"/>
      <c r="AQ144" s="278"/>
      <c r="AR144" s="280"/>
      <c r="AS144" s="348"/>
      <c r="AT144" s="274"/>
      <c r="AU144" s="309" t="str">
        <f t="shared" ca="1" si="82"/>
        <v/>
      </c>
      <c r="AV144" s="310" t="str">
        <f t="shared" ca="1" si="83"/>
        <v/>
      </c>
      <c r="AW144" s="276"/>
      <c r="AX144" s="276"/>
      <c r="AY144" s="348"/>
      <c r="AZ144" s="278"/>
      <c r="BA144" s="279"/>
      <c r="BB144" s="348"/>
      <c r="BC144" s="278"/>
      <c r="BD144" s="280"/>
      <c r="BE144" s="348"/>
      <c r="BF144" s="274"/>
      <c r="BG144" s="309" t="str">
        <f t="shared" ca="1" si="84"/>
        <v/>
      </c>
      <c r="BH144" s="310" t="str">
        <f t="shared" ca="1" si="85"/>
        <v/>
      </c>
      <c r="BI144" s="276"/>
      <c r="BJ144" s="348"/>
      <c r="BK144" s="278"/>
      <c r="BL144" s="279"/>
      <c r="BM144" s="348"/>
      <c r="BN144" s="278"/>
      <c r="BO144" s="280"/>
      <c r="BP144" s="309" t="str">
        <f t="shared" ca="1" si="86"/>
        <v/>
      </c>
      <c r="BQ144" s="310" t="str">
        <f t="shared" ca="1" si="87"/>
        <v/>
      </c>
      <c r="BR144" s="309" t="str">
        <f t="shared" ca="1" si="88"/>
        <v/>
      </c>
      <c r="BS144" s="438" t="str">
        <f t="shared" ca="1" si="89"/>
        <v/>
      </c>
      <c r="BT144" s="281" t="str">
        <f t="array" ref="BT144">IF(AND($I144&lt;&gt;"",$K144&lt;&gt;""),CEILING(VLOOKUP($I144,ランク別指標,3,FALSE)*$L144,1),"")</f>
        <v/>
      </c>
      <c r="BU144" s="282"/>
      <c r="BV144" s="281" t="str">
        <f t="shared" si="11"/>
        <v/>
      </c>
      <c r="BW144" s="283"/>
      <c r="BX144" s="282"/>
      <c r="BY144" s="284" t="str">
        <f t="shared" si="90"/>
        <v/>
      </c>
      <c r="BZ144" s="285" t="str">
        <f t="shared" si="91"/>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5"/>
        <v/>
      </c>
      <c r="CR144" s="272" t="str">
        <f t="shared" ca="1" si="76"/>
        <v/>
      </c>
      <c r="CS144" s="273" t="str">
        <f t="shared" ca="1" si="17"/>
        <v/>
      </c>
      <c r="CT144" s="337"/>
      <c r="CU144" s="264">
        <f t="shared" si="92"/>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3"/>
        <v>0</v>
      </c>
      <c r="DL144" s="440" t="b">
        <f t="shared" si="94"/>
        <v>0</v>
      </c>
      <c r="DM144" s="450" t="b">
        <f t="shared" si="95"/>
        <v>0</v>
      </c>
      <c r="DN144" s="440" t="b">
        <f t="shared" si="96"/>
        <v>0</v>
      </c>
      <c r="DO144" s="449" t="b">
        <f t="shared" si="97"/>
        <v>0</v>
      </c>
      <c r="DP144" s="440" t="b">
        <f t="shared" si="98"/>
        <v>0</v>
      </c>
      <c r="DQ144" s="450" t="b">
        <f t="shared" si="99"/>
        <v>0</v>
      </c>
      <c r="DR144" s="440" t="b">
        <f t="shared" si="100"/>
        <v>0</v>
      </c>
      <c r="DS144" s="449" t="b">
        <f t="shared" si="101"/>
        <v>0</v>
      </c>
      <c r="DT144" s="440" t="b">
        <f t="shared" si="102"/>
        <v>0</v>
      </c>
    </row>
    <row r="145" spans="1:124" x14ac:dyDescent="0.25">
      <c r="A145" s="65">
        <f t="shared" si="77"/>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8"/>
        <v/>
      </c>
      <c r="X145" s="310" t="str">
        <f t="shared" ca="1" si="79"/>
        <v/>
      </c>
      <c r="Y145" s="277"/>
      <c r="Z145" s="277"/>
      <c r="AA145" s="348"/>
      <c r="AB145" s="278"/>
      <c r="AC145" s="279"/>
      <c r="AD145" s="348"/>
      <c r="AE145" s="278"/>
      <c r="AF145" s="280"/>
      <c r="AG145" s="348"/>
      <c r="AH145" s="274"/>
      <c r="AI145" s="309" t="str">
        <f t="shared" ca="1" si="80"/>
        <v/>
      </c>
      <c r="AJ145" s="310" t="str">
        <f t="shared" ca="1" si="81"/>
        <v/>
      </c>
      <c r="AK145" s="277"/>
      <c r="AL145" s="277"/>
      <c r="AM145" s="348"/>
      <c r="AN145" s="278"/>
      <c r="AO145" s="279"/>
      <c r="AP145" s="348"/>
      <c r="AQ145" s="278"/>
      <c r="AR145" s="280"/>
      <c r="AS145" s="348"/>
      <c r="AT145" s="274"/>
      <c r="AU145" s="309" t="str">
        <f t="shared" ca="1" si="82"/>
        <v/>
      </c>
      <c r="AV145" s="310" t="str">
        <f t="shared" ca="1" si="83"/>
        <v/>
      </c>
      <c r="AW145" s="276"/>
      <c r="AX145" s="276"/>
      <c r="AY145" s="348"/>
      <c r="AZ145" s="278"/>
      <c r="BA145" s="279"/>
      <c r="BB145" s="348"/>
      <c r="BC145" s="278"/>
      <c r="BD145" s="280"/>
      <c r="BE145" s="348"/>
      <c r="BF145" s="274"/>
      <c r="BG145" s="309" t="str">
        <f t="shared" ca="1" si="84"/>
        <v/>
      </c>
      <c r="BH145" s="310" t="str">
        <f t="shared" ca="1" si="85"/>
        <v/>
      </c>
      <c r="BI145" s="276"/>
      <c r="BJ145" s="348"/>
      <c r="BK145" s="278"/>
      <c r="BL145" s="279"/>
      <c r="BM145" s="348"/>
      <c r="BN145" s="278"/>
      <c r="BO145" s="280"/>
      <c r="BP145" s="309" t="str">
        <f t="shared" ca="1" si="86"/>
        <v/>
      </c>
      <c r="BQ145" s="310" t="str">
        <f t="shared" ca="1" si="87"/>
        <v/>
      </c>
      <c r="BR145" s="309" t="str">
        <f t="shared" ca="1" si="88"/>
        <v/>
      </c>
      <c r="BS145" s="438" t="str">
        <f t="shared" ca="1" si="89"/>
        <v/>
      </c>
      <c r="BT145" s="281" t="str">
        <f t="array" ref="BT145">IF(AND($I145&lt;&gt;"",$K145&lt;&gt;""),CEILING(VLOOKUP($I145,ランク別指標,3,FALSE)*$L145,1),"")</f>
        <v/>
      </c>
      <c r="BU145" s="282"/>
      <c r="BV145" s="281" t="str">
        <f t="shared" si="11"/>
        <v/>
      </c>
      <c r="BW145" s="283"/>
      <c r="BX145" s="282"/>
      <c r="BY145" s="284" t="str">
        <f t="shared" si="90"/>
        <v/>
      </c>
      <c r="BZ145" s="285" t="str">
        <f t="shared" si="91"/>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5"/>
        <v/>
      </c>
      <c r="CR145" s="272" t="str">
        <f t="shared" ca="1" si="76"/>
        <v/>
      </c>
      <c r="CS145" s="273" t="str">
        <f t="shared" ca="1" si="17"/>
        <v/>
      </c>
      <c r="CT145" s="337"/>
      <c r="CU145" s="264">
        <f t="shared" si="92"/>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3"/>
        <v>0</v>
      </c>
      <c r="DL145" s="440" t="b">
        <f t="shared" si="94"/>
        <v>0</v>
      </c>
      <c r="DM145" s="450" t="b">
        <f t="shared" si="95"/>
        <v>0</v>
      </c>
      <c r="DN145" s="440" t="b">
        <f t="shared" si="96"/>
        <v>0</v>
      </c>
      <c r="DO145" s="449" t="b">
        <f t="shared" si="97"/>
        <v>0</v>
      </c>
      <c r="DP145" s="440" t="b">
        <f t="shared" si="98"/>
        <v>0</v>
      </c>
      <c r="DQ145" s="450" t="b">
        <f t="shared" si="99"/>
        <v>0</v>
      </c>
      <c r="DR145" s="440" t="b">
        <f t="shared" si="100"/>
        <v>0</v>
      </c>
      <c r="DS145" s="449" t="b">
        <f t="shared" si="101"/>
        <v>0</v>
      </c>
      <c r="DT145" s="440" t="b">
        <f t="shared" si="102"/>
        <v>0</v>
      </c>
    </row>
    <row r="146" spans="1:124" x14ac:dyDescent="0.25">
      <c r="A146" s="65">
        <f t="shared" si="77"/>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8"/>
        <v/>
      </c>
      <c r="X146" s="310" t="str">
        <f t="shared" ca="1" si="79"/>
        <v/>
      </c>
      <c r="Y146" s="277"/>
      <c r="Z146" s="277"/>
      <c r="AA146" s="348"/>
      <c r="AB146" s="278"/>
      <c r="AC146" s="279"/>
      <c r="AD146" s="348"/>
      <c r="AE146" s="278"/>
      <c r="AF146" s="280"/>
      <c r="AG146" s="348"/>
      <c r="AH146" s="274"/>
      <c r="AI146" s="309" t="str">
        <f t="shared" ca="1" si="80"/>
        <v/>
      </c>
      <c r="AJ146" s="310" t="str">
        <f t="shared" ca="1" si="81"/>
        <v/>
      </c>
      <c r="AK146" s="277"/>
      <c r="AL146" s="277"/>
      <c r="AM146" s="348"/>
      <c r="AN146" s="278"/>
      <c r="AO146" s="279"/>
      <c r="AP146" s="348"/>
      <c r="AQ146" s="278"/>
      <c r="AR146" s="280"/>
      <c r="AS146" s="348"/>
      <c r="AT146" s="274"/>
      <c r="AU146" s="309" t="str">
        <f t="shared" ca="1" si="82"/>
        <v/>
      </c>
      <c r="AV146" s="310" t="str">
        <f t="shared" ca="1" si="83"/>
        <v/>
      </c>
      <c r="AW146" s="276"/>
      <c r="AX146" s="276"/>
      <c r="AY146" s="348"/>
      <c r="AZ146" s="278"/>
      <c r="BA146" s="279"/>
      <c r="BB146" s="348"/>
      <c r="BC146" s="278"/>
      <c r="BD146" s="280"/>
      <c r="BE146" s="348"/>
      <c r="BF146" s="274"/>
      <c r="BG146" s="309" t="str">
        <f t="shared" ca="1" si="84"/>
        <v/>
      </c>
      <c r="BH146" s="310" t="str">
        <f t="shared" ca="1" si="85"/>
        <v/>
      </c>
      <c r="BI146" s="276"/>
      <c r="BJ146" s="348"/>
      <c r="BK146" s="278"/>
      <c r="BL146" s="279"/>
      <c r="BM146" s="348"/>
      <c r="BN146" s="278"/>
      <c r="BO146" s="280"/>
      <c r="BP146" s="309" t="str">
        <f t="shared" ca="1" si="86"/>
        <v/>
      </c>
      <c r="BQ146" s="310" t="str">
        <f t="shared" ca="1" si="87"/>
        <v/>
      </c>
      <c r="BR146" s="309" t="str">
        <f t="shared" ca="1" si="88"/>
        <v/>
      </c>
      <c r="BS146" s="438" t="str">
        <f t="shared" ca="1" si="89"/>
        <v/>
      </c>
      <c r="BT146" s="281" t="str">
        <f t="array" ref="BT146">IF(AND($I146&lt;&gt;"",$K146&lt;&gt;""),CEILING(VLOOKUP($I146,ランク別指標,3,FALSE)*$L146,1),"")</f>
        <v/>
      </c>
      <c r="BU146" s="282"/>
      <c r="BV146" s="281" t="str">
        <f t="shared" si="11"/>
        <v/>
      </c>
      <c r="BW146" s="283"/>
      <c r="BX146" s="282"/>
      <c r="BY146" s="284" t="str">
        <f t="shared" si="90"/>
        <v/>
      </c>
      <c r="BZ146" s="285" t="str">
        <f t="shared" si="91"/>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5"/>
        <v/>
      </c>
      <c r="CR146" s="272" t="str">
        <f t="shared" ca="1" si="76"/>
        <v/>
      </c>
      <c r="CS146" s="273" t="str">
        <f t="shared" ca="1" si="17"/>
        <v/>
      </c>
      <c r="CT146" s="337"/>
      <c r="CU146" s="264">
        <f t="shared" si="92"/>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3"/>
        <v>0</v>
      </c>
      <c r="DL146" s="440" t="b">
        <f t="shared" si="94"/>
        <v>0</v>
      </c>
      <c r="DM146" s="450" t="b">
        <f t="shared" si="95"/>
        <v>0</v>
      </c>
      <c r="DN146" s="440" t="b">
        <f t="shared" si="96"/>
        <v>0</v>
      </c>
      <c r="DO146" s="449" t="b">
        <f t="shared" si="97"/>
        <v>0</v>
      </c>
      <c r="DP146" s="440" t="b">
        <f t="shared" si="98"/>
        <v>0</v>
      </c>
      <c r="DQ146" s="450" t="b">
        <f t="shared" si="99"/>
        <v>0</v>
      </c>
      <c r="DR146" s="440" t="b">
        <f t="shared" si="100"/>
        <v>0</v>
      </c>
      <c r="DS146" s="449" t="b">
        <f t="shared" si="101"/>
        <v>0</v>
      </c>
      <c r="DT146" s="440" t="b">
        <f t="shared" si="102"/>
        <v>0</v>
      </c>
    </row>
    <row r="147" spans="1:124" x14ac:dyDescent="0.25">
      <c r="A147" s="65">
        <f t="shared" si="77"/>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8"/>
        <v/>
      </c>
      <c r="X147" s="310" t="str">
        <f t="shared" ca="1" si="79"/>
        <v/>
      </c>
      <c r="Y147" s="277"/>
      <c r="Z147" s="277"/>
      <c r="AA147" s="348"/>
      <c r="AB147" s="278"/>
      <c r="AC147" s="279"/>
      <c r="AD147" s="348"/>
      <c r="AE147" s="278"/>
      <c r="AF147" s="280"/>
      <c r="AG147" s="348"/>
      <c r="AH147" s="274"/>
      <c r="AI147" s="309" t="str">
        <f t="shared" ca="1" si="80"/>
        <v/>
      </c>
      <c r="AJ147" s="310" t="str">
        <f t="shared" ca="1" si="81"/>
        <v/>
      </c>
      <c r="AK147" s="277"/>
      <c r="AL147" s="277"/>
      <c r="AM147" s="348"/>
      <c r="AN147" s="278"/>
      <c r="AO147" s="279"/>
      <c r="AP147" s="348"/>
      <c r="AQ147" s="278"/>
      <c r="AR147" s="280"/>
      <c r="AS147" s="348"/>
      <c r="AT147" s="274"/>
      <c r="AU147" s="309" t="str">
        <f t="shared" ca="1" si="82"/>
        <v/>
      </c>
      <c r="AV147" s="310" t="str">
        <f t="shared" ca="1" si="83"/>
        <v/>
      </c>
      <c r="AW147" s="276"/>
      <c r="AX147" s="276"/>
      <c r="AY147" s="348"/>
      <c r="AZ147" s="278"/>
      <c r="BA147" s="279"/>
      <c r="BB147" s="348"/>
      <c r="BC147" s="278"/>
      <c r="BD147" s="280"/>
      <c r="BE147" s="348"/>
      <c r="BF147" s="274"/>
      <c r="BG147" s="309" t="str">
        <f t="shared" ca="1" si="84"/>
        <v/>
      </c>
      <c r="BH147" s="310" t="str">
        <f t="shared" ca="1" si="85"/>
        <v/>
      </c>
      <c r="BI147" s="276"/>
      <c r="BJ147" s="348"/>
      <c r="BK147" s="278"/>
      <c r="BL147" s="279"/>
      <c r="BM147" s="348"/>
      <c r="BN147" s="278"/>
      <c r="BO147" s="280"/>
      <c r="BP147" s="309" t="str">
        <f t="shared" ca="1" si="86"/>
        <v/>
      </c>
      <c r="BQ147" s="310" t="str">
        <f t="shared" ca="1" si="87"/>
        <v/>
      </c>
      <c r="BR147" s="309" t="str">
        <f t="shared" ca="1" si="88"/>
        <v/>
      </c>
      <c r="BS147" s="438" t="str">
        <f t="shared" ca="1" si="89"/>
        <v/>
      </c>
      <c r="BT147" s="281" t="str">
        <f t="array" ref="BT147">IF(AND($I147&lt;&gt;"",$K147&lt;&gt;""),CEILING(VLOOKUP($I147,ランク別指標,3,FALSE)*$L147,1),"")</f>
        <v/>
      </c>
      <c r="BU147" s="282"/>
      <c r="BV147" s="281" t="str">
        <f t="shared" si="11"/>
        <v/>
      </c>
      <c r="BW147" s="283"/>
      <c r="BX147" s="282"/>
      <c r="BY147" s="284" t="str">
        <f t="shared" si="90"/>
        <v/>
      </c>
      <c r="BZ147" s="285" t="str">
        <f t="shared" si="91"/>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5"/>
        <v/>
      </c>
      <c r="CR147" s="272" t="str">
        <f t="shared" ca="1" si="76"/>
        <v/>
      </c>
      <c r="CS147" s="273" t="str">
        <f t="shared" ca="1" si="17"/>
        <v/>
      </c>
      <c r="CT147" s="337"/>
      <c r="CU147" s="264">
        <f t="shared" si="92"/>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3"/>
        <v>0</v>
      </c>
      <c r="DL147" s="440" t="b">
        <f t="shared" si="94"/>
        <v>0</v>
      </c>
      <c r="DM147" s="450" t="b">
        <f t="shared" si="95"/>
        <v>0</v>
      </c>
      <c r="DN147" s="440" t="b">
        <f t="shared" si="96"/>
        <v>0</v>
      </c>
      <c r="DO147" s="449" t="b">
        <f t="shared" si="97"/>
        <v>0</v>
      </c>
      <c r="DP147" s="440" t="b">
        <f t="shared" si="98"/>
        <v>0</v>
      </c>
      <c r="DQ147" s="450" t="b">
        <f t="shared" si="99"/>
        <v>0</v>
      </c>
      <c r="DR147" s="440" t="b">
        <f t="shared" si="100"/>
        <v>0</v>
      </c>
      <c r="DS147" s="449" t="b">
        <f t="shared" si="101"/>
        <v>0</v>
      </c>
      <c r="DT147" s="440" t="b">
        <f t="shared" si="102"/>
        <v>0</v>
      </c>
    </row>
    <row r="148" spans="1:124" x14ac:dyDescent="0.25">
      <c r="A148" s="65">
        <f t="shared" si="77"/>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8"/>
        <v/>
      </c>
      <c r="X148" s="310" t="str">
        <f t="shared" ca="1" si="79"/>
        <v/>
      </c>
      <c r="Y148" s="277"/>
      <c r="Z148" s="277"/>
      <c r="AA148" s="348"/>
      <c r="AB148" s="278"/>
      <c r="AC148" s="279"/>
      <c r="AD148" s="348"/>
      <c r="AE148" s="278"/>
      <c r="AF148" s="280"/>
      <c r="AG148" s="348"/>
      <c r="AH148" s="274"/>
      <c r="AI148" s="309" t="str">
        <f t="shared" ca="1" si="80"/>
        <v/>
      </c>
      <c r="AJ148" s="310" t="str">
        <f t="shared" ca="1" si="81"/>
        <v/>
      </c>
      <c r="AK148" s="277"/>
      <c r="AL148" s="277"/>
      <c r="AM148" s="348"/>
      <c r="AN148" s="278"/>
      <c r="AO148" s="279"/>
      <c r="AP148" s="348"/>
      <c r="AQ148" s="278"/>
      <c r="AR148" s="280"/>
      <c r="AS148" s="348"/>
      <c r="AT148" s="274"/>
      <c r="AU148" s="309" t="str">
        <f t="shared" ca="1" si="82"/>
        <v/>
      </c>
      <c r="AV148" s="310" t="str">
        <f t="shared" ca="1" si="83"/>
        <v/>
      </c>
      <c r="AW148" s="276"/>
      <c r="AX148" s="276"/>
      <c r="AY148" s="348"/>
      <c r="AZ148" s="278"/>
      <c r="BA148" s="279"/>
      <c r="BB148" s="348"/>
      <c r="BC148" s="278"/>
      <c r="BD148" s="280"/>
      <c r="BE148" s="348"/>
      <c r="BF148" s="274"/>
      <c r="BG148" s="309" t="str">
        <f t="shared" ca="1" si="84"/>
        <v/>
      </c>
      <c r="BH148" s="310" t="str">
        <f t="shared" ca="1" si="85"/>
        <v/>
      </c>
      <c r="BI148" s="276"/>
      <c r="BJ148" s="348"/>
      <c r="BK148" s="278"/>
      <c r="BL148" s="279"/>
      <c r="BM148" s="348"/>
      <c r="BN148" s="278"/>
      <c r="BO148" s="280"/>
      <c r="BP148" s="309" t="str">
        <f t="shared" ca="1" si="86"/>
        <v/>
      </c>
      <c r="BQ148" s="310" t="str">
        <f t="shared" ca="1" si="87"/>
        <v/>
      </c>
      <c r="BR148" s="309" t="str">
        <f t="shared" ca="1" si="88"/>
        <v/>
      </c>
      <c r="BS148" s="438" t="str">
        <f t="shared" ca="1" si="89"/>
        <v/>
      </c>
      <c r="BT148" s="281" t="str">
        <f t="array" ref="BT148">IF(AND($I148&lt;&gt;"",$K148&lt;&gt;""),CEILING(VLOOKUP($I148,ランク別指標,3,FALSE)*$L148,1),"")</f>
        <v/>
      </c>
      <c r="BU148" s="282"/>
      <c r="BV148" s="281" t="str">
        <f t="shared" si="11"/>
        <v/>
      </c>
      <c r="BW148" s="283"/>
      <c r="BX148" s="282"/>
      <c r="BY148" s="284" t="str">
        <f t="shared" si="90"/>
        <v/>
      </c>
      <c r="BZ148" s="285" t="str">
        <f t="shared" si="91"/>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5"/>
        <v/>
      </c>
      <c r="CR148" s="272" t="str">
        <f t="shared" ca="1" si="76"/>
        <v/>
      </c>
      <c r="CS148" s="273" t="str">
        <f t="shared" ca="1" si="17"/>
        <v/>
      </c>
      <c r="CT148" s="337"/>
      <c r="CU148" s="264">
        <f t="shared" si="92"/>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3"/>
        <v>0</v>
      </c>
      <c r="DL148" s="440" t="b">
        <f t="shared" si="94"/>
        <v>0</v>
      </c>
      <c r="DM148" s="450" t="b">
        <f t="shared" si="95"/>
        <v>0</v>
      </c>
      <c r="DN148" s="440" t="b">
        <f t="shared" si="96"/>
        <v>0</v>
      </c>
      <c r="DO148" s="449" t="b">
        <f t="shared" si="97"/>
        <v>0</v>
      </c>
      <c r="DP148" s="440" t="b">
        <f t="shared" si="98"/>
        <v>0</v>
      </c>
      <c r="DQ148" s="450" t="b">
        <f t="shared" si="99"/>
        <v>0</v>
      </c>
      <c r="DR148" s="440" t="b">
        <f t="shared" si="100"/>
        <v>0</v>
      </c>
      <c r="DS148" s="449" t="b">
        <f t="shared" si="101"/>
        <v>0</v>
      </c>
      <c r="DT148" s="440" t="b">
        <f t="shared" si="102"/>
        <v>0</v>
      </c>
    </row>
    <row r="149" spans="1:124" x14ac:dyDescent="0.25">
      <c r="A149" s="65">
        <f t="shared" si="77"/>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8"/>
        <v/>
      </c>
      <c r="X149" s="310" t="str">
        <f t="shared" ca="1" si="79"/>
        <v/>
      </c>
      <c r="Y149" s="277"/>
      <c r="Z149" s="277"/>
      <c r="AA149" s="348"/>
      <c r="AB149" s="278"/>
      <c r="AC149" s="279"/>
      <c r="AD149" s="348"/>
      <c r="AE149" s="278"/>
      <c r="AF149" s="280"/>
      <c r="AG149" s="348"/>
      <c r="AH149" s="274"/>
      <c r="AI149" s="309" t="str">
        <f t="shared" ca="1" si="80"/>
        <v/>
      </c>
      <c r="AJ149" s="310" t="str">
        <f t="shared" ca="1" si="81"/>
        <v/>
      </c>
      <c r="AK149" s="277"/>
      <c r="AL149" s="277"/>
      <c r="AM149" s="348"/>
      <c r="AN149" s="278"/>
      <c r="AO149" s="279"/>
      <c r="AP149" s="348"/>
      <c r="AQ149" s="278"/>
      <c r="AR149" s="280"/>
      <c r="AS149" s="348"/>
      <c r="AT149" s="274"/>
      <c r="AU149" s="309" t="str">
        <f t="shared" ca="1" si="82"/>
        <v/>
      </c>
      <c r="AV149" s="310" t="str">
        <f t="shared" ca="1" si="83"/>
        <v/>
      </c>
      <c r="AW149" s="276"/>
      <c r="AX149" s="276"/>
      <c r="AY149" s="348"/>
      <c r="AZ149" s="278"/>
      <c r="BA149" s="279"/>
      <c r="BB149" s="348"/>
      <c r="BC149" s="278"/>
      <c r="BD149" s="280"/>
      <c r="BE149" s="348"/>
      <c r="BF149" s="274"/>
      <c r="BG149" s="309" t="str">
        <f t="shared" ca="1" si="84"/>
        <v/>
      </c>
      <c r="BH149" s="310" t="str">
        <f t="shared" ca="1" si="85"/>
        <v/>
      </c>
      <c r="BI149" s="276"/>
      <c r="BJ149" s="348"/>
      <c r="BK149" s="278"/>
      <c r="BL149" s="279"/>
      <c r="BM149" s="348"/>
      <c r="BN149" s="278"/>
      <c r="BO149" s="280"/>
      <c r="BP149" s="309" t="str">
        <f t="shared" ca="1" si="86"/>
        <v/>
      </c>
      <c r="BQ149" s="310" t="str">
        <f t="shared" ca="1" si="87"/>
        <v/>
      </c>
      <c r="BR149" s="309" t="str">
        <f t="shared" ca="1" si="88"/>
        <v/>
      </c>
      <c r="BS149" s="438" t="str">
        <f t="shared" ca="1" si="89"/>
        <v/>
      </c>
      <c r="BT149" s="281" t="str">
        <f t="array" ref="BT149">IF(AND($I149&lt;&gt;"",$K149&lt;&gt;""),CEILING(VLOOKUP($I149,ランク別指標,3,FALSE)*$L149,1),"")</f>
        <v/>
      </c>
      <c r="BU149" s="282"/>
      <c r="BV149" s="281" t="str">
        <f t="shared" si="11"/>
        <v/>
      </c>
      <c r="BW149" s="283"/>
      <c r="BX149" s="282"/>
      <c r="BY149" s="284" t="str">
        <f t="shared" si="90"/>
        <v/>
      </c>
      <c r="BZ149" s="285" t="str">
        <f t="shared" si="91"/>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5"/>
        <v/>
      </c>
      <c r="CR149" s="272" t="str">
        <f t="shared" ca="1" si="76"/>
        <v/>
      </c>
      <c r="CS149" s="273" t="str">
        <f t="shared" ca="1" si="17"/>
        <v/>
      </c>
      <c r="CT149" s="337"/>
      <c r="CU149" s="264">
        <f t="shared" si="92"/>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3"/>
        <v>0</v>
      </c>
      <c r="DL149" s="440" t="b">
        <f t="shared" si="94"/>
        <v>0</v>
      </c>
      <c r="DM149" s="450" t="b">
        <f t="shared" si="95"/>
        <v>0</v>
      </c>
      <c r="DN149" s="440" t="b">
        <f t="shared" si="96"/>
        <v>0</v>
      </c>
      <c r="DO149" s="449" t="b">
        <f t="shared" si="97"/>
        <v>0</v>
      </c>
      <c r="DP149" s="440" t="b">
        <f t="shared" si="98"/>
        <v>0</v>
      </c>
      <c r="DQ149" s="450" t="b">
        <f t="shared" si="99"/>
        <v>0</v>
      </c>
      <c r="DR149" s="440" t="b">
        <f t="shared" si="100"/>
        <v>0</v>
      </c>
      <c r="DS149" s="449" t="b">
        <f t="shared" si="101"/>
        <v>0</v>
      </c>
      <c r="DT149" s="440" t="b">
        <f t="shared" si="102"/>
        <v>0</v>
      </c>
    </row>
    <row r="150" spans="1:124" x14ac:dyDescent="0.25">
      <c r="A150" s="65">
        <f t="shared" si="77"/>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8"/>
        <v/>
      </c>
      <c r="X150" s="310" t="str">
        <f t="shared" ca="1" si="79"/>
        <v/>
      </c>
      <c r="Y150" s="277"/>
      <c r="Z150" s="277"/>
      <c r="AA150" s="348"/>
      <c r="AB150" s="278"/>
      <c r="AC150" s="279"/>
      <c r="AD150" s="348"/>
      <c r="AE150" s="278"/>
      <c r="AF150" s="280"/>
      <c r="AG150" s="348"/>
      <c r="AH150" s="274"/>
      <c r="AI150" s="309" t="str">
        <f t="shared" ca="1" si="80"/>
        <v/>
      </c>
      <c r="AJ150" s="310" t="str">
        <f t="shared" ca="1" si="81"/>
        <v/>
      </c>
      <c r="AK150" s="277"/>
      <c r="AL150" s="277"/>
      <c r="AM150" s="348"/>
      <c r="AN150" s="278"/>
      <c r="AO150" s="279"/>
      <c r="AP150" s="348"/>
      <c r="AQ150" s="278"/>
      <c r="AR150" s="280"/>
      <c r="AS150" s="348"/>
      <c r="AT150" s="274"/>
      <c r="AU150" s="309" t="str">
        <f t="shared" ca="1" si="82"/>
        <v/>
      </c>
      <c r="AV150" s="310" t="str">
        <f t="shared" ca="1" si="83"/>
        <v/>
      </c>
      <c r="AW150" s="276"/>
      <c r="AX150" s="276"/>
      <c r="AY150" s="348"/>
      <c r="AZ150" s="278"/>
      <c r="BA150" s="279"/>
      <c r="BB150" s="348"/>
      <c r="BC150" s="278"/>
      <c r="BD150" s="280"/>
      <c r="BE150" s="348"/>
      <c r="BF150" s="274"/>
      <c r="BG150" s="309" t="str">
        <f t="shared" ca="1" si="84"/>
        <v/>
      </c>
      <c r="BH150" s="310" t="str">
        <f t="shared" ca="1" si="85"/>
        <v/>
      </c>
      <c r="BI150" s="276"/>
      <c r="BJ150" s="348"/>
      <c r="BK150" s="278"/>
      <c r="BL150" s="279"/>
      <c r="BM150" s="348"/>
      <c r="BN150" s="278"/>
      <c r="BO150" s="280"/>
      <c r="BP150" s="309" t="str">
        <f t="shared" ca="1" si="86"/>
        <v/>
      </c>
      <c r="BQ150" s="310" t="str">
        <f t="shared" ca="1" si="87"/>
        <v/>
      </c>
      <c r="BR150" s="309" t="str">
        <f t="shared" ca="1" si="88"/>
        <v/>
      </c>
      <c r="BS150" s="438" t="str">
        <f t="shared" ca="1" si="89"/>
        <v/>
      </c>
      <c r="BT150" s="281" t="str">
        <f t="array" ref="BT150">IF(AND($I150&lt;&gt;"",$K150&lt;&gt;""),CEILING(VLOOKUP($I150,ランク別指標,3,FALSE)*$L150,1),"")</f>
        <v/>
      </c>
      <c r="BU150" s="282"/>
      <c r="BV150" s="281" t="str">
        <f t="shared" si="11"/>
        <v/>
      </c>
      <c r="BW150" s="283"/>
      <c r="BX150" s="282"/>
      <c r="BY150" s="284" t="str">
        <f t="shared" si="90"/>
        <v/>
      </c>
      <c r="BZ150" s="285" t="str">
        <f t="shared" si="91"/>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5"/>
        <v/>
      </c>
      <c r="CR150" s="272" t="str">
        <f t="shared" ca="1" si="76"/>
        <v/>
      </c>
      <c r="CS150" s="273" t="str">
        <f t="shared" ca="1" si="17"/>
        <v/>
      </c>
      <c r="CT150" s="337"/>
      <c r="CU150" s="264">
        <f t="shared" si="92"/>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3"/>
        <v>0</v>
      </c>
      <c r="DL150" s="440" t="b">
        <f t="shared" si="94"/>
        <v>0</v>
      </c>
      <c r="DM150" s="450" t="b">
        <f t="shared" si="95"/>
        <v>0</v>
      </c>
      <c r="DN150" s="440" t="b">
        <f t="shared" si="96"/>
        <v>0</v>
      </c>
      <c r="DO150" s="449" t="b">
        <f t="shared" si="97"/>
        <v>0</v>
      </c>
      <c r="DP150" s="440" t="b">
        <f t="shared" si="98"/>
        <v>0</v>
      </c>
      <c r="DQ150" s="450" t="b">
        <f t="shared" si="99"/>
        <v>0</v>
      </c>
      <c r="DR150" s="440" t="b">
        <f t="shared" si="100"/>
        <v>0</v>
      </c>
      <c r="DS150" s="449" t="b">
        <f t="shared" si="101"/>
        <v>0</v>
      </c>
      <c r="DT150" s="440" t="b">
        <f t="shared" si="102"/>
        <v>0</v>
      </c>
    </row>
    <row r="151" spans="1:124" x14ac:dyDescent="0.25">
      <c r="A151" s="65">
        <f t="shared" si="77"/>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8"/>
        <v/>
      </c>
      <c r="X151" s="310" t="str">
        <f t="shared" ca="1" si="79"/>
        <v/>
      </c>
      <c r="Y151" s="277"/>
      <c r="Z151" s="277"/>
      <c r="AA151" s="348"/>
      <c r="AB151" s="278"/>
      <c r="AC151" s="279"/>
      <c r="AD151" s="348"/>
      <c r="AE151" s="278"/>
      <c r="AF151" s="280"/>
      <c r="AG151" s="348"/>
      <c r="AH151" s="274"/>
      <c r="AI151" s="309" t="str">
        <f t="shared" ca="1" si="80"/>
        <v/>
      </c>
      <c r="AJ151" s="310" t="str">
        <f t="shared" ca="1" si="81"/>
        <v/>
      </c>
      <c r="AK151" s="277"/>
      <c r="AL151" s="277"/>
      <c r="AM151" s="348"/>
      <c r="AN151" s="278"/>
      <c r="AO151" s="279"/>
      <c r="AP151" s="348"/>
      <c r="AQ151" s="278"/>
      <c r="AR151" s="280"/>
      <c r="AS151" s="348"/>
      <c r="AT151" s="274"/>
      <c r="AU151" s="309" t="str">
        <f t="shared" ca="1" si="82"/>
        <v/>
      </c>
      <c r="AV151" s="310" t="str">
        <f t="shared" ca="1" si="83"/>
        <v/>
      </c>
      <c r="AW151" s="276"/>
      <c r="AX151" s="276"/>
      <c r="AY151" s="348"/>
      <c r="AZ151" s="278"/>
      <c r="BA151" s="279"/>
      <c r="BB151" s="348"/>
      <c r="BC151" s="278"/>
      <c r="BD151" s="280"/>
      <c r="BE151" s="348"/>
      <c r="BF151" s="274"/>
      <c r="BG151" s="309" t="str">
        <f t="shared" ca="1" si="84"/>
        <v/>
      </c>
      <c r="BH151" s="310" t="str">
        <f t="shared" ca="1" si="85"/>
        <v/>
      </c>
      <c r="BI151" s="276"/>
      <c r="BJ151" s="348"/>
      <c r="BK151" s="278"/>
      <c r="BL151" s="279"/>
      <c r="BM151" s="348"/>
      <c r="BN151" s="278"/>
      <c r="BO151" s="280"/>
      <c r="BP151" s="309" t="str">
        <f t="shared" ca="1" si="86"/>
        <v/>
      </c>
      <c r="BQ151" s="310" t="str">
        <f t="shared" ca="1" si="87"/>
        <v/>
      </c>
      <c r="BR151" s="309" t="str">
        <f t="shared" ca="1" si="88"/>
        <v/>
      </c>
      <c r="BS151" s="438" t="str">
        <f t="shared" ca="1" si="89"/>
        <v/>
      </c>
      <c r="BT151" s="281" t="str">
        <f t="array" ref="BT151">IF(AND($I151&lt;&gt;"",$K151&lt;&gt;""),CEILING(VLOOKUP($I151,ランク別指標,3,FALSE)*$L151,1),"")</f>
        <v/>
      </c>
      <c r="BU151" s="282"/>
      <c r="BV151" s="281" t="str">
        <f t="shared" si="11"/>
        <v/>
      </c>
      <c r="BW151" s="283"/>
      <c r="BX151" s="282"/>
      <c r="BY151" s="284" t="str">
        <f t="shared" si="90"/>
        <v/>
      </c>
      <c r="BZ151" s="285" t="str">
        <f t="shared" si="91"/>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5"/>
        <v/>
      </c>
      <c r="CR151" s="272" t="str">
        <f t="shared" ca="1" si="76"/>
        <v/>
      </c>
      <c r="CS151" s="273" t="str">
        <f t="shared" ca="1" si="17"/>
        <v/>
      </c>
      <c r="CT151" s="337"/>
      <c r="CU151" s="264">
        <f t="shared" si="92"/>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3"/>
        <v>0</v>
      </c>
      <c r="DL151" s="440" t="b">
        <f t="shared" si="94"/>
        <v>0</v>
      </c>
      <c r="DM151" s="450" t="b">
        <f t="shared" si="95"/>
        <v>0</v>
      </c>
      <c r="DN151" s="440" t="b">
        <f t="shared" si="96"/>
        <v>0</v>
      </c>
      <c r="DO151" s="449" t="b">
        <f t="shared" si="97"/>
        <v>0</v>
      </c>
      <c r="DP151" s="440" t="b">
        <f t="shared" si="98"/>
        <v>0</v>
      </c>
      <c r="DQ151" s="450" t="b">
        <f t="shared" si="99"/>
        <v>0</v>
      </c>
      <c r="DR151" s="440" t="b">
        <f t="shared" si="100"/>
        <v>0</v>
      </c>
      <c r="DS151" s="449" t="b">
        <f t="shared" si="101"/>
        <v>0</v>
      </c>
      <c r="DT151" s="440" t="b">
        <f t="shared" si="102"/>
        <v>0</v>
      </c>
    </row>
    <row r="152" spans="1:124" x14ac:dyDescent="0.25">
      <c r="A152" s="65">
        <f t="shared" si="77"/>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8"/>
        <v/>
      </c>
      <c r="X152" s="310" t="str">
        <f t="shared" ca="1" si="79"/>
        <v/>
      </c>
      <c r="Y152" s="277"/>
      <c r="Z152" s="277"/>
      <c r="AA152" s="348"/>
      <c r="AB152" s="278"/>
      <c r="AC152" s="279"/>
      <c r="AD152" s="348"/>
      <c r="AE152" s="278"/>
      <c r="AF152" s="280"/>
      <c r="AG152" s="348"/>
      <c r="AH152" s="274"/>
      <c r="AI152" s="309" t="str">
        <f t="shared" ca="1" si="80"/>
        <v/>
      </c>
      <c r="AJ152" s="310" t="str">
        <f t="shared" ca="1" si="81"/>
        <v/>
      </c>
      <c r="AK152" s="277"/>
      <c r="AL152" s="277"/>
      <c r="AM152" s="348"/>
      <c r="AN152" s="278"/>
      <c r="AO152" s="279"/>
      <c r="AP152" s="348"/>
      <c r="AQ152" s="278"/>
      <c r="AR152" s="280"/>
      <c r="AS152" s="348"/>
      <c r="AT152" s="274"/>
      <c r="AU152" s="309" t="str">
        <f t="shared" ca="1" si="82"/>
        <v/>
      </c>
      <c r="AV152" s="310" t="str">
        <f t="shared" ca="1" si="83"/>
        <v/>
      </c>
      <c r="AW152" s="276"/>
      <c r="AX152" s="276"/>
      <c r="AY152" s="348"/>
      <c r="AZ152" s="278"/>
      <c r="BA152" s="279"/>
      <c r="BB152" s="348"/>
      <c r="BC152" s="278"/>
      <c r="BD152" s="280"/>
      <c r="BE152" s="348"/>
      <c r="BF152" s="274"/>
      <c r="BG152" s="309" t="str">
        <f t="shared" ca="1" si="84"/>
        <v/>
      </c>
      <c r="BH152" s="310" t="str">
        <f t="shared" ca="1" si="85"/>
        <v/>
      </c>
      <c r="BI152" s="276"/>
      <c r="BJ152" s="348"/>
      <c r="BK152" s="278"/>
      <c r="BL152" s="279"/>
      <c r="BM152" s="348"/>
      <c r="BN152" s="278"/>
      <c r="BO152" s="280"/>
      <c r="BP152" s="309" t="str">
        <f t="shared" ca="1" si="86"/>
        <v/>
      </c>
      <c r="BQ152" s="310" t="str">
        <f t="shared" ca="1" si="87"/>
        <v/>
      </c>
      <c r="BR152" s="309" t="str">
        <f t="shared" ca="1" si="88"/>
        <v/>
      </c>
      <c r="BS152" s="438" t="str">
        <f t="shared" ca="1" si="89"/>
        <v/>
      </c>
      <c r="BT152" s="281" t="str">
        <f t="array" ref="BT152">IF(AND($I152&lt;&gt;"",$K152&lt;&gt;""),CEILING(VLOOKUP($I152,ランク別指標,3,FALSE)*$L152,1),"")</f>
        <v/>
      </c>
      <c r="BU152" s="282"/>
      <c r="BV152" s="281" t="str">
        <f t="shared" si="11"/>
        <v/>
      </c>
      <c r="BW152" s="283"/>
      <c r="BX152" s="282"/>
      <c r="BY152" s="284" t="str">
        <f t="shared" si="90"/>
        <v/>
      </c>
      <c r="BZ152" s="285" t="str">
        <f t="shared" si="91"/>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5"/>
        <v/>
      </c>
      <c r="CR152" s="272" t="str">
        <f t="shared" ca="1" si="76"/>
        <v/>
      </c>
      <c r="CS152" s="273" t="str">
        <f t="shared" ca="1" si="17"/>
        <v/>
      </c>
      <c r="CT152" s="337"/>
      <c r="CU152" s="264">
        <f t="shared" si="92"/>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3"/>
        <v>0</v>
      </c>
      <c r="DL152" s="440" t="b">
        <f t="shared" si="94"/>
        <v>0</v>
      </c>
      <c r="DM152" s="450" t="b">
        <f t="shared" si="95"/>
        <v>0</v>
      </c>
      <c r="DN152" s="440" t="b">
        <f t="shared" si="96"/>
        <v>0</v>
      </c>
      <c r="DO152" s="449" t="b">
        <f t="shared" si="97"/>
        <v>0</v>
      </c>
      <c r="DP152" s="440" t="b">
        <f t="shared" si="98"/>
        <v>0</v>
      </c>
      <c r="DQ152" s="450" t="b">
        <f t="shared" si="99"/>
        <v>0</v>
      </c>
      <c r="DR152" s="440" t="b">
        <f t="shared" si="100"/>
        <v>0</v>
      </c>
      <c r="DS152" s="449" t="b">
        <f t="shared" si="101"/>
        <v>0</v>
      </c>
      <c r="DT152" s="440" t="b">
        <f t="shared" si="102"/>
        <v>0</v>
      </c>
    </row>
    <row r="153" spans="1:124" x14ac:dyDescent="0.25">
      <c r="A153" s="65">
        <f t="shared" si="77"/>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8"/>
        <v/>
      </c>
      <c r="X153" s="310" t="str">
        <f t="shared" ca="1" si="79"/>
        <v/>
      </c>
      <c r="Y153" s="277"/>
      <c r="Z153" s="277"/>
      <c r="AA153" s="348"/>
      <c r="AB153" s="278"/>
      <c r="AC153" s="279"/>
      <c r="AD153" s="348"/>
      <c r="AE153" s="278"/>
      <c r="AF153" s="280"/>
      <c r="AG153" s="348"/>
      <c r="AH153" s="274"/>
      <c r="AI153" s="309" t="str">
        <f t="shared" ca="1" si="80"/>
        <v/>
      </c>
      <c r="AJ153" s="310" t="str">
        <f t="shared" ca="1" si="81"/>
        <v/>
      </c>
      <c r="AK153" s="277"/>
      <c r="AL153" s="277"/>
      <c r="AM153" s="348"/>
      <c r="AN153" s="278"/>
      <c r="AO153" s="279"/>
      <c r="AP153" s="348"/>
      <c r="AQ153" s="278"/>
      <c r="AR153" s="280"/>
      <c r="AS153" s="348"/>
      <c r="AT153" s="274"/>
      <c r="AU153" s="309" t="str">
        <f t="shared" ca="1" si="82"/>
        <v/>
      </c>
      <c r="AV153" s="310" t="str">
        <f t="shared" ca="1" si="83"/>
        <v/>
      </c>
      <c r="AW153" s="276"/>
      <c r="AX153" s="276"/>
      <c r="AY153" s="348"/>
      <c r="AZ153" s="278"/>
      <c r="BA153" s="279"/>
      <c r="BB153" s="348"/>
      <c r="BC153" s="278"/>
      <c r="BD153" s="280"/>
      <c r="BE153" s="348"/>
      <c r="BF153" s="274"/>
      <c r="BG153" s="309" t="str">
        <f t="shared" ca="1" si="84"/>
        <v/>
      </c>
      <c r="BH153" s="310" t="str">
        <f t="shared" ca="1" si="85"/>
        <v/>
      </c>
      <c r="BI153" s="276"/>
      <c r="BJ153" s="348"/>
      <c r="BK153" s="278"/>
      <c r="BL153" s="279"/>
      <c r="BM153" s="348"/>
      <c r="BN153" s="278"/>
      <c r="BO153" s="280"/>
      <c r="BP153" s="309" t="str">
        <f t="shared" ca="1" si="86"/>
        <v/>
      </c>
      <c r="BQ153" s="310" t="str">
        <f t="shared" ca="1" si="87"/>
        <v/>
      </c>
      <c r="BR153" s="309" t="str">
        <f t="shared" ca="1" si="88"/>
        <v/>
      </c>
      <c r="BS153" s="438" t="str">
        <f t="shared" ca="1" si="89"/>
        <v/>
      </c>
      <c r="BT153" s="281" t="str">
        <f t="array" ref="BT153">IF(AND($I153&lt;&gt;"",$K153&lt;&gt;""),CEILING(VLOOKUP($I153,ランク別指標,3,FALSE)*$L153,1),"")</f>
        <v/>
      </c>
      <c r="BU153" s="282"/>
      <c r="BV153" s="281" t="str">
        <f t="shared" si="11"/>
        <v/>
      </c>
      <c r="BW153" s="283"/>
      <c r="BX153" s="282"/>
      <c r="BY153" s="284" t="str">
        <f t="shared" si="90"/>
        <v/>
      </c>
      <c r="BZ153" s="285" t="str">
        <f t="shared" si="91"/>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5"/>
        <v/>
      </c>
      <c r="CR153" s="272" t="str">
        <f t="shared" ca="1" si="76"/>
        <v/>
      </c>
      <c r="CS153" s="273" t="str">
        <f t="shared" ca="1" si="17"/>
        <v/>
      </c>
      <c r="CT153" s="337"/>
      <c r="CU153" s="264">
        <f t="shared" si="92"/>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3"/>
        <v>0</v>
      </c>
      <c r="DL153" s="440" t="b">
        <f t="shared" si="94"/>
        <v>0</v>
      </c>
      <c r="DM153" s="450" t="b">
        <f t="shared" si="95"/>
        <v>0</v>
      </c>
      <c r="DN153" s="440" t="b">
        <f t="shared" si="96"/>
        <v>0</v>
      </c>
      <c r="DO153" s="449" t="b">
        <f t="shared" si="97"/>
        <v>0</v>
      </c>
      <c r="DP153" s="440" t="b">
        <f t="shared" si="98"/>
        <v>0</v>
      </c>
      <c r="DQ153" s="450" t="b">
        <f t="shared" si="99"/>
        <v>0</v>
      </c>
      <c r="DR153" s="440" t="b">
        <f t="shared" si="100"/>
        <v>0</v>
      </c>
      <c r="DS153" s="449" t="b">
        <f t="shared" si="101"/>
        <v>0</v>
      </c>
      <c r="DT153" s="440" t="b">
        <f t="shared" si="102"/>
        <v>0</v>
      </c>
    </row>
    <row r="154" spans="1:124" x14ac:dyDescent="0.25">
      <c r="A154" s="65">
        <f t="shared" si="77"/>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8"/>
        <v/>
      </c>
      <c r="X154" s="310" t="str">
        <f t="shared" ca="1" si="79"/>
        <v/>
      </c>
      <c r="Y154" s="277"/>
      <c r="Z154" s="277"/>
      <c r="AA154" s="348"/>
      <c r="AB154" s="278"/>
      <c r="AC154" s="279"/>
      <c r="AD154" s="348"/>
      <c r="AE154" s="278"/>
      <c r="AF154" s="280"/>
      <c r="AG154" s="348"/>
      <c r="AH154" s="274"/>
      <c r="AI154" s="309" t="str">
        <f t="shared" ca="1" si="80"/>
        <v/>
      </c>
      <c r="AJ154" s="310" t="str">
        <f t="shared" ca="1" si="81"/>
        <v/>
      </c>
      <c r="AK154" s="277"/>
      <c r="AL154" s="277"/>
      <c r="AM154" s="348"/>
      <c r="AN154" s="278"/>
      <c r="AO154" s="279"/>
      <c r="AP154" s="348"/>
      <c r="AQ154" s="278"/>
      <c r="AR154" s="280"/>
      <c r="AS154" s="348"/>
      <c r="AT154" s="274"/>
      <c r="AU154" s="309" t="str">
        <f t="shared" ca="1" si="82"/>
        <v/>
      </c>
      <c r="AV154" s="310" t="str">
        <f t="shared" ca="1" si="83"/>
        <v/>
      </c>
      <c r="AW154" s="276"/>
      <c r="AX154" s="276"/>
      <c r="AY154" s="348"/>
      <c r="AZ154" s="278"/>
      <c r="BA154" s="279"/>
      <c r="BB154" s="348"/>
      <c r="BC154" s="278"/>
      <c r="BD154" s="280"/>
      <c r="BE154" s="348"/>
      <c r="BF154" s="274"/>
      <c r="BG154" s="309" t="str">
        <f t="shared" ca="1" si="84"/>
        <v/>
      </c>
      <c r="BH154" s="310" t="str">
        <f t="shared" ca="1" si="85"/>
        <v/>
      </c>
      <c r="BI154" s="276"/>
      <c r="BJ154" s="348"/>
      <c r="BK154" s="278"/>
      <c r="BL154" s="279"/>
      <c r="BM154" s="348"/>
      <c r="BN154" s="278"/>
      <c r="BO154" s="280"/>
      <c r="BP154" s="309" t="str">
        <f t="shared" ca="1" si="86"/>
        <v/>
      </c>
      <c r="BQ154" s="310" t="str">
        <f t="shared" ca="1" si="87"/>
        <v/>
      </c>
      <c r="BR154" s="309" t="str">
        <f t="shared" ca="1" si="88"/>
        <v/>
      </c>
      <c r="BS154" s="438" t="str">
        <f t="shared" ca="1" si="89"/>
        <v/>
      </c>
      <c r="BT154" s="281" t="str">
        <f t="array" ref="BT154">IF(AND($I154&lt;&gt;"",$K154&lt;&gt;""),CEILING(VLOOKUP($I154,ランク別指標,3,FALSE)*$L154,1),"")</f>
        <v/>
      </c>
      <c r="BU154" s="282"/>
      <c r="BV154" s="281" t="str">
        <f t="shared" si="11"/>
        <v/>
      </c>
      <c r="BW154" s="283"/>
      <c r="BX154" s="282"/>
      <c r="BY154" s="284" t="str">
        <f t="shared" si="90"/>
        <v/>
      </c>
      <c r="BZ154" s="285" t="str">
        <f t="shared" si="91"/>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5"/>
        <v/>
      </c>
      <c r="CR154" s="272" t="str">
        <f t="shared" ca="1" si="76"/>
        <v/>
      </c>
      <c r="CS154" s="273" t="str">
        <f t="shared" ca="1" si="17"/>
        <v/>
      </c>
      <c r="CT154" s="337"/>
      <c r="CU154" s="264">
        <f t="shared" si="92"/>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3"/>
        <v>0</v>
      </c>
      <c r="DL154" s="440" t="b">
        <f t="shared" si="94"/>
        <v>0</v>
      </c>
      <c r="DM154" s="450" t="b">
        <f t="shared" si="95"/>
        <v>0</v>
      </c>
      <c r="DN154" s="440" t="b">
        <f t="shared" si="96"/>
        <v>0</v>
      </c>
      <c r="DO154" s="449" t="b">
        <f t="shared" si="97"/>
        <v>0</v>
      </c>
      <c r="DP154" s="440" t="b">
        <f t="shared" si="98"/>
        <v>0</v>
      </c>
      <c r="DQ154" s="450" t="b">
        <f t="shared" si="99"/>
        <v>0</v>
      </c>
      <c r="DR154" s="440" t="b">
        <f t="shared" si="100"/>
        <v>0</v>
      </c>
      <c r="DS154" s="449" t="b">
        <f t="shared" si="101"/>
        <v>0</v>
      </c>
      <c r="DT154" s="440" t="b">
        <f t="shared" si="102"/>
        <v>0</v>
      </c>
    </row>
    <row r="155" spans="1:124" x14ac:dyDescent="0.25">
      <c r="A155" s="65">
        <f t="shared" si="77"/>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8"/>
        <v/>
      </c>
      <c r="X155" s="310" t="str">
        <f t="shared" ca="1" si="79"/>
        <v/>
      </c>
      <c r="Y155" s="277"/>
      <c r="Z155" s="277"/>
      <c r="AA155" s="348"/>
      <c r="AB155" s="278"/>
      <c r="AC155" s="279"/>
      <c r="AD155" s="348"/>
      <c r="AE155" s="278"/>
      <c r="AF155" s="280"/>
      <c r="AG155" s="348"/>
      <c r="AH155" s="274"/>
      <c r="AI155" s="309" t="str">
        <f t="shared" ca="1" si="80"/>
        <v/>
      </c>
      <c r="AJ155" s="310" t="str">
        <f t="shared" ca="1" si="81"/>
        <v/>
      </c>
      <c r="AK155" s="277"/>
      <c r="AL155" s="277"/>
      <c r="AM155" s="348"/>
      <c r="AN155" s="278"/>
      <c r="AO155" s="279"/>
      <c r="AP155" s="348"/>
      <c r="AQ155" s="278"/>
      <c r="AR155" s="280"/>
      <c r="AS155" s="348"/>
      <c r="AT155" s="274"/>
      <c r="AU155" s="309" t="str">
        <f t="shared" ca="1" si="82"/>
        <v/>
      </c>
      <c r="AV155" s="310" t="str">
        <f t="shared" ca="1" si="83"/>
        <v/>
      </c>
      <c r="AW155" s="276"/>
      <c r="AX155" s="276"/>
      <c r="AY155" s="348"/>
      <c r="AZ155" s="278"/>
      <c r="BA155" s="279"/>
      <c r="BB155" s="348"/>
      <c r="BC155" s="278"/>
      <c r="BD155" s="280"/>
      <c r="BE155" s="348"/>
      <c r="BF155" s="274"/>
      <c r="BG155" s="309" t="str">
        <f t="shared" ca="1" si="84"/>
        <v/>
      </c>
      <c r="BH155" s="310" t="str">
        <f t="shared" ca="1" si="85"/>
        <v/>
      </c>
      <c r="BI155" s="276"/>
      <c r="BJ155" s="348"/>
      <c r="BK155" s="278"/>
      <c r="BL155" s="279"/>
      <c r="BM155" s="348"/>
      <c r="BN155" s="278"/>
      <c r="BO155" s="280"/>
      <c r="BP155" s="309" t="str">
        <f t="shared" ca="1" si="86"/>
        <v/>
      </c>
      <c r="BQ155" s="310" t="str">
        <f t="shared" ca="1" si="87"/>
        <v/>
      </c>
      <c r="BR155" s="309" t="str">
        <f t="shared" ca="1" si="88"/>
        <v/>
      </c>
      <c r="BS155" s="438" t="str">
        <f t="shared" ca="1" si="89"/>
        <v/>
      </c>
      <c r="BT155" s="281" t="str">
        <f t="array" ref="BT155">IF(AND($I155&lt;&gt;"",$K155&lt;&gt;""),CEILING(VLOOKUP($I155,ランク別指標,3,FALSE)*$L155,1),"")</f>
        <v/>
      </c>
      <c r="BU155" s="282"/>
      <c r="BV155" s="281" t="str">
        <f t="shared" si="11"/>
        <v/>
      </c>
      <c r="BW155" s="283"/>
      <c r="BX155" s="282"/>
      <c r="BY155" s="284" t="str">
        <f t="shared" si="90"/>
        <v/>
      </c>
      <c r="BZ155" s="285" t="str">
        <f t="shared" si="91"/>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5"/>
        <v/>
      </c>
      <c r="CR155" s="272" t="str">
        <f t="shared" ca="1" si="76"/>
        <v/>
      </c>
      <c r="CS155" s="273" t="str">
        <f t="shared" ca="1" si="17"/>
        <v/>
      </c>
      <c r="CT155" s="337"/>
      <c r="CU155" s="264">
        <f t="shared" si="92"/>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3"/>
        <v>0</v>
      </c>
      <c r="DL155" s="440" t="b">
        <f t="shared" si="94"/>
        <v>0</v>
      </c>
      <c r="DM155" s="450" t="b">
        <f t="shared" si="95"/>
        <v>0</v>
      </c>
      <c r="DN155" s="440" t="b">
        <f t="shared" si="96"/>
        <v>0</v>
      </c>
      <c r="DO155" s="449" t="b">
        <f t="shared" si="97"/>
        <v>0</v>
      </c>
      <c r="DP155" s="440" t="b">
        <f t="shared" si="98"/>
        <v>0</v>
      </c>
      <c r="DQ155" s="450" t="b">
        <f t="shared" si="99"/>
        <v>0</v>
      </c>
      <c r="DR155" s="440" t="b">
        <f t="shared" si="100"/>
        <v>0</v>
      </c>
      <c r="DS155" s="449" t="b">
        <f t="shared" si="101"/>
        <v>0</v>
      </c>
      <c r="DT155" s="440" t="b">
        <f t="shared" si="102"/>
        <v>0</v>
      </c>
    </row>
    <row r="156" spans="1:124" x14ac:dyDescent="0.25">
      <c r="A156" s="65">
        <f t="shared" si="77"/>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8"/>
        <v/>
      </c>
      <c r="X156" s="310" t="str">
        <f t="shared" ca="1" si="79"/>
        <v/>
      </c>
      <c r="Y156" s="277"/>
      <c r="Z156" s="277"/>
      <c r="AA156" s="348"/>
      <c r="AB156" s="278"/>
      <c r="AC156" s="279"/>
      <c r="AD156" s="348"/>
      <c r="AE156" s="278"/>
      <c r="AF156" s="280"/>
      <c r="AG156" s="348"/>
      <c r="AH156" s="274"/>
      <c r="AI156" s="309" t="str">
        <f t="shared" ca="1" si="80"/>
        <v/>
      </c>
      <c r="AJ156" s="310" t="str">
        <f t="shared" ca="1" si="81"/>
        <v/>
      </c>
      <c r="AK156" s="277"/>
      <c r="AL156" s="277"/>
      <c r="AM156" s="348"/>
      <c r="AN156" s="278"/>
      <c r="AO156" s="279"/>
      <c r="AP156" s="348"/>
      <c r="AQ156" s="278"/>
      <c r="AR156" s="280"/>
      <c r="AS156" s="348"/>
      <c r="AT156" s="274"/>
      <c r="AU156" s="309" t="str">
        <f t="shared" ca="1" si="82"/>
        <v/>
      </c>
      <c r="AV156" s="310" t="str">
        <f t="shared" ca="1" si="83"/>
        <v/>
      </c>
      <c r="AW156" s="276"/>
      <c r="AX156" s="276"/>
      <c r="AY156" s="348"/>
      <c r="AZ156" s="278"/>
      <c r="BA156" s="279"/>
      <c r="BB156" s="348"/>
      <c r="BC156" s="278"/>
      <c r="BD156" s="280"/>
      <c r="BE156" s="348"/>
      <c r="BF156" s="274"/>
      <c r="BG156" s="309" t="str">
        <f t="shared" ca="1" si="84"/>
        <v/>
      </c>
      <c r="BH156" s="310" t="str">
        <f t="shared" ca="1" si="85"/>
        <v/>
      </c>
      <c r="BI156" s="276"/>
      <c r="BJ156" s="348"/>
      <c r="BK156" s="278"/>
      <c r="BL156" s="279"/>
      <c r="BM156" s="348"/>
      <c r="BN156" s="278"/>
      <c r="BO156" s="280"/>
      <c r="BP156" s="309" t="str">
        <f t="shared" ca="1" si="86"/>
        <v/>
      </c>
      <c r="BQ156" s="310" t="str">
        <f t="shared" ca="1" si="87"/>
        <v/>
      </c>
      <c r="BR156" s="309" t="str">
        <f t="shared" ca="1" si="88"/>
        <v/>
      </c>
      <c r="BS156" s="438" t="str">
        <f t="shared" ca="1" si="89"/>
        <v/>
      </c>
      <c r="BT156" s="281" t="str">
        <f t="array" ref="BT156">IF(AND($I156&lt;&gt;"",$K156&lt;&gt;""),CEILING(VLOOKUP($I156,ランク別指標,3,FALSE)*$L156,1),"")</f>
        <v/>
      </c>
      <c r="BU156" s="282"/>
      <c r="BV156" s="281" t="str">
        <f t="shared" si="11"/>
        <v/>
      </c>
      <c r="BW156" s="283"/>
      <c r="BX156" s="282"/>
      <c r="BY156" s="284" t="str">
        <f t="shared" si="90"/>
        <v/>
      </c>
      <c r="BZ156" s="285" t="str">
        <f t="shared" si="91"/>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5"/>
        <v/>
      </c>
      <c r="CR156" s="272" t="str">
        <f t="shared" ca="1" si="76"/>
        <v/>
      </c>
      <c r="CS156" s="273" t="str">
        <f t="shared" ca="1" si="17"/>
        <v/>
      </c>
      <c r="CT156" s="337"/>
      <c r="CU156" s="264">
        <f t="shared" si="92"/>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3"/>
        <v>0</v>
      </c>
      <c r="DL156" s="440" t="b">
        <f t="shared" si="94"/>
        <v>0</v>
      </c>
      <c r="DM156" s="450" t="b">
        <f t="shared" si="95"/>
        <v>0</v>
      </c>
      <c r="DN156" s="440" t="b">
        <f t="shared" si="96"/>
        <v>0</v>
      </c>
      <c r="DO156" s="449" t="b">
        <f t="shared" si="97"/>
        <v>0</v>
      </c>
      <c r="DP156" s="440" t="b">
        <f t="shared" si="98"/>
        <v>0</v>
      </c>
      <c r="DQ156" s="450" t="b">
        <f t="shared" si="99"/>
        <v>0</v>
      </c>
      <c r="DR156" s="440" t="b">
        <f t="shared" si="100"/>
        <v>0</v>
      </c>
      <c r="DS156" s="449" t="b">
        <f t="shared" si="101"/>
        <v>0</v>
      </c>
      <c r="DT156" s="440" t="b">
        <f t="shared" si="102"/>
        <v>0</v>
      </c>
    </row>
    <row r="157" spans="1:124" x14ac:dyDescent="0.25">
      <c r="A157" s="65">
        <f t="shared" si="77"/>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8"/>
        <v/>
      </c>
      <c r="X157" s="310" t="str">
        <f t="shared" ca="1" si="79"/>
        <v/>
      </c>
      <c r="Y157" s="277"/>
      <c r="Z157" s="277"/>
      <c r="AA157" s="348"/>
      <c r="AB157" s="278"/>
      <c r="AC157" s="279"/>
      <c r="AD157" s="348"/>
      <c r="AE157" s="278"/>
      <c r="AF157" s="280"/>
      <c r="AG157" s="348"/>
      <c r="AH157" s="274"/>
      <c r="AI157" s="309" t="str">
        <f t="shared" ca="1" si="80"/>
        <v/>
      </c>
      <c r="AJ157" s="310" t="str">
        <f t="shared" ca="1" si="81"/>
        <v/>
      </c>
      <c r="AK157" s="277"/>
      <c r="AL157" s="277"/>
      <c r="AM157" s="348"/>
      <c r="AN157" s="278"/>
      <c r="AO157" s="279"/>
      <c r="AP157" s="348"/>
      <c r="AQ157" s="278"/>
      <c r="AR157" s="280"/>
      <c r="AS157" s="348"/>
      <c r="AT157" s="274"/>
      <c r="AU157" s="309" t="str">
        <f t="shared" ca="1" si="82"/>
        <v/>
      </c>
      <c r="AV157" s="310" t="str">
        <f t="shared" ca="1" si="83"/>
        <v/>
      </c>
      <c r="AW157" s="276"/>
      <c r="AX157" s="276"/>
      <c r="AY157" s="348"/>
      <c r="AZ157" s="278"/>
      <c r="BA157" s="279"/>
      <c r="BB157" s="348"/>
      <c r="BC157" s="278"/>
      <c r="BD157" s="280"/>
      <c r="BE157" s="348"/>
      <c r="BF157" s="274"/>
      <c r="BG157" s="309" t="str">
        <f t="shared" ca="1" si="84"/>
        <v/>
      </c>
      <c r="BH157" s="310" t="str">
        <f t="shared" ca="1" si="85"/>
        <v/>
      </c>
      <c r="BI157" s="276"/>
      <c r="BJ157" s="348"/>
      <c r="BK157" s="278"/>
      <c r="BL157" s="279"/>
      <c r="BM157" s="348"/>
      <c r="BN157" s="278"/>
      <c r="BO157" s="280"/>
      <c r="BP157" s="309" t="str">
        <f t="shared" ca="1" si="86"/>
        <v/>
      </c>
      <c r="BQ157" s="310" t="str">
        <f t="shared" ca="1" si="87"/>
        <v/>
      </c>
      <c r="BR157" s="309" t="str">
        <f t="shared" ca="1" si="88"/>
        <v/>
      </c>
      <c r="BS157" s="438" t="str">
        <f t="shared" ca="1" si="89"/>
        <v/>
      </c>
      <c r="BT157" s="281" t="str">
        <f t="array" ref="BT157">IF(AND($I157&lt;&gt;"",$K157&lt;&gt;""),CEILING(VLOOKUP($I157,ランク別指標,3,FALSE)*$L157,1),"")</f>
        <v/>
      </c>
      <c r="BU157" s="282"/>
      <c r="BV157" s="281" t="str">
        <f t="shared" si="11"/>
        <v/>
      </c>
      <c r="BW157" s="283"/>
      <c r="BX157" s="282"/>
      <c r="BY157" s="284" t="str">
        <f t="shared" si="90"/>
        <v/>
      </c>
      <c r="BZ157" s="285" t="str">
        <f t="shared" si="91"/>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5"/>
        <v/>
      </c>
      <c r="CR157" s="272" t="str">
        <f t="shared" ca="1" si="76"/>
        <v/>
      </c>
      <c r="CS157" s="273" t="str">
        <f t="shared" ca="1" si="17"/>
        <v/>
      </c>
      <c r="CT157" s="337"/>
      <c r="CU157" s="264">
        <f t="shared" si="92"/>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3"/>
        <v>0</v>
      </c>
      <c r="DL157" s="440" t="b">
        <f t="shared" si="94"/>
        <v>0</v>
      </c>
      <c r="DM157" s="450" t="b">
        <f t="shared" si="95"/>
        <v>0</v>
      </c>
      <c r="DN157" s="440" t="b">
        <f t="shared" si="96"/>
        <v>0</v>
      </c>
      <c r="DO157" s="449" t="b">
        <f t="shared" si="97"/>
        <v>0</v>
      </c>
      <c r="DP157" s="440" t="b">
        <f t="shared" si="98"/>
        <v>0</v>
      </c>
      <c r="DQ157" s="450" t="b">
        <f t="shared" si="99"/>
        <v>0</v>
      </c>
      <c r="DR157" s="440" t="b">
        <f t="shared" si="100"/>
        <v>0</v>
      </c>
      <c r="DS157" s="449" t="b">
        <f t="shared" si="101"/>
        <v>0</v>
      </c>
      <c r="DT157" s="440" t="b">
        <f t="shared" si="102"/>
        <v>0</v>
      </c>
    </row>
    <row r="158" spans="1:124" x14ac:dyDescent="0.25">
      <c r="A158" s="65">
        <f t="shared" si="77"/>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8"/>
        <v/>
      </c>
      <c r="X158" s="310" t="str">
        <f t="shared" ca="1" si="79"/>
        <v/>
      </c>
      <c r="Y158" s="277"/>
      <c r="Z158" s="277"/>
      <c r="AA158" s="348"/>
      <c r="AB158" s="278"/>
      <c r="AC158" s="279"/>
      <c r="AD158" s="348"/>
      <c r="AE158" s="278"/>
      <c r="AF158" s="280"/>
      <c r="AG158" s="348"/>
      <c r="AH158" s="274"/>
      <c r="AI158" s="309" t="str">
        <f t="shared" ca="1" si="80"/>
        <v/>
      </c>
      <c r="AJ158" s="310" t="str">
        <f t="shared" ca="1" si="81"/>
        <v/>
      </c>
      <c r="AK158" s="277"/>
      <c r="AL158" s="277"/>
      <c r="AM158" s="348"/>
      <c r="AN158" s="278"/>
      <c r="AO158" s="279"/>
      <c r="AP158" s="348"/>
      <c r="AQ158" s="278"/>
      <c r="AR158" s="280"/>
      <c r="AS158" s="348"/>
      <c r="AT158" s="274"/>
      <c r="AU158" s="309" t="str">
        <f t="shared" ca="1" si="82"/>
        <v/>
      </c>
      <c r="AV158" s="310" t="str">
        <f t="shared" ca="1" si="83"/>
        <v/>
      </c>
      <c r="AW158" s="276"/>
      <c r="AX158" s="276"/>
      <c r="AY158" s="348"/>
      <c r="AZ158" s="278"/>
      <c r="BA158" s="279"/>
      <c r="BB158" s="348"/>
      <c r="BC158" s="278"/>
      <c r="BD158" s="280"/>
      <c r="BE158" s="348"/>
      <c r="BF158" s="274"/>
      <c r="BG158" s="309" t="str">
        <f t="shared" ca="1" si="84"/>
        <v/>
      </c>
      <c r="BH158" s="310" t="str">
        <f t="shared" ca="1" si="85"/>
        <v/>
      </c>
      <c r="BI158" s="276"/>
      <c r="BJ158" s="348"/>
      <c r="BK158" s="278"/>
      <c r="BL158" s="279"/>
      <c r="BM158" s="348"/>
      <c r="BN158" s="278"/>
      <c r="BO158" s="280"/>
      <c r="BP158" s="309" t="str">
        <f t="shared" ca="1" si="86"/>
        <v/>
      </c>
      <c r="BQ158" s="310" t="str">
        <f t="shared" ca="1" si="87"/>
        <v/>
      </c>
      <c r="BR158" s="309" t="str">
        <f t="shared" ca="1" si="88"/>
        <v/>
      </c>
      <c r="BS158" s="438" t="str">
        <f t="shared" ca="1" si="89"/>
        <v/>
      </c>
      <c r="BT158" s="281" t="str">
        <f t="array" ref="BT158">IF(AND($I158&lt;&gt;"",$K158&lt;&gt;""),CEILING(VLOOKUP($I158,ランク別指標,3,FALSE)*$L158,1),"")</f>
        <v/>
      </c>
      <c r="BU158" s="282"/>
      <c r="BV158" s="281" t="str">
        <f t="shared" si="11"/>
        <v/>
      </c>
      <c r="BW158" s="283"/>
      <c r="BX158" s="282"/>
      <c r="BY158" s="284" t="str">
        <f t="shared" si="90"/>
        <v/>
      </c>
      <c r="BZ158" s="285" t="str">
        <f t="shared" si="91"/>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5"/>
        <v/>
      </c>
      <c r="CR158" s="272" t="str">
        <f t="shared" ca="1" si="76"/>
        <v/>
      </c>
      <c r="CS158" s="273" t="str">
        <f t="shared" ca="1" si="17"/>
        <v/>
      </c>
      <c r="CT158" s="337"/>
      <c r="CU158" s="264">
        <f t="shared" si="92"/>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3"/>
        <v>0</v>
      </c>
      <c r="DL158" s="440" t="b">
        <f t="shared" si="94"/>
        <v>0</v>
      </c>
      <c r="DM158" s="450" t="b">
        <f t="shared" si="95"/>
        <v>0</v>
      </c>
      <c r="DN158" s="440" t="b">
        <f t="shared" si="96"/>
        <v>0</v>
      </c>
      <c r="DO158" s="449" t="b">
        <f t="shared" si="97"/>
        <v>0</v>
      </c>
      <c r="DP158" s="440" t="b">
        <f t="shared" si="98"/>
        <v>0</v>
      </c>
      <c r="DQ158" s="450" t="b">
        <f t="shared" si="99"/>
        <v>0</v>
      </c>
      <c r="DR158" s="440" t="b">
        <f t="shared" si="100"/>
        <v>0</v>
      </c>
      <c r="DS158" s="449" t="b">
        <f t="shared" si="101"/>
        <v>0</v>
      </c>
      <c r="DT158" s="440" t="b">
        <f t="shared" si="102"/>
        <v>0</v>
      </c>
    </row>
    <row r="159" spans="1:124" x14ac:dyDescent="0.25">
      <c r="A159" s="65">
        <f t="shared" si="77"/>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8"/>
        <v/>
      </c>
      <c r="X159" s="310" t="str">
        <f t="shared" ca="1" si="79"/>
        <v/>
      </c>
      <c r="Y159" s="277"/>
      <c r="Z159" s="277"/>
      <c r="AA159" s="348"/>
      <c r="AB159" s="349"/>
      <c r="AC159" s="279"/>
      <c r="AD159" s="348"/>
      <c r="AE159" s="349"/>
      <c r="AF159" s="280"/>
      <c r="AG159" s="348"/>
      <c r="AH159" s="274"/>
      <c r="AI159" s="309" t="str">
        <f t="shared" ca="1" si="80"/>
        <v/>
      </c>
      <c r="AJ159" s="310" t="str">
        <f t="shared" ca="1" si="81"/>
        <v/>
      </c>
      <c r="AK159" s="276"/>
      <c r="AL159" s="276"/>
      <c r="AM159" s="348"/>
      <c r="AN159" s="349"/>
      <c r="AO159" s="279"/>
      <c r="AP159" s="348"/>
      <c r="AQ159" s="349"/>
      <c r="AR159" s="280"/>
      <c r="AS159" s="348"/>
      <c r="AT159" s="274"/>
      <c r="AU159" s="309" t="str">
        <f t="shared" ca="1" si="82"/>
        <v/>
      </c>
      <c r="AV159" s="310" t="str">
        <f t="shared" ca="1" si="83"/>
        <v/>
      </c>
      <c r="AW159" s="276"/>
      <c r="AX159" s="276"/>
      <c r="AY159" s="348"/>
      <c r="AZ159" s="349"/>
      <c r="BA159" s="279"/>
      <c r="BB159" s="348"/>
      <c r="BC159" s="349"/>
      <c r="BD159" s="280"/>
      <c r="BE159" s="348"/>
      <c r="BF159" s="274"/>
      <c r="BG159" s="309" t="str">
        <f t="shared" ca="1" si="84"/>
        <v/>
      </c>
      <c r="BH159" s="310" t="str">
        <f t="shared" ca="1" si="85"/>
        <v/>
      </c>
      <c r="BI159" s="276"/>
      <c r="BJ159" s="348"/>
      <c r="BK159" s="349"/>
      <c r="BL159" s="279"/>
      <c r="BM159" s="348"/>
      <c r="BN159" s="349"/>
      <c r="BO159" s="280"/>
      <c r="BP159" s="309" t="str">
        <f t="shared" ca="1" si="86"/>
        <v/>
      </c>
      <c r="BQ159" s="310" t="str">
        <f t="shared" ca="1" si="87"/>
        <v/>
      </c>
      <c r="BR159" s="309" t="str">
        <f t="shared" ca="1" si="88"/>
        <v/>
      </c>
      <c r="BS159" s="438" t="str">
        <f t="shared" ca="1" si="89"/>
        <v/>
      </c>
      <c r="BT159" s="281" t="str">
        <f t="array" ref="BT159">IF(AND($I159&lt;&gt;"",$K159&lt;&gt;""),CEILING(VLOOKUP($I159,ランク別指標,3,FALSE)*$L159,1),"")</f>
        <v/>
      </c>
      <c r="BU159" s="282"/>
      <c r="BV159" s="281" t="str">
        <f t="shared" si="11"/>
        <v/>
      </c>
      <c r="BW159" s="283"/>
      <c r="BX159" s="282"/>
      <c r="BY159" s="284" t="str">
        <f t="shared" si="90"/>
        <v/>
      </c>
      <c r="BZ159" s="285" t="str">
        <f t="shared" si="91"/>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5"/>
        <v/>
      </c>
      <c r="CR159" s="272" t="str">
        <f t="shared" ca="1" si="76"/>
        <v/>
      </c>
      <c r="CS159" s="273" t="str">
        <f t="shared" ca="1" si="17"/>
        <v/>
      </c>
      <c r="CT159" s="337"/>
      <c r="CU159" s="264">
        <f t="shared" si="92"/>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3"/>
        <v>0</v>
      </c>
      <c r="DL159" s="440" t="b">
        <f t="shared" si="94"/>
        <v>0</v>
      </c>
      <c r="DM159" s="450" t="b">
        <f t="shared" si="95"/>
        <v>0</v>
      </c>
      <c r="DN159" s="440" t="b">
        <f t="shared" si="96"/>
        <v>0</v>
      </c>
      <c r="DO159" s="449" t="b">
        <f t="shared" si="97"/>
        <v>0</v>
      </c>
      <c r="DP159" s="440" t="b">
        <f t="shared" si="98"/>
        <v>0</v>
      </c>
      <c r="DQ159" s="450" t="b">
        <f t="shared" si="99"/>
        <v>0</v>
      </c>
      <c r="DR159" s="440" t="b">
        <f t="shared" si="100"/>
        <v>0</v>
      </c>
      <c r="DS159" s="449" t="b">
        <f t="shared" si="101"/>
        <v>0</v>
      </c>
      <c r="DT159" s="440" t="b">
        <f t="shared" si="102"/>
        <v>0</v>
      </c>
    </row>
    <row r="160" spans="1:124" x14ac:dyDescent="0.25">
      <c r="A160" s="65">
        <f t="shared" si="77"/>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8"/>
        <v/>
      </c>
      <c r="X160" s="310" t="str">
        <f t="shared" ca="1" si="79"/>
        <v/>
      </c>
      <c r="Y160" s="277"/>
      <c r="Z160" s="277"/>
      <c r="AA160" s="348"/>
      <c r="AB160" s="349"/>
      <c r="AC160" s="279"/>
      <c r="AD160" s="348"/>
      <c r="AE160" s="349"/>
      <c r="AF160" s="280"/>
      <c r="AG160" s="348"/>
      <c r="AH160" s="274"/>
      <c r="AI160" s="309" t="str">
        <f t="shared" ca="1" si="80"/>
        <v/>
      </c>
      <c r="AJ160" s="310" t="str">
        <f t="shared" ca="1" si="81"/>
        <v/>
      </c>
      <c r="AK160" s="276"/>
      <c r="AL160" s="276"/>
      <c r="AM160" s="348"/>
      <c r="AN160" s="349"/>
      <c r="AO160" s="279"/>
      <c r="AP160" s="348"/>
      <c r="AQ160" s="349"/>
      <c r="AR160" s="280"/>
      <c r="AS160" s="348"/>
      <c r="AT160" s="274"/>
      <c r="AU160" s="309" t="str">
        <f t="shared" ca="1" si="82"/>
        <v/>
      </c>
      <c r="AV160" s="310" t="str">
        <f t="shared" ca="1" si="83"/>
        <v/>
      </c>
      <c r="AW160" s="276"/>
      <c r="AX160" s="276"/>
      <c r="AY160" s="348"/>
      <c r="AZ160" s="349"/>
      <c r="BA160" s="279"/>
      <c r="BB160" s="348"/>
      <c r="BC160" s="349"/>
      <c r="BD160" s="280"/>
      <c r="BE160" s="348"/>
      <c r="BF160" s="274"/>
      <c r="BG160" s="309" t="str">
        <f t="shared" ca="1" si="84"/>
        <v/>
      </c>
      <c r="BH160" s="310" t="str">
        <f t="shared" ca="1" si="85"/>
        <v/>
      </c>
      <c r="BI160" s="276"/>
      <c r="BJ160" s="348"/>
      <c r="BK160" s="349"/>
      <c r="BL160" s="279"/>
      <c r="BM160" s="348"/>
      <c r="BN160" s="349"/>
      <c r="BO160" s="280"/>
      <c r="BP160" s="309" t="str">
        <f t="shared" ca="1" si="86"/>
        <v/>
      </c>
      <c r="BQ160" s="310" t="str">
        <f t="shared" ca="1" si="87"/>
        <v/>
      </c>
      <c r="BR160" s="309" t="str">
        <f t="shared" ca="1" si="88"/>
        <v/>
      </c>
      <c r="BS160" s="438" t="str">
        <f t="shared" ca="1" si="89"/>
        <v/>
      </c>
      <c r="BT160" s="281" t="str">
        <f t="array" ref="BT160">IF(AND($I160&lt;&gt;"",$K160&lt;&gt;""),CEILING(VLOOKUP($I160,ランク別指標,3,FALSE)*$L160,1),"")</f>
        <v/>
      </c>
      <c r="BU160" s="282"/>
      <c r="BV160" s="281" t="str">
        <f t="shared" si="11"/>
        <v/>
      </c>
      <c r="BW160" s="283"/>
      <c r="BX160" s="282"/>
      <c r="BY160" s="284" t="str">
        <f t="shared" si="90"/>
        <v/>
      </c>
      <c r="BZ160" s="285" t="str">
        <f t="shared" si="91"/>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5"/>
        <v/>
      </c>
      <c r="CR160" s="272" t="str">
        <f t="shared" ca="1" si="76"/>
        <v/>
      </c>
      <c r="CS160" s="273" t="str">
        <f t="shared" ca="1" si="17"/>
        <v/>
      </c>
      <c r="CT160" s="337"/>
      <c r="CU160" s="264">
        <f t="shared" si="92"/>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3"/>
        <v>0</v>
      </c>
      <c r="DL160" s="440" t="b">
        <f t="shared" si="94"/>
        <v>0</v>
      </c>
      <c r="DM160" s="450" t="b">
        <f t="shared" si="95"/>
        <v>0</v>
      </c>
      <c r="DN160" s="440" t="b">
        <f t="shared" si="96"/>
        <v>0</v>
      </c>
      <c r="DO160" s="449" t="b">
        <f t="shared" si="97"/>
        <v>0</v>
      </c>
      <c r="DP160" s="440" t="b">
        <f t="shared" si="98"/>
        <v>0</v>
      </c>
      <c r="DQ160" s="450" t="b">
        <f t="shared" si="99"/>
        <v>0</v>
      </c>
      <c r="DR160" s="440" t="b">
        <f t="shared" si="100"/>
        <v>0</v>
      </c>
      <c r="DS160" s="449" t="b">
        <f t="shared" si="101"/>
        <v>0</v>
      </c>
      <c r="DT160" s="440" t="b">
        <f t="shared" si="102"/>
        <v>0</v>
      </c>
    </row>
    <row r="161" spans="1:124" x14ac:dyDescent="0.25">
      <c r="A161" s="65">
        <f t="shared" si="77"/>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8"/>
        <v/>
      </c>
      <c r="X161" s="310" t="str">
        <f t="shared" ca="1" si="79"/>
        <v/>
      </c>
      <c r="Y161" s="277"/>
      <c r="Z161" s="277"/>
      <c r="AA161" s="348"/>
      <c r="AB161" s="349"/>
      <c r="AC161" s="279"/>
      <c r="AD161" s="348"/>
      <c r="AE161" s="349"/>
      <c r="AF161" s="280"/>
      <c r="AG161" s="348"/>
      <c r="AH161" s="274"/>
      <c r="AI161" s="309" t="str">
        <f t="shared" ca="1" si="80"/>
        <v/>
      </c>
      <c r="AJ161" s="310" t="str">
        <f t="shared" ca="1" si="81"/>
        <v/>
      </c>
      <c r="AK161" s="276"/>
      <c r="AL161" s="276"/>
      <c r="AM161" s="348"/>
      <c r="AN161" s="349"/>
      <c r="AO161" s="279"/>
      <c r="AP161" s="348"/>
      <c r="AQ161" s="349"/>
      <c r="AR161" s="280"/>
      <c r="AS161" s="348"/>
      <c r="AT161" s="274"/>
      <c r="AU161" s="309" t="str">
        <f t="shared" ca="1" si="82"/>
        <v/>
      </c>
      <c r="AV161" s="310" t="str">
        <f t="shared" ca="1" si="83"/>
        <v/>
      </c>
      <c r="AW161" s="276"/>
      <c r="AX161" s="276"/>
      <c r="AY161" s="348"/>
      <c r="AZ161" s="349"/>
      <c r="BA161" s="279"/>
      <c r="BB161" s="348"/>
      <c r="BC161" s="349"/>
      <c r="BD161" s="280"/>
      <c r="BE161" s="348"/>
      <c r="BF161" s="274"/>
      <c r="BG161" s="309" t="str">
        <f t="shared" ca="1" si="84"/>
        <v/>
      </c>
      <c r="BH161" s="310" t="str">
        <f t="shared" ca="1" si="85"/>
        <v/>
      </c>
      <c r="BI161" s="276"/>
      <c r="BJ161" s="348"/>
      <c r="BK161" s="349"/>
      <c r="BL161" s="279"/>
      <c r="BM161" s="348"/>
      <c r="BN161" s="349"/>
      <c r="BO161" s="280"/>
      <c r="BP161" s="309" t="str">
        <f t="shared" ca="1" si="86"/>
        <v/>
      </c>
      <c r="BQ161" s="310" t="str">
        <f t="shared" ca="1" si="87"/>
        <v/>
      </c>
      <c r="BR161" s="309" t="str">
        <f t="shared" ca="1" si="88"/>
        <v/>
      </c>
      <c r="BS161" s="438" t="str">
        <f t="shared" ca="1" si="89"/>
        <v/>
      </c>
      <c r="BT161" s="281" t="str">
        <f t="array" ref="BT161">IF(AND($I161&lt;&gt;"",$K161&lt;&gt;""),CEILING(VLOOKUP($I161,ランク別指標,3,FALSE)*$L161,1),"")</f>
        <v/>
      </c>
      <c r="BU161" s="282"/>
      <c r="BV161" s="281" t="str">
        <f t="shared" si="11"/>
        <v/>
      </c>
      <c r="BW161" s="283"/>
      <c r="BX161" s="282"/>
      <c r="BY161" s="284" t="str">
        <f t="shared" si="90"/>
        <v/>
      </c>
      <c r="BZ161" s="285" t="str">
        <f t="shared" si="91"/>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5"/>
        <v/>
      </c>
      <c r="CR161" s="272" t="str">
        <f t="shared" ca="1" si="76"/>
        <v/>
      </c>
      <c r="CS161" s="273" t="str">
        <f t="shared" ca="1" si="17"/>
        <v/>
      </c>
      <c r="CT161" s="337"/>
      <c r="CU161" s="264">
        <f t="shared" si="92"/>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3"/>
        <v>0</v>
      </c>
      <c r="DL161" s="440" t="b">
        <f t="shared" si="94"/>
        <v>0</v>
      </c>
      <c r="DM161" s="450" t="b">
        <f t="shared" si="95"/>
        <v>0</v>
      </c>
      <c r="DN161" s="440" t="b">
        <f t="shared" si="96"/>
        <v>0</v>
      </c>
      <c r="DO161" s="449" t="b">
        <f t="shared" si="97"/>
        <v>0</v>
      </c>
      <c r="DP161" s="440" t="b">
        <f t="shared" si="98"/>
        <v>0</v>
      </c>
      <c r="DQ161" s="450" t="b">
        <f t="shared" si="99"/>
        <v>0</v>
      </c>
      <c r="DR161" s="440" t="b">
        <f t="shared" si="100"/>
        <v>0</v>
      </c>
      <c r="DS161" s="449" t="b">
        <f t="shared" si="101"/>
        <v>0</v>
      </c>
      <c r="DT161" s="440" t="b">
        <f t="shared" si="102"/>
        <v>0</v>
      </c>
    </row>
    <row r="162" spans="1:124" x14ac:dyDescent="0.25">
      <c r="A162" s="65">
        <f t="shared" si="77"/>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8"/>
        <v/>
      </c>
      <c r="X162" s="310" t="str">
        <f t="shared" ca="1" si="79"/>
        <v/>
      </c>
      <c r="Y162" s="277"/>
      <c r="Z162" s="277"/>
      <c r="AA162" s="348"/>
      <c r="AB162" s="349"/>
      <c r="AC162" s="279"/>
      <c r="AD162" s="348"/>
      <c r="AE162" s="349"/>
      <c r="AF162" s="280"/>
      <c r="AG162" s="348"/>
      <c r="AH162" s="274"/>
      <c r="AI162" s="309" t="str">
        <f t="shared" ca="1" si="80"/>
        <v/>
      </c>
      <c r="AJ162" s="310" t="str">
        <f t="shared" ca="1" si="81"/>
        <v/>
      </c>
      <c r="AK162" s="276"/>
      <c r="AL162" s="276"/>
      <c r="AM162" s="348"/>
      <c r="AN162" s="349"/>
      <c r="AO162" s="279"/>
      <c r="AP162" s="348"/>
      <c r="AQ162" s="349"/>
      <c r="AR162" s="280"/>
      <c r="AS162" s="348"/>
      <c r="AT162" s="274"/>
      <c r="AU162" s="309" t="str">
        <f t="shared" ca="1" si="82"/>
        <v/>
      </c>
      <c r="AV162" s="310" t="str">
        <f t="shared" ca="1" si="83"/>
        <v/>
      </c>
      <c r="AW162" s="276"/>
      <c r="AX162" s="276"/>
      <c r="AY162" s="348"/>
      <c r="AZ162" s="349"/>
      <c r="BA162" s="279"/>
      <c r="BB162" s="348"/>
      <c r="BC162" s="349"/>
      <c r="BD162" s="280"/>
      <c r="BE162" s="348"/>
      <c r="BF162" s="274"/>
      <c r="BG162" s="309" t="str">
        <f t="shared" ca="1" si="84"/>
        <v/>
      </c>
      <c r="BH162" s="310" t="str">
        <f t="shared" ca="1" si="85"/>
        <v/>
      </c>
      <c r="BI162" s="276"/>
      <c r="BJ162" s="348"/>
      <c r="BK162" s="349"/>
      <c r="BL162" s="279"/>
      <c r="BM162" s="348"/>
      <c r="BN162" s="349"/>
      <c r="BO162" s="280"/>
      <c r="BP162" s="309" t="str">
        <f t="shared" ca="1" si="86"/>
        <v/>
      </c>
      <c r="BQ162" s="310" t="str">
        <f t="shared" ca="1" si="87"/>
        <v/>
      </c>
      <c r="BR162" s="309" t="str">
        <f t="shared" ca="1" si="88"/>
        <v/>
      </c>
      <c r="BS162" s="438" t="str">
        <f t="shared" ca="1" si="89"/>
        <v/>
      </c>
      <c r="BT162" s="281" t="str">
        <f t="array" ref="BT162">IF(AND($I162&lt;&gt;"",$K162&lt;&gt;""),CEILING(VLOOKUP($I162,ランク別指標,3,FALSE)*$L162,1),"")</f>
        <v/>
      </c>
      <c r="BU162" s="282"/>
      <c r="BV162" s="281" t="str">
        <f t="shared" si="11"/>
        <v/>
      </c>
      <c r="BW162" s="283"/>
      <c r="BX162" s="282"/>
      <c r="BY162" s="284" t="str">
        <f t="shared" si="90"/>
        <v/>
      </c>
      <c r="BZ162" s="285" t="str">
        <f t="shared" si="91"/>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5"/>
        <v/>
      </c>
      <c r="CR162" s="272" t="str">
        <f t="shared" ca="1" si="76"/>
        <v/>
      </c>
      <c r="CS162" s="273" t="str">
        <f t="shared" ca="1" si="17"/>
        <v/>
      </c>
      <c r="CT162" s="337"/>
      <c r="CU162" s="264">
        <f t="shared" si="92"/>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3"/>
        <v>0</v>
      </c>
      <c r="DL162" s="440" t="b">
        <f t="shared" si="94"/>
        <v>0</v>
      </c>
      <c r="DM162" s="450" t="b">
        <f t="shared" si="95"/>
        <v>0</v>
      </c>
      <c r="DN162" s="440" t="b">
        <f t="shared" si="96"/>
        <v>0</v>
      </c>
      <c r="DO162" s="449" t="b">
        <f t="shared" si="97"/>
        <v>0</v>
      </c>
      <c r="DP162" s="440" t="b">
        <f t="shared" si="98"/>
        <v>0</v>
      </c>
      <c r="DQ162" s="450" t="b">
        <f t="shared" si="99"/>
        <v>0</v>
      </c>
      <c r="DR162" s="440" t="b">
        <f t="shared" si="100"/>
        <v>0</v>
      </c>
      <c r="DS162" s="449" t="b">
        <f t="shared" si="101"/>
        <v>0</v>
      </c>
      <c r="DT162" s="440" t="b">
        <f t="shared" si="102"/>
        <v>0</v>
      </c>
    </row>
    <row r="163" spans="1:124" x14ac:dyDescent="0.25">
      <c r="A163" s="65">
        <f t="shared" si="77"/>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8"/>
        <v/>
      </c>
      <c r="X163" s="310" t="str">
        <f t="shared" ca="1" si="79"/>
        <v/>
      </c>
      <c r="Y163" s="277"/>
      <c r="Z163" s="277"/>
      <c r="AA163" s="348"/>
      <c r="AB163" s="349"/>
      <c r="AC163" s="279"/>
      <c r="AD163" s="348"/>
      <c r="AE163" s="349"/>
      <c r="AF163" s="280"/>
      <c r="AG163" s="348"/>
      <c r="AH163" s="274"/>
      <c r="AI163" s="309" t="str">
        <f t="shared" ca="1" si="80"/>
        <v/>
      </c>
      <c r="AJ163" s="310" t="str">
        <f t="shared" ca="1" si="81"/>
        <v/>
      </c>
      <c r="AK163" s="276"/>
      <c r="AL163" s="276"/>
      <c r="AM163" s="348"/>
      <c r="AN163" s="349"/>
      <c r="AO163" s="279"/>
      <c r="AP163" s="348"/>
      <c r="AQ163" s="349"/>
      <c r="AR163" s="280"/>
      <c r="AS163" s="348"/>
      <c r="AT163" s="274"/>
      <c r="AU163" s="309" t="str">
        <f t="shared" ca="1" si="82"/>
        <v/>
      </c>
      <c r="AV163" s="310" t="str">
        <f t="shared" ca="1" si="83"/>
        <v/>
      </c>
      <c r="AW163" s="276"/>
      <c r="AX163" s="276"/>
      <c r="AY163" s="348"/>
      <c r="AZ163" s="349"/>
      <c r="BA163" s="279"/>
      <c r="BB163" s="348"/>
      <c r="BC163" s="349"/>
      <c r="BD163" s="280"/>
      <c r="BE163" s="348"/>
      <c r="BF163" s="274"/>
      <c r="BG163" s="309" t="str">
        <f t="shared" ca="1" si="84"/>
        <v/>
      </c>
      <c r="BH163" s="310" t="str">
        <f t="shared" ca="1" si="85"/>
        <v/>
      </c>
      <c r="BI163" s="276"/>
      <c r="BJ163" s="348"/>
      <c r="BK163" s="349"/>
      <c r="BL163" s="279"/>
      <c r="BM163" s="348"/>
      <c r="BN163" s="349"/>
      <c r="BO163" s="280"/>
      <c r="BP163" s="309" t="str">
        <f t="shared" ca="1" si="86"/>
        <v/>
      </c>
      <c r="BQ163" s="310" t="str">
        <f t="shared" ca="1" si="87"/>
        <v/>
      </c>
      <c r="BR163" s="309" t="str">
        <f t="shared" ca="1" si="88"/>
        <v/>
      </c>
      <c r="BS163" s="438" t="str">
        <f t="shared" ca="1" si="89"/>
        <v/>
      </c>
      <c r="BT163" s="281" t="str">
        <f t="array" ref="BT163">IF(AND($I163&lt;&gt;"",$K163&lt;&gt;""),CEILING(VLOOKUP($I163,ランク別指標,3,FALSE)*$L163,1),"")</f>
        <v/>
      </c>
      <c r="BU163" s="282"/>
      <c r="BV163" s="281" t="str">
        <f t="shared" si="11"/>
        <v/>
      </c>
      <c r="BW163" s="283"/>
      <c r="BX163" s="282"/>
      <c r="BY163" s="284" t="str">
        <f t="shared" si="90"/>
        <v/>
      </c>
      <c r="BZ163" s="285" t="str">
        <f t="shared" si="91"/>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5"/>
        <v/>
      </c>
      <c r="CR163" s="272" t="str">
        <f t="shared" ca="1" si="76"/>
        <v/>
      </c>
      <c r="CS163" s="273" t="str">
        <f t="shared" ca="1" si="17"/>
        <v/>
      </c>
      <c r="CT163" s="337"/>
      <c r="CU163" s="264">
        <f t="shared" si="92"/>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3"/>
        <v>0</v>
      </c>
      <c r="DL163" s="440" t="b">
        <f t="shared" si="94"/>
        <v>0</v>
      </c>
      <c r="DM163" s="450" t="b">
        <f t="shared" si="95"/>
        <v>0</v>
      </c>
      <c r="DN163" s="440" t="b">
        <f t="shared" si="96"/>
        <v>0</v>
      </c>
      <c r="DO163" s="449" t="b">
        <f t="shared" si="97"/>
        <v>0</v>
      </c>
      <c r="DP163" s="440" t="b">
        <f t="shared" si="98"/>
        <v>0</v>
      </c>
      <c r="DQ163" s="450" t="b">
        <f t="shared" si="99"/>
        <v>0</v>
      </c>
      <c r="DR163" s="440" t="b">
        <f t="shared" si="100"/>
        <v>0</v>
      </c>
      <c r="DS163" s="449" t="b">
        <f t="shared" si="101"/>
        <v>0</v>
      </c>
      <c r="DT163" s="440" t="b">
        <f t="shared" si="102"/>
        <v>0</v>
      </c>
    </row>
    <row r="164" spans="1:124" x14ac:dyDescent="0.25">
      <c r="A164" s="65">
        <f t="shared" si="77"/>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8"/>
        <v/>
      </c>
      <c r="X164" s="310" t="str">
        <f t="shared" ca="1" si="79"/>
        <v/>
      </c>
      <c r="Y164" s="277"/>
      <c r="Z164" s="277"/>
      <c r="AA164" s="348"/>
      <c r="AB164" s="278"/>
      <c r="AC164" s="279"/>
      <c r="AD164" s="348"/>
      <c r="AE164" s="278"/>
      <c r="AF164" s="280"/>
      <c r="AG164" s="348"/>
      <c r="AH164" s="274"/>
      <c r="AI164" s="309" t="str">
        <f t="shared" ca="1" si="80"/>
        <v/>
      </c>
      <c r="AJ164" s="310" t="str">
        <f t="shared" ca="1" si="81"/>
        <v/>
      </c>
      <c r="AK164" s="277"/>
      <c r="AL164" s="277"/>
      <c r="AM164" s="348"/>
      <c r="AN164" s="278"/>
      <c r="AO164" s="279"/>
      <c r="AP164" s="348"/>
      <c r="AQ164" s="278"/>
      <c r="AR164" s="280"/>
      <c r="AS164" s="348"/>
      <c r="AT164" s="274"/>
      <c r="AU164" s="309" t="str">
        <f t="shared" ca="1" si="82"/>
        <v/>
      </c>
      <c r="AV164" s="310" t="str">
        <f t="shared" ca="1" si="83"/>
        <v/>
      </c>
      <c r="AW164" s="276"/>
      <c r="AX164" s="276"/>
      <c r="AY164" s="348"/>
      <c r="AZ164" s="278"/>
      <c r="BA164" s="279"/>
      <c r="BB164" s="348"/>
      <c r="BC164" s="278"/>
      <c r="BD164" s="280"/>
      <c r="BE164" s="348"/>
      <c r="BF164" s="274"/>
      <c r="BG164" s="309" t="str">
        <f t="shared" ca="1" si="84"/>
        <v/>
      </c>
      <c r="BH164" s="310" t="str">
        <f t="shared" ca="1" si="85"/>
        <v/>
      </c>
      <c r="BI164" s="276"/>
      <c r="BJ164" s="348"/>
      <c r="BK164" s="278"/>
      <c r="BL164" s="279"/>
      <c r="BM164" s="348"/>
      <c r="BN164" s="278"/>
      <c r="BO164" s="280"/>
      <c r="BP164" s="309" t="str">
        <f t="shared" ca="1" si="86"/>
        <v/>
      </c>
      <c r="BQ164" s="310" t="str">
        <f t="shared" ca="1" si="87"/>
        <v/>
      </c>
      <c r="BR164" s="309" t="str">
        <f t="shared" ca="1" si="88"/>
        <v/>
      </c>
      <c r="BS164" s="438" t="str">
        <f t="shared" ca="1" si="89"/>
        <v/>
      </c>
      <c r="BT164" s="281" t="str">
        <f t="array" ref="BT164">IF(AND($I164&lt;&gt;"",$K164&lt;&gt;""),CEILING(VLOOKUP($I164,ランク別指標,3,FALSE)*$L164,1),"")</f>
        <v/>
      </c>
      <c r="BU164" s="282"/>
      <c r="BV164" s="281" t="str">
        <f t="shared" si="11"/>
        <v/>
      </c>
      <c r="BW164" s="283"/>
      <c r="BX164" s="282"/>
      <c r="BY164" s="284" t="str">
        <f t="shared" si="90"/>
        <v/>
      </c>
      <c r="BZ164" s="285" t="str">
        <f t="shared" si="91"/>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5"/>
        <v/>
      </c>
      <c r="CR164" s="272" t="str">
        <f t="shared" ca="1" si="76"/>
        <v/>
      </c>
      <c r="CS164" s="273" t="str">
        <f t="shared" ca="1" si="17"/>
        <v/>
      </c>
      <c r="CT164" s="337"/>
      <c r="CU164" s="264">
        <f t="shared" si="92"/>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3"/>
        <v>0</v>
      </c>
      <c r="DL164" s="440" t="b">
        <f t="shared" si="94"/>
        <v>0</v>
      </c>
      <c r="DM164" s="450" t="b">
        <f t="shared" si="95"/>
        <v>0</v>
      </c>
      <c r="DN164" s="440" t="b">
        <f t="shared" si="96"/>
        <v>0</v>
      </c>
      <c r="DO164" s="449" t="b">
        <f t="shared" si="97"/>
        <v>0</v>
      </c>
      <c r="DP164" s="440" t="b">
        <f t="shared" si="98"/>
        <v>0</v>
      </c>
      <c r="DQ164" s="450" t="b">
        <f t="shared" si="99"/>
        <v>0</v>
      </c>
      <c r="DR164" s="440" t="b">
        <f t="shared" si="100"/>
        <v>0</v>
      </c>
      <c r="DS164" s="449" t="b">
        <f t="shared" si="101"/>
        <v>0</v>
      </c>
      <c r="DT164" s="440" t="b">
        <f t="shared" si="102"/>
        <v>0</v>
      </c>
    </row>
    <row r="165" spans="1:124" x14ac:dyDescent="0.25">
      <c r="A165" s="65">
        <f t="shared" si="77"/>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8"/>
        <v/>
      </c>
      <c r="X165" s="310" t="str">
        <f t="shared" ca="1" si="79"/>
        <v/>
      </c>
      <c r="Y165" s="277"/>
      <c r="Z165" s="277"/>
      <c r="AA165" s="348"/>
      <c r="AB165" s="278"/>
      <c r="AC165" s="279"/>
      <c r="AD165" s="348"/>
      <c r="AE165" s="278"/>
      <c r="AF165" s="280"/>
      <c r="AG165" s="348"/>
      <c r="AH165" s="274"/>
      <c r="AI165" s="309" t="str">
        <f t="shared" ca="1" si="80"/>
        <v/>
      </c>
      <c r="AJ165" s="310" t="str">
        <f t="shared" ca="1" si="81"/>
        <v/>
      </c>
      <c r="AK165" s="277"/>
      <c r="AL165" s="277"/>
      <c r="AM165" s="348"/>
      <c r="AN165" s="278"/>
      <c r="AO165" s="279"/>
      <c r="AP165" s="348"/>
      <c r="AQ165" s="278"/>
      <c r="AR165" s="280"/>
      <c r="AS165" s="348"/>
      <c r="AT165" s="274"/>
      <c r="AU165" s="309" t="str">
        <f t="shared" ca="1" si="82"/>
        <v/>
      </c>
      <c r="AV165" s="310" t="str">
        <f t="shared" ca="1" si="83"/>
        <v/>
      </c>
      <c r="AW165" s="276"/>
      <c r="AX165" s="276"/>
      <c r="AY165" s="348"/>
      <c r="AZ165" s="278"/>
      <c r="BA165" s="279"/>
      <c r="BB165" s="348"/>
      <c r="BC165" s="278"/>
      <c r="BD165" s="280"/>
      <c r="BE165" s="348"/>
      <c r="BF165" s="274"/>
      <c r="BG165" s="309" t="str">
        <f t="shared" ca="1" si="84"/>
        <v/>
      </c>
      <c r="BH165" s="310" t="str">
        <f t="shared" ca="1" si="85"/>
        <v/>
      </c>
      <c r="BI165" s="276"/>
      <c r="BJ165" s="348"/>
      <c r="BK165" s="278"/>
      <c r="BL165" s="279"/>
      <c r="BM165" s="348"/>
      <c r="BN165" s="278"/>
      <c r="BO165" s="280"/>
      <c r="BP165" s="309" t="str">
        <f t="shared" ca="1" si="86"/>
        <v/>
      </c>
      <c r="BQ165" s="310" t="str">
        <f t="shared" ca="1" si="87"/>
        <v/>
      </c>
      <c r="BR165" s="309" t="str">
        <f t="shared" ca="1" si="88"/>
        <v/>
      </c>
      <c r="BS165" s="438" t="str">
        <f t="shared" ca="1" si="89"/>
        <v/>
      </c>
      <c r="BT165" s="281" t="str">
        <f t="array" ref="BT165">IF(AND($I165&lt;&gt;"",$K165&lt;&gt;""),CEILING(VLOOKUP($I165,ランク別指標,3,FALSE)*$L165,1),"")</f>
        <v/>
      </c>
      <c r="BU165" s="282"/>
      <c r="BV165" s="281" t="str">
        <f t="shared" si="11"/>
        <v/>
      </c>
      <c r="BW165" s="283"/>
      <c r="BX165" s="282"/>
      <c r="BY165" s="284" t="str">
        <f t="shared" si="90"/>
        <v/>
      </c>
      <c r="BZ165" s="285" t="str">
        <f t="shared" si="91"/>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5"/>
        <v/>
      </c>
      <c r="CR165" s="272" t="str">
        <f t="shared" ca="1" si="76"/>
        <v/>
      </c>
      <c r="CS165" s="273" t="str">
        <f t="shared" ca="1" si="17"/>
        <v/>
      </c>
      <c r="CT165" s="337"/>
      <c r="CU165" s="264">
        <f t="shared" si="92"/>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3"/>
        <v>0</v>
      </c>
      <c r="DL165" s="440" t="b">
        <f t="shared" si="94"/>
        <v>0</v>
      </c>
      <c r="DM165" s="450" t="b">
        <f t="shared" si="95"/>
        <v>0</v>
      </c>
      <c r="DN165" s="440" t="b">
        <f t="shared" si="96"/>
        <v>0</v>
      </c>
      <c r="DO165" s="449" t="b">
        <f t="shared" si="97"/>
        <v>0</v>
      </c>
      <c r="DP165" s="440" t="b">
        <f t="shared" si="98"/>
        <v>0</v>
      </c>
      <c r="DQ165" s="450" t="b">
        <f t="shared" si="99"/>
        <v>0</v>
      </c>
      <c r="DR165" s="440" t="b">
        <f t="shared" si="100"/>
        <v>0</v>
      </c>
      <c r="DS165" s="449" t="b">
        <f t="shared" si="101"/>
        <v>0</v>
      </c>
      <c r="DT165" s="440" t="b">
        <f t="shared" si="102"/>
        <v>0</v>
      </c>
    </row>
    <row r="166" spans="1:124" x14ac:dyDescent="0.25">
      <c r="A166" s="65">
        <f t="shared" si="77"/>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8"/>
        <v/>
      </c>
      <c r="X166" s="310" t="str">
        <f t="shared" ca="1" si="79"/>
        <v/>
      </c>
      <c r="Y166" s="277"/>
      <c r="Z166" s="277"/>
      <c r="AA166" s="348"/>
      <c r="AB166" s="278"/>
      <c r="AC166" s="279"/>
      <c r="AD166" s="348"/>
      <c r="AE166" s="278"/>
      <c r="AF166" s="280"/>
      <c r="AG166" s="348"/>
      <c r="AH166" s="274"/>
      <c r="AI166" s="309" t="str">
        <f t="shared" ca="1" si="80"/>
        <v/>
      </c>
      <c r="AJ166" s="310" t="str">
        <f t="shared" ca="1" si="81"/>
        <v/>
      </c>
      <c r="AK166" s="277"/>
      <c r="AL166" s="277"/>
      <c r="AM166" s="348"/>
      <c r="AN166" s="278"/>
      <c r="AO166" s="279"/>
      <c r="AP166" s="348"/>
      <c r="AQ166" s="278"/>
      <c r="AR166" s="280"/>
      <c r="AS166" s="348"/>
      <c r="AT166" s="274"/>
      <c r="AU166" s="309" t="str">
        <f t="shared" ca="1" si="82"/>
        <v/>
      </c>
      <c r="AV166" s="310" t="str">
        <f t="shared" ca="1" si="83"/>
        <v/>
      </c>
      <c r="AW166" s="276"/>
      <c r="AX166" s="276"/>
      <c r="AY166" s="348"/>
      <c r="AZ166" s="278"/>
      <c r="BA166" s="279"/>
      <c r="BB166" s="348"/>
      <c r="BC166" s="278"/>
      <c r="BD166" s="280"/>
      <c r="BE166" s="348"/>
      <c r="BF166" s="274"/>
      <c r="BG166" s="309" t="str">
        <f t="shared" ca="1" si="84"/>
        <v/>
      </c>
      <c r="BH166" s="310" t="str">
        <f t="shared" ca="1" si="85"/>
        <v/>
      </c>
      <c r="BI166" s="276"/>
      <c r="BJ166" s="348"/>
      <c r="BK166" s="278"/>
      <c r="BL166" s="279"/>
      <c r="BM166" s="348"/>
      <c r="BN166" s="278"/>
      <c r="BO166" s="280"/>
      <c r="BP166" s="309" t="str">
        <f t="shared" ca="1" si="86"/>
        <v/>
      </c>
      <c r="BQ166" s="310" t="str">
        <f t="shared" ca="1" si="87"/>
        <v/>
      </c>
      <c r="BR166" s="309" t="str">
        <f t="shared" ca="1" si="88"/>
        <v/>
      </c>
      <c r="BS166" s="438" t="str">
        <f t="shared" ca="1" si="89"/>
        <v/>
      </c>
      <c r="BT166" s="281" t="str">
        <f t="array" ref="BT166">IF(AND($I166&lt;&gt;"",$K166&lt;&gt;""),CEILING(VLOOKUP($I166,ランク別指標,3,FALSE)*$L166,1),"")</f>
        <v/>
      </c>
      <c r="BU166" s="282"/>
      <c r="BV166" s="281" t="str">
        <f t="shared" si="11"/>
        <v/>
      </c>
      <c r="BW166" s="283"/>
      <c r="BX166" s="282"/>
      <c r="BY166" s="284" t="str">
        <f t="shared" si="90"/>
        <v/>
      </c>
      <c r="BZ166" s="285" t="str">
        <f t="shared" si="91"/>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5"/>
        <v/>
      </c>
      <c r="CR166" s="272" t="str">
        <f t="shared" ca="1" si="76"/>
        <v/>
      </c>
      <c r="CS166" s="273" t="str">
        <f t="shared" ca="1" si="17"/>
        <v/>
      </c>
      <c r="CT166" s="337"/>
      <c r="CU166" s="264">
        <f t="shared" si="92"/>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3"/>
        <v>0</v>
      </c>
      <c r="DL166" s="440" t="b">
        <f t="shared" si="94"/>
        <v>0</v>
      </c>
      <c r="DM166" s="450" t="b">
        <f t="shared" si="95"/>
        <v>0</v>
      </c>
      <c r="DN166" s="440" t="b">
        <f t="shared" si="96"/>
        <v>0</v>
      </c>
      <c r="DO166" s="449" t="b">
        <f t="shared" si="97"/>
        <v>0</v>
      </c>
      <c r="DP166" s="440" t="b">
        <f t="shared" si="98"/>
        <v>0</v>
      </c>
      <c r="DQ166" s="450" t="b">
        <f t="shared" si="99"/>
        <v>0</v>
      </c>
      <c r="DR166" s="440" t="b">
        <f t="shared" si="100"/>
        <v>0</v>
      </c>
      <c r="DS166" s="449" t="b">
        <f t="shared" si="101"/>
        <v>0</v>
      </c>
      <c r="DT166" s="440" t="b">
        <f t="shared" si="102"/>
        <v>0</v>
      </c>
    </row>
    <row r="167" spans="1:124" x14ac:dyDescent="0.25">
      <c r="A167" s="65">
        <f t="shared" si="77"/>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8"/>
        <v/>
      </c>
      <c r="X167" s="310" t="str">
        <f t="shared" ca="1" si="79"/>
        <v/>
      </c>
      <c r="Y167" s="277"/>
      <c r="Z167" s="277"/>
      <c r="AA167" s="348"/>
      <c r="AB167" s="278"/>
      <c r="AC167" s="279"/>
      <c r="AD167" s="348"/>
      <c r="AE167" s="278"/>
      <c r="AF167" s="280"/>
      <c r="AG167" s="348"/>
      <c r="AH167" s="274"/>
      <c r="AI167" s="309" t="str">
        <f t="shared" ca="1" si="80"/>
        <v/>
      </c>
      <c r="AJ167" s="310" t="str">
        <f t="shared" ca="1" si="81"/>
        <v/>
      </c>
      <c r="AK167" s="277"/>
      <c r="AL167" s="277"/>
      <c r="AM167" s="348"/>
      <c r="AN167" s="278"/>
      <c r="AO167" s="279"/>
      <c r="AP167" s="348"/>
      <c r="AQ167" s="278"/>
      <c r="AR167" s="280"/>
      <c r="AS167" s="348"/>
      <c r="AT167" s="274"/>
      <c r="AU167" s="309" t="str">
        <f t="shared" ca="1" si="82"/>
        <v/>
      </c>
      <c r="AV167" s="310" t="str">
        <f t="shared" ca="1" si="83"/>
        <v/>
      </c>
      <c r="AW167" s="276"/>
      <c r="AX167" s="276"/>
      <c r="AY167" s="348"/>
      <c r="AZ167" s="278"/>
      <c r="BA167" s="279"/>
      <c r="BB167" s="348"/>
      <c r="BC167" s="278"/>
      <c r="BD167" s="280"/>
      <c r="BE167" s="348"/>
      <c r="BF167" s="274"/>
      <c r="BG167" s="309" t="str">
        <f t="shared" ca="1" si="84"/>
        <v/>
      </c>
      <c r="BH167" s="310" t="str">
        <f t="shared" ca="1" si="85"/>
        <v/>
      </c>
      <c r="BI167" s="276"/>
      <c r="BJ167" s="348"/>
      <c r="BK167" s="278"/>
      <c r="BL167" s="279"/>
      <c r="BM167" s="348"/>
      <c r="BN167" s="278"/>
      <c r="BO167" s="280"/>
      <c r="BP167" s="309" t="str">
        <f t="shared" ca="1" si="86"/>
        <v/>
      </c>
      <c r="BQ167" s="310" t="str">
        <f t="shared" ca="1" si="87"/>
        <v/>
      </c>
      <c r="BR167" s="309" t="str">
        <f t="shared" ca="1" si="88"/>
        <v/>
      </c>
      <c r="BS167" s="438" t="str">
        <f t="shared" ca="1" si="89"/>
        <v/>
      </c>
      <c r="BT167" s="281" t="str">
        <f t="array" ref="BT167">IF(AND($I167&lt;&gt;"",$K167&lt;&gt;""),CEILING(VLOOKUP($I167,ランク別指標,3,FALSE)*$L167,1),"")</f>
        <v/>
      </c>
      <c r="BU167" s="282"/>
      <c r="BV167" s="281" t="str">
        <f t="shared" si="11"/>
        <v/>
      </c>
      <c r="BW167" s="283"/>
      <c r="BX167" s="282"/>
      <c r="BY167" s="284" t="str">
        <f t="shared" si="90"/>
        <v/>
      </c>
      <c r="BZ167" s="285" t="str">
        <f t="shared" si="91"/>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5"/>
        <v/>
      </c>
      <c r="CR167" s="272" t="str">
        <f t="shared" ca="1" si="76"/>
        <v/>
      </c>
      <c r="CS167" s="273" t="str">
        <f t="shared" ca="1" si="17"/>
        <v/>
      </c>
      <c r="CT167" s="337"/>
      <c r="CU167" s="264">
        <f t="shared" si="92"/>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3"/>
        <v>0</v>
      </c>
      <c r="DL167" s="440" t="b">
        <f t="shared" si="94"/>
        <v>0</v>
      </c>
      <c r="DM167" s="450" t="b">
        <f t="shared" si="95"/>
        <v>0</v>
      </c>
      <c r="DN167" s="440" t="b">
        <f t="shared" si="96"/>
        <v>0</v>
      </c>
      <c r="DO167" s="449" t="b">
        <f t="shared" si="97"/>
        <v>0</v>
      </c>
      <c r="DP167" s="440" t="b">
        <f t="shared" si="98"/>
        <v>0</v>
      </c>
      <c r="DQ167" s="450" t="b">
        <f t="shared" si="99"/>
        <v>0</v>
      </c>
      <c r="DR167" s="440" t="b">
        <f t="shared" si="100"/>
        <v>0</v>
      </c>
      <c r="DS167" s="449" t="b">
        <f t="shared" si="101"/>
        <v>0</v>
      </c>
      <c r="DT167" s="440" t="b">
        <f t="shared" si="102"/>
        <v>0</v>
      </c>
    </row>
    <row r="168" spans="1:124" x14ac:dyDescent="0.25">
      <c r="A168" s="65">
        <f t="shared" si="77"/>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8"/>
        <v/>
      </c>
      <c r="X168" s="310" t="str">
        <f t="shared" ca="1" si="79"/>
        <v/>
      </c>
      <c r="Y168" s="277"/>
      <c r="Z168" s="277"/>
      <c r="AA168" s="348"/>
      <c r="AB168" s="278"/>
      <c r="AC168" s="279"/>
      <c r="AD168" s="348"/>
      <c r="AE168" s="278"/>
      <c r="AF168" s="280"/>
      <c r="AG168" s="348"/>
      <c r="AH168" s="274"/>
      <c r="AI168" s="309" t="str">
        <f t="shared" ca="1" si="80"/>
        <v/>
      </c>
      <c r="AJ168" s="310" t="str">
        <f t="shared" ca="1" si="81"/>
        <v/>
      </c>
      <c r="AK168" s="277"/>
      <c r="AL168" s="277"/>
      <c r="AM168" s="348"/>
      <c r="AN168" s="278"/>
      <c r="AO168" s="279"/>
      <c r="AP168" s="348"/>
      <c r="AQ168" s="278"/>
      <c r="AR168" s="280"/>
      <c r="AS168" s="348"/>
      <c r="AT168" s="274"/>
      <c r="AU168" s="309" t="str">
        <f t="shared" ca="1" si="82"/>
        <v/>
      </c>
      <c r="AV168" s="310" t="str">
        <f t="shared" ca="1" si="83"/>
        <v/>
      </c>
      <c r="AW168" s="276"/>
      <c r="AX168" s="276"/>
      <c r="AY168" s="348"/>
      <c r="AZ168" s="278"/>
      <c r="BA168" s="279"/>
      <c r="BB168" s="348"/>
      <c r="BC168" s="278"/>
      <c r="BD168" s="280"/>
      <c r="BE168" s="348"/>
      <c r="BF168" s="274"/>
      <c r="BG168" s="309" t="str">
        <f t="shared" ca="1" si="84"/>
        <v/>
      </c>
      <c r="BH168" s="310" t="str">
        <f t="shared" ca="1" si="85"/>
        <v/>
      </c>
      <c r="BI168" s="276"/>
      <c r="BJ168" s="348"/>
      <c r="BK168" s="278"/>
      <c r="BL168" s="279"/>
      <c r="BM168" s="348"/>
      <c r="BN168" s="278"/>
      <c r="BO168" s="280"/>
      <c r="BP168" s="309" t="str">
        <f t="shared" ca="1" si="86"/>
        <v/>
      </c>
      <c r="BQ168" s="310" t="str">
        <f t="shared" ca="1" si="87"/>
        <v/>
      </c>
      <c r="BR168" s="309" t="str">
        <f t="shared" ca="1" si="88"/>
        <v/>
      </c>
      <c r="BS168" s="438" t="str">
        <f t="shared" ca="1" si="89"/>
        <v/>
      </c>
      <c r="BT168" s="281" t="str">
        <f t="array" ref="BT168">IF(AND($I168&lt;&gt;"",$K168&lt;&gt;""),CEILING(VLOOKUP($I168,ランク別指標,3,FALSE)*$L168,1),"")</f>
        <v/>
      </c>
      <c r="BU168" s="282"/>
      <c r="BV168" s="281" t="str">
        <f t="shared" si="11"/>
        <v/>
      </c>
      <c r="BW168" s="283"/>
      <c r="BX168" s="282"/>
      <c r="BY168" s="284" t="str">
        <f t="shared" si="90"/>
        <v/>
      </c>
      <c r="BZ168" s="285" t="str">
        <f t="shared" si="91"/>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5"/>
        <v/>
      </c>
      <c r="CR168" s="272" t="str">
        <f t="shared" ca="1" si="76"/>
        <v/>
      </c>
      <c r="CS168" s="273" t="str">
        <f t="shared" ca="1" si="17"/>
        <v/>
      </c>
      <c r="CT168" s="337"/>
      <c r="CU168" s="264">
        <f t="shared" si="92"/>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3"/>
        <v>0</v>
      </c>
      <c r="DL168" s="440" t="b">
        <f t="shared" si="94"/>
        <v>0</v>
      </c>
      <c r="DM168" s="450" t="b">
        <f t="shared" si="95"/>
        <v>0</v>
      </c>
      <c r="DN168" s="440" t="b">
        <f t="shared" si="96"/>
        <v>0</v>
      </c>
      <c r="DO168" s="449" t="b">
        <f t="shared" si="97"/>
        <v>0</v>
      </c>
      <c r="DP168" s="440" t="b">
        <f t="shared" si="98"/>
        <v>0</v>
      </c>
      <c r="DQ168" s="450" t="b">
        <f t="shared" si="99"/>
        <v>0</v>
      </c>
      <c r="DR168" s="440" t="b">
        <f t="shared" si="100"/>
        <v>0</v>
      </c>
      <c r="DS168" s="449" t="b">
        <f t="shared" si="101"/>
        <v>0</v>
      </c>
      <c r="DT168" s="440" t="b">
        <f t="shared" si="102"/>
        <v>0</v>
      </c>
    </row>
    <row r="169" spans="1:124" x14ac:dyDescent="0.25">
      <c r="A169" s="65">
        <f t="shared" si="77"/>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8"/>
        <v/>
      </c>
      <c r="X169" s="310" t="str">
        <f t="shared" ca="1" si="79"/>
        <v/>
      </c>
      <c r="Y169" s="277"/>
      <c r="Z169" s="277"/>
      <c r="AA169" s="348"/>
      <c r="AB169" s="278"/>
      <c r="AC169" s="279"/>
      <c r="AD169" s="348"/>
      <c r="AE169" s="278"/>
      <c r="AF169" s="280"/>
      <c r="AG169" s="348"/>
      <c r="AH169" s="274"/>
      <c r="AI169" s="309" t="str">
        <f t="shared" ca="1" si="80"/>
        <v/>
      </c>
      <c r="AJ169" s="310" t="str">
        <f t="shared" ca="1" si="81"/>
        <v/>
      </c>
      <c r="AK169" s="277"/>
      <c r="AL169" s="277"/>
      <c r="AM169" s="348"/>
      <c r="AN169" s="278"/>
      <c r="AO169" s="279"/>
      <c r="AP169" s="348"/>
      <c r="AQ169" s="278"/>
      <c r="AR169" s="280"/>
      <c r="AS169" s="348"/>
      <c r="AT169" s="274"/>
      <c r="AU169" s="309" t="str">
        <f t="shared" ca="1" si="82"/>
        <v/>
      </c>
      <c r="AV169" s="310" t="str">
        <f t="shared" ca="1" si="83"/>
        <v/>
      </c>
      <c r="AW169" s="276"/>
      <c r="AX169" s="276"/>
      <c r="AY169" s="348"/>
      <c r="AZ169" s="278"/>
      <c r="BA169" s="279"/>
      <c r="BB169" s="348"/>
      <c r="BC169" s="278"/>
      <c r="BD169" s="280"/>
      <c r="BE169" s="348"/>
      <c r="BF169" s="274"/>
      <c r="BG169" s="309" t="str">
        <f t="shared" ca="1" si="84"/>
        <v/>
      </c>
      <c r="BH169" s="310" t="str">
        <f t="shared" ca="1" si="85"/>
        <v/>
      </c>
      <c r="BI169" s="276"/>
      <c r="BJ169" s="348"/>
      <c r="BK169" s="278"/>
      <c r="BL169" s="279"/>
      <c r="BM169" s="348"/>
      <c r="BN169" s="278"/>
      <c r="BO169" s="280"/>
      <c r="BP169" s="309" t="str">
        <f t="shared" ca="1" si="86"/>
        <v/>
      </c>
      <c r="BQ169" s="310" t="str">
        <f t="shared" ca="1" si="87"/>
        <v/>
      </c>
      <c r="BR169" s="309" t="str">
        <f t="shared" ca="1" si="88"/>
        <v/>
      </c>
      <c r="BS169" s="438" t="str">
        <f t="shared" ca="1" si="89"/>
        <v/>
      </c>
      <c r="BT169" s="281" t="str">
        <f t="array" ref="BT169">IF(AND($I169&lt;&gt;"",$K169&lt;&gt;""),CEILING(VLOOKUP($I169,ランク別指標,3,FALSE)*$L169,1),"")</f>
        <v/>
      </c>
      <c r="BU169" s="282"/>
      <c r="BV169" s="281" t="str">
        <f t="shared" si="11"/>
        <v/>
      </c>
      <c r="BW169" s="283"/>
      <c r="BX169" s="282"/>
      <c r="BY169" s="284" t="str">
        <f t="shared" si="90"/>
        <v/>
      </c>
      <c r="BZ169" s="285" t="str">
        <f t="shared" si="91"/>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5"/>
        <v/>
      </c>
      <c r="CR169" s="272" t="str">
        <f t="shared" ca="1" si="76"/>
        <v/>
      </c>
      <c r="CS169" s="273" t="str">
        <f t="shared" ca="1" si="17"/>
        <v/>
      </c>
      <c r="CT169" s="337"/>
      <c r="CU169" s="264">
        <f t="shared" si="92"/>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3"/>
        <v>0</v>
      </c>
      <c r="DL169" s="440" t="b">
        <f t="shared" si="94"/>
        <v>0</v>
      </c>
      <c r="DM169" s="450" t="b">
        <f t="shared" si="95"/>
        <v>0</v>
      </c>
      <c r="DN169" s="440" t="b">
        <f t="shared" si="96"/>
        <v>0</v>
      </c>
      <c r="DO169" s="449" t="b">
        <f t="shared" si="97"/>
        <v>0</v>
      </c>
      <c r="DP169" s="440" t="b">
        <f t="shared" si="98"/>
        <v>0</v>
      </c>
      <c r="DQ169" s="450" t="b">
        <f t="shared" si="99"/>
        <v>0</v>
      </c>
      <c r="DR169" s="440" t="b">
        <f t="shared" si="100"/>
        <v>0</v>
      </c>
      <c r="DS169" s="449" t="b">
        <f t="shared" si="101"/>
        <v>0</v>
      </c>
      <c r="DT169" s="440" t="b">
        <f t="shared" si="102"/>
        <v>0</v>
      </c>
    </row>
    <row r="170" spans="1:124" x14ac:dyDescent="0.25">
      <c r="A170" s="65">
        <f t="shared" si="77"/>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8"/>
        <v/>
      </c>
      <c r="X170" s="310" t="str">
        <f t="shared" ca="1" si="79"/>
        <v/>
      </c>
      <c r="Y170" s="277"/>
      <c r="Z170" s="277"/>
      <c r="AA170" s="348"/>
      <c r="AB170" s="278"/>
      <c r="AC170" s="279"/>
      <c r="AD170" s="348"/>
      <c r="AE170" s="278"/>
      <c r="AF170" s="280"/>
      <c r="AG170" s="348"/>
      <c r="AH170" s="274"/>
      <c r="AI170" s="309" t="str">
        <f t="shared" ca="1" si="80"/>
        <v/>
      </c>
      <c r="AJ170" s="310" t="str">
        <f t="shared" ca="1" si="81"/>
        <v/>
      </c>
      <c r="AK170" s="277"/>
      <c r="AL170" s="277"/>
      <c r="AM170" s="348"/>
      <c r="AN170" s="278"/>
      <c r="AO170" s="279"/>
      <c r="AP170" s="348"/>
      <c r="AQ170" s="278"/>
      <c r="AR170" s="280"/>
      <c r="AS170" s="348"/>
      <c r="AT170" s="274"/>
      <c r="AU170" s="309" t="str">
        <f t="shared" ca="1" si="82"/>
        <v/>
      </c>
      <c r="AV170" s="310" t="str">
        <f t="shared" ca="1" si="83"/>
        <v/>
      </c>
      <c r="AW170" s="276"/>
      <c r="AX170" s="276"/>
      <c r="AY170" s="348"/>
      <c r="AZ170" s="278"/>
      <c r="BA170" s="279"/>
      <c r="BB170" s="348"/>
      <c r="BC170" s="278"/>
      <c r="BD170" s="280"/>
      <c r="BE170" s="348"/>
      <c r="BF170" s="274"/>
      <c r="BG170" s="309" t="str">
        <f t="shared" ca="1" si="84"/>
        <v/>
      </c>
      <c r="BH170" s="310" t="str">
        <f t="shared" ca="1" si="85"/>
        <v/>
      </c>
      <c r="BI170" s="276"/>
      <c r="BJ170" s="348"/>
      <c r="BK170" s="278"/>
      <c r="BL170" s="279"/>
      <c r="BM170" s="348"/>
      <c r="BN170" s="278"/>
      <c r="BO170" s="280"/>
      <c r="BP170" s="309" t="str">
        <f t="shared" ca="1" si="86"/>
        <v/>
      </c>
      <c r="BQ170" s="310" t="str">
        <f t="shared" ca="1" si="87"/>
        <v/>
      </c>
      <c r="BR170" s="309" t="str">
        <f t="shared" ca="1" si="88"/>
        <v/>
      </c>
      <c r="BS170" s="438" t="str">
        <f t="shared" ca="1" si="89"/>
        <v/>
      </c>
      <c r="BT170" s="281" t="str">
        <f t="array" ref="BT170">IF(AND($I170&lt;&gt;"",$K170&lt;&gt;""),CEILING(VLOOKUP($I170,ランク別指標,3,FALSE)*$L170,1),"")</f>
        <v/>
      </c>
      <c r="BU170" s="282"/>
      <c r="BV170" s="281" t="str">
        <f t="shared" si="11"/>
        <v/>
      </c>
      <c r="BW170" s="283"/>
      <c r="BX170" s="282"/>
      <c r="BY170" s="284" t="str">
        <f t="shared" si="90"/>
        <v/>
      </c>
      <c r="BZ170" s="285" t="str">
        <f t="shared" si="91"/>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5"/>
        <v/>
      </c>
      <c r="CR170" s="272" t="str">
        <f t="shared" ca="1" si="76"/>
        <v/>
      </c>
      <c r="CS170" s="273" t="str">
        <f t="shared" ca="1" si="17"/>
        <v/>
      </c>
      <c r="CT170" s="337"/>
      <c r="CU170" s="264">
        <f t="shared" si="92"/>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3"/>
        <v>0</v>
      </c>
      <c r="DL170" s="440" t="b">
        <f t="shared" si="94"/>
        <v>0</v>
      </c>
      <c r="DM170" s="450" t="b">
        <f t="shared" si="95"/>
        <v>0</v>
      </c>
      <c r="DN170" s="440" t="b">
        <f t="shared" si="96"/>
        <v>0</v>
      </c>
      <c r="DO170" s="449" t="b">
        <f t="shared" si="97"/>
        <v>0</v>
      </c>
      <c r="DP170" s="440" t="b">
        <f t="shared" si="98"/>
        <v>0</v>
      </c>
      <c r="DQ170" s="450" t="b">
        <f t="shared" si="99"/>
        <v>0</v>
      </c>
      <c r="DR170" s="440" t="b">
        <f t="shared" si="100"/>
        <v>0</v>
      </c>
      <c r="DS170" s="449" t="b">
        <f t="shared" si="101"/>
        <v>0</v>
      </c>
      <c r="DT170" s="440" t="b">
        <f t="shared" si="102"/>
        <v>0</v>
      </c>
    </row>
    <row r="171" spans="1:124" x14ac:dyDescent="0.25">
      <c r="A171" s="65">
        <f t="shared" si="77"/>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8"/>
        <v/>
      </c>
      <c r="X171" s="310" t="str">
        <f t="shared" ca="1" si="79"/>
        <v/>
      </c>
      <c r="Y171" s="277"/>
      <c r="Z171" s="277"/>
      <c r="AA171" s="348"/>
      <c r="AB171" s="278"/>
      <c r="AC171" s="279"/>
      <c r="AD171" s="348"/>
      <c r="AE171" s="278"/>
      <c r="AF171" s="280"/>
      <c r="AG171" s="348"/>
      <c r="AH171" s="274"/>
      <c r="AI171" s="309" t="str">
        <f t="shared" ca="1" si="80"/>
        <v/>
      </c>
      <c r="AJ171" s="310" t="str">
        <f t="shared" ca="1" si="81"/>
        <v/>
      </c>
      <c r="AK171" s="277"/>
      <c r="AL171" s="277"/>
      <c r="AM171" s="348"/>
      <c r="AN171" s="278"/>
      <c r="AO171" s="279"/>
      <c r="AP171" s="348"/>
      <c r="AQ171" s="278"/>
      <c r="AR171" s="280"/>
      <c r="AS171" s="348"/>
      <c r="AT171" s="274"/>
      <c r="AU171" s="309" t="str">
        <f t="shared" ca="1" si="82"/>
        <v/>
      </c>
      <c r="AV171" s="310" t="str">
        <f t="shared" ca="1" si="83"/>
        <v/>
      </c>
      <c r="AW171" s="276"/>
      <c r="AX171" s="276"/>
      <c r="AY171" s="348"/>
      <c r="AZ171" s="278"/>
      <c r="BA171" s="279"/>
      <c r="BB171" s="348"/>
      <c r="BC171" s="278"/>
      <c r="BD171" s="280"/>
      <c r="BE171" s="348"/>
      <c r="BF171" s="274"/>
      <c r="BG171" s="309" t="str">
        <f t="shared" ca="1" si="84"/>
        <v/>
      </c>
      <c r="BH171" s="310" t="str">
        <f t="shared" ca="1" si="85"/>
        <v/>
      </c>
      <c r="BI171" s="276"/>
      <c r="BJ171" s="348"/>
      <c r="BK171" s="278"/>
      <c r="BL171" s="279"/>
      <c r="BM171" s="348"/>
      <c r="BN171" s="278"/>
      <c r="BO171" s="280"/>
      <c r="BP171" s="309" t="str">
        <f t="shared" ca="1" si="86"/>
        <v/>
      </c>
      <c r="BQ171" s="310" t="str">
        <f t="shared" ca="1" si="87"/>
        <v/>
      </c>
      <c r="BR171" s="309" t="str">
        <f t="shared" ca="1" si="88"/>
        <v/>
      </c>
      <c r="BS171" s="438" t="str">
        <f t="shared" ca="1" si="89"/>
        <v/>
      </c>
      <c r="BT171" s="281" t="str">
        <f t="array" ref="BT171">IF(AND($I171&lt;&gt;"",$K171&lt;&gt;""),CEILING(VLOOKUP($I171,ランク別指標,3,FALSE)*$L171,1),"")</f>
        <v/>
      </c>
      <c r="BU171" s="282"/>
      <c r="BV171" s="281" t="str">
        <f t="shared" si="11"/>
        <v/>
      </c>
      <c r="BW171" s="283"/>
      <c r="BX171" s="282"/>
      <c r="BY171" s="284" t="str">
        <f t="shared" si="90"/>
        <v/>
      </c>
      <c r="BZ171" s="285" t="str">
        <f t="shared" si="91"/>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5"/>
        <v/>
      </c>
      <c r="CR171" s="272" t="str">
        <f t="shared" ca="1" si="76"/>
        <v/>
      </c>
      <c r="CS171" s="273" t="str">
        <f t="shared" ca="1" si="17"/>
        <v/>
      </c>
      <c r="CT171" s="337"/>
      <c r="CU171" s="264">
        <f t="shared" si="92"/>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3"/>
        <v>0</v>
      </c>
      <c r="DL171" s="440" t="b">
        <f t="shared" si="94"/>
        <v>0</v>
      </c>
      <c r="DM171" s="450" t="b">
        <f t="shared" si="95"/>
        <v>0</v>
      </c>
      <c r="DN171" s="440" t="b">
        <f t="shared" si="96"/>
        <v>0</v>
      </c>
      <c r="DO171" s="449" t="b">
        <f t="shared" si="97"/>
        <v>0</v>
      </c>
      <c r="DP171" s="440" t="b">
        <f t="shared" si="98"/>
        <v>0</v>
      </c>
      <c r="DQ171" s="450" t="b">
        <f t="shared" si="99"/>
        <v>0</v>
      </c>
      <c r="DR171" s="440" t="b">
        <f t="shared" si="100"/>
        <v>0</v>
      </c>
      <c r="DS171" s="449" t="b">
        <f t="shared" si="101"/>
        <v>0</v>
      </c>
      <c r="DT171" s="440" t="b">
        <f t="shared" si="102"/>
        <v>0</v>
      </c>
    </row>
    <row r="172" spans="1:124" x14ac:dyDescent="0.25">
      <c r="A172" s="65">
        <f t="shared" si="77"/>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8"/>
        <v/>
      </c>
      <c r="X172" s="310" t="str">
        <f t="shared" ca="1" si="79"/>
        <v/>
      </c>
      <c r="Y172" s="277"/>
      <c r="Z172" s="277"/>
      <c r="AA172" s="348"/>
      <c r="AB172" s="278"/>
      <c r="AC172" s="279"/>
      <c r="AD172" s="348"/>
      <c r="AE172" s="278"/>
      <c r="AF172" s="280"/>
      <c r="AG172" s="348"/>
      <c r="AH172" s="274"/>
      <c r="AI172" s="309" t="str">
        <f t="shared" ca="1" si="80"/>
        <v/>
      </c>
      <c r="AJ172" s="310" t="str">
        <f t="shared" ca="1" si="81"/>
        <v/>
      </c>
      <c r="AK172" s="277"/>
      <c r="AL172" s="277"/>
      <c r="AM172" s="348"/>
      <c r="AN172" s="278"/>
      <c r="AO172" s="279"/>
      <c r="AP172" s="348"/>
      <c r="AQ172" s="278"/>
      <c r="AR172" s="280"/>
      <c r="AS172" s="348"/>
      <c r="AT172" s="274"/>
      <c r="AU172" s="309" t="str">
        <f t="shared" ca="1" si="82"/>
        <v/>
      </c>
      <c r="AV172" s="310" t="str">
        <f t="shared" ca="1" si="83"/>
        <v/>
      </c>
      <c r="AW172" s="276"/>
      <c r="AX172" s="276"/>
      <c r="AY172" s="348"/>
      <c r="AZ172" s="278"/>
      <c r="BA172" s="279"/>
      <c r="BB172" s="348"/>
      <c r="BC172" s="278"/>
      <c r="BD172" s="280"/>
      <c r="BE172" s="348"/>
      <c r="BF172" s="274"/>
      <c r="BG172" s="309" t="str">
        <f t="shared" ca="1" si="84"/>
        <v/>
      </c>
      <c r="BH172" s="310" t="str">
        <f t="shared" ca="1" si="85"/>
        <v/>
      </c>
      <c r="BI172" s="276"/>
      <c r="BJ172" s="348"/>
      <c r="BK172" s="278"/>
      <c r="BL172" s="279"/>
      <c r="BM172" s="348"/>
      <c r="BN172" s="278"/>
      <c r="BO172" s="280"/>
      <c r="BP172" s="309" t="str">
        <f t="shared" ca="1" si="86"/>
        <v/>
      </c>
      <c r="BQ172" s="310" t="str">
        <f t="shared" ca="1" si="87"/>
        <v/>
      </c>
      <c r="BR172" s="309" t="str">
        <f t="shared" ca="1" si="88"/>
        <v/>
      </c>
      <c r="BS172" s="438" t="str">
        <f t="shared" ca="1" si="89"/>
        <v/>
      </c>
      <c r="BT172" s="281" t="str">
        <f t="array" ref="BT172">IF(AND($I172&lt;&gt;"",$K172&lt;&gt;""),CEILING(VLOOKUP($I172,ランク別指標,3,FALSE)*$L172,1),"")</f>
        <v/>
      </c>
      <c r="BU172" s="282"/>
      <c r="BV172" s="281" t="str">
        <f t="shared" si="11"/>
        <v/>
      </c>
      <c r="BW172" s="283"/>
      <c r="BX172" s="282"/>
      <c r="BY172" s="284" t="str">
        <f t="shared" si="90"/>
        <v/>
      </c>
      <c r="BZ172" s="285" t="str">
        <f t="shared" si="91"/>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5"/>
        <v/>
      </c>
      <c r="CR172" s="272" t="str">
        <f t="shared" ca="1" si="76"/>
        <v/>
      </c>
      <c r="CS172" s="273" t="str">
        <f t="shared" ca="1" si="17"/>
        <v/>
      </c>
      <c r="CT172" s="337"/>
      <c r="CU172" s="264">
        <f t="shared" si="92"/>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3"/>
        <v>0</v>
      </c>
      <c r="DL172" s="440" t="b">
        <f t="shared" si="94"/>
        <v>0</v>
      </c>
      <c r="DM172" s="450" t="b">
        <f t="shared" si="95"/>
        <v>0</v>
      </c>
      <c r="DN172" s="440" t="b">
        <f t="shared" si="96"/>
        <v>0</v>
      </c>
      <c r="DO172" s="449" t="b">
        <f t="shared" si="97"/>
        <v>0</v>
      </c>
      <c r="DP172" s="440" t="b">
        <f t="shared" si="98"/>
        <v>0</v>
      </c>
      <c r="DQ172" s="450" t="b">
        <f t="shared" si="99"/>
        <v>0</v>
      </c>
      <c r="DR172" s="440" t="b">
        <f t="shared" si="100"/>
        <v>0</v>
      </c>
      <c r="DS172" s="449" t="b">
        <f t="shared" si="101"/>
        <v>0</v>
      </c>
      <c r="DT172" s="440" t="b">
        <f t="shared" si="102"/>
        <v>0</v>
      </c>
    </row>
    <row r="173" spans="1:124" x14ac:dyDescent="0.25">
      <c r="A173" s="65">
        <f t="shared" si="77"/>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8"/>
        <v/>
      </c>
      <c r="X173" s="310" t="str">
        <f t="shared" ca="1" si="79"/>
        <v/>
      </c>
      <c r="Y173" s="277"/>
      <c r="Z173" s="277"/>
      <c r="AA173" s="348"/>
      <c r="AB173" s="278"/>
      <c r="AC173" s="279"/>
      <c r="AD173" s="348"/>
      <c r="AE173" s="278"/>
      <c r="AF173" s="280"/>
      <c r="AG173" s="348"/>
      <c r="AH173" s="274"/>
      <c r="AI173" s="309" t="str">
        <f t="shared" ca="1" si="80"/>
        <v/>
      </c>
      <c r="AJ173" s="310" t="str">
        <f t="shared" ca="1" si="81"/>
        <v/>
      </c>
      <c r="AK173" s="277"/>
      <c r="AL173" s="277"/>
      <c r="AM173" s="348"/>
      <c r="AN173" s="278"/>
      <c r="AO173" s="279"/>
      <c r="AP173" s="348"/>
      <c r="AQ173" s="278"/>
      <c r="AR173" s="280"/>
      <c r="AS173" s="348"/>
      <c r="AT173" s="274"/>
      <c r="AU173" s="309" t="str">
        <f t="shared" ca="1" si="82"/>
        <v/>
      </c>
      <c r="AV173" s="310" t="str">
        <f t="shared" ca="1" si="83"/>
        <v/>
      </c>
      <c r="AW173" s="276"/>
      <c r="AX173" s="276"/>
      <c r="AY173" s="348"/>
      <c r="AZ173" s="278"/>
      <c r="BA173" s="279"/>
      <c r="BB173" s="348"/>
      <c r="BC173" s="278"/>
      <c r="BD173" s="280"/>
      <c r="BE173" s="348"/>
      <c r="BF173" s="274"/>
      <c r="BG173" s="309" t="str">
        <f t="shared" ca="1" si="84"/>
        <v/>
      </c>
      <c r="BH173" s="310" t="str">
        <f t="shared" ca="1" si="85"/>
        <v/>
      </c>
      <c r="BI173" s="276"/>
      <c r="BJ173" s="348"/>
      <c r="BK173" s="278"/>
      <c r="BL173" s="279"/>
      <c r="BM173" s="348"/>
      <c r="BN173" s="278"/>
      <c r="BO173" s="280"/>
      <c r="BP173" s="309" t="str">
        <f t="shared" ca="1" si="86"/>
        <v/>
      </c>
      <c r="BQ173" s="310" t="str">
        <f t="shared" ca="1" si="87"/>
        <v/>
      </c>
      <c r="BR173" s="309" t="str">
        <f t="shared" ca="1" si="88"/>
        <v/>
      </c>
      <c r="BS173" s="438" t="str">
        <f t="shared" ca="1" si="89"/>
        <v/>
      </c>
      <c r="BT173" s="281" t="str">
        <f t="array" ref="BT173">IF(AND($I173&lt;&gt;"",$K173&lt;&gt;""),CEILING(VLOOKUP($I173,ランク別指標,3,FALSE)*$L173,1),"")</f>
        <v/>
      </c>
      <c r="BU173" s="282"/>
      <c r="BV173" s="281" t="str">
        <f t="shared" si="11"/>
        <v/>
      </c>
      <c r="BW173" s="283"/>
      <c r="BX173" s="282"/>
      <c r="BY173" s="284" t="str">
        <f t="shared" si="90"/>
        <v/>
      </c>
      <c r="BZ173" s="285" t="str">
        <f t="shared" si="91"/>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5"/>
        <v/>
      </c>
      <c r="CR173" s="272" t="str">
        <f t="shared" ca="1" si="76"/>
        <v/>
      </c>
      <c r="CS173" s="273" t="str">
        <f t="shared" ca="1" si="17"/>
        <v/>
      </c>
      <c r="CT173" s="337"/>
      <c r="CU173" s="264">
        <f t="shared" si="92"/>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3"/>
        <v>0</v>
      </c>
      <c r="DL173" s="440" t="b">
        <f t="shared" si="94"/>
        <v>0</v>
      </c>
      <c r="DM173" s="450" t="b">
        <f t="shared" si="95"/>
        <v>0</v>
      </c>
      <c r="DN173" s="440" t="b">
        <f t="shared" si="96"/>
        <v>0</v>
      </c>
      <c r="DO173" s="449" t="b">
        <f t="shared" si="97"/>
        <v>0</v>
      </c>
      <c r="DP173" s="440" t="b">
        <f t="shared" si="98"/>
        <v>0</v>
      </c>
      <c r="DQ173" s="450" t="b">
        <f t="shared" si="99"/>
        <v>0</v>
      </c>
      <c r="DR173" s="440" t="b">
        <f t="shared" si="100"/>
        <v>0</v>
      </c>
      <c r="DS173" s="449" t="b">
        <f t="shared" si="101"/>
        <v>0</v>
      </c>
      <c r="DT173" s="440" t="b">
        <f t="shared" si="102"/>
        <v>0</v>
      </c>
    </row>
    <row r="174" spans="1:124" x14ac:dyDescent="0.25">
      <c r="A174" s="65">
        <f t="shared" si="77"/>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8"/>
        <v/>
      </c>
      <c r="X174" s="310" t="str">
        <f t="shared" ca="1" si="79"/>
        <v/>
      </c>
      <c r="Y174" s="277"/>
      <c r="Z174" s="277"/>
      <c r="AA174" s="348"/>
      <c r="AB174" s="278"/>
      <c r="AC174" s="279"/>
      <c r="AD174" s="348"/>
      <c r="AE174" s="278"/>
      <c r="AF174" s="280"/>
      <c r="AG174" s="348"/>
      <c r="AH174" s="274"/>
      <c r="AI174" s="309" t="str">
        <f t="shared" ca="1" si="80"/>
        <v/>
      </c>
      <c r="AJ174" s="310" t="str">
        <f t="shared" ca="1" si="81"/>
        <v/>
      </c>
      <c r="AK174" s="277"/>
      <c r="AL174" s="277"/>
      <c r="AM174" s="348"/>
      <c r="AN174" s="278"/>
      <c r="AO174" s="279"/>
      <c r="AP174" s="348"/>
      <c r="AQ174" s="278"/>
      <c r="AR174" s="280"/>
      <c r="AS174" s="348"/>
      <c r="AT174" s="274"/>
      <c r="AU174" s="309" t="str">
        <f t="shared" ca="1" si="82"/>
        <v/>
      </c>
      <c r="AV174" s="310" t="str">
        <f t="shared" ca="1" si="83"/>
        <v/>
      </c>
      <c r="AW174" s="276"/>
      <c r="AX174" s="276"/>
      <c r="AY174" s="348"/>
      <c r="AZ174" s="278"/>
      <c r="BA174" s="279"/>
      <c r="BB174" s="348"/>
      <c r="BC174" s="278"/>
      <c r="BD174" s="280"/>
      <c r="BE174" s="348"/>
      <c r="BF174" s="274"/>
      <c r="BG174" s="309" t="str">
        <f t="shared" ca="1" si="84"/>
        <v/>
      </c>
      <c r="BH174" s="310" t="str">
        <f t="shared" ca="1" si="85"/>
        <v/>
      </c>
      <c r="BI174" s="276"/>
      <c r="BJ174" s="348"/>
      <c r="BK174" s="278"/>
      <c r="BL174" s="279"/>
      <c r="BM174" s="348"/>
      <c r="BN174" s="278"/>
      <c r="BO174" s="280"/>
      <c r="BP174" s="309" t="str">
        <f t="shared" ca="1" si="86"/>
        <v/>
      </c>
      <c r="BQ174" s="310" t="str">
        <f t="shared" ca="1" si="87"/>
        <v/>
      </c>
      <c r="BR174" s="309" t="str">
        <f t="shared" ca="1" si="88"/>
        <v/>
      </c>
      <c r="BS174" s="438" t="str">
        <f t="shared" ca="1" si="89"/>
        <v/>
      </c>
      <c r="BT174" s="281" t="str">
        <f t="array" ref="BT174">IF(AND($I174&lt;&gt;"",$K174&lt;&gt;""),CEILING(VLOOKUP($I174,ランク別指標,3,FALSE)*$L174,1),"")</f>
        <v/>
      </c>
      <c r="BU174" s="282"/>
      <c r="BV174" s="281" t="str">
        <f t="shared" si="11"/>
        <v/>
      </c>
      <c r="BW174" s="283"/>
      <c r="BX174" s="282"/>
      <c r="BY174" s="284" t="str">
        <f t="shared" si="90"/>
        <v/>
      </c>
      <c r="BZ174" s="285" t="str">
        <f t="shared" si="91"/>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5"/>
        <v/>
      </c>
      <c r="CR174" s="272" t="str">
        <f t="shared" ca="1" si="76"/>
        <v/>
      </c>
      <c r="CS174" s="273" t="str">
        <f t="shared" ca="1" si="17"/>
        <v/>
      </c>
      <c r="CT174" s="337"/>
      <c r="CU174" s="264">
        <f t="shared" si="92"/>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3"/>
        <v>0</v>
      </c>
      <c r="DL174" s="440" t="b">
        <f t="shared" si="94"/>
        <v>0</v>
      </c>
      <c r="DM174" s="450" t="b">
        <f t="shared" si="95"/>
        <v>0</v>
      </c>
      <c r="DN174" s="440" t="b">
        <f t="shared" si="96"/>
        <v>0</v>
      </c>
      <c r="DO174" s="449" t="b">
        <f t="shared" si="97"/>
        <v>0</v>
      </c>
      <c r="DP174" s="440" t="b">
        <f t="shared" si="98"/>
        <v>0</v>
      </c>
      <c r="DQ174" s="450" t="b">
        <f t="shared" si="99"/>
        <v>0</v>
      </c>
      <c r="DR174" s="440" t="b">
        <f t="shared" si="100"/>
        <v>0</v>
      </c>
      <c r="DS174" s="449" t="b">
        <f t="shared" si="101"/>
        <v>0</v>
      </c>
      <c r="DT174" s="440" t="b">
        <f t="shared" si="102"/>
        <v>0</v>
      </c>
    </row>
    <row r="175" spans="1:124" x14ac:dyDescent="0.25">
      <c r="A175" s="65">
        <f t="shared" si="77"/>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8"/>
        <v/>
      </c>
      <c r="X175" s="310" t="str">
        <f t="shared" ca="1" si="79"/>
        <v/>
      </c>
      <c r="Y175" s="277"/>
      <c r="Z175" s="277"/>
      <c r="AA175" s="348"/>
      <c r="AB175" s="278"/>
      <c r="AC175" s="279"/>
      <c r="AD175" s="348"/>
      <c r="AE175" s="278"/>
      <c r="AF175" s="280"/>
      <c r="AG175" s="348"/>
      <c r="AH175" s="274"/>
      <c r="AI175" s="309" t="str">
        <f t="shared" ca="1" si="80"/>
        <v/>
      </c>
      <c r="AJ175" s="310" t="str">
        <f t="shared" ca="1" si="81"/>
        <v/>
      </c>
      <c r="AK175" s="277"/>
      <c r="AL175" s="277"/>
      <c r="AM175" s="348"/>
      <c r="AN175" s="278"/>
      <c r="AO175" s="279"/>
      <c r="AP175" s="348"/>
      <c r="AQ175" s="278"/>
      <c r="AR175" s="280"/>
      <c r="AS175" s="348"/>
      <c r="AT175" s="274"/>
      <c r="AU175" s="309" t="str">
        <f t="shared" ca="1" si="82"/>
        <v/>
      </c>
      <c r="AV175" s="310" t="str">
        <f t="shared" ca="1" si="83"/>
        <v/>
      </c>
      <c r="AW175" s="276"/>
      <c r="AX175" s="276"/>
      <c r="AY175" s="348"/>
      <c r="AZ175" s="278"/>
      <c r="BA175" s="279"/>
      <c r="BB175" s="348"/>
      <c r="BC175" s="278"/>
      <c r="BD175" s="280"/>
      <c r="BE175" s="348"/>
      <c r="BF175" s="274"/>
      <c r="BG175" s="309" t="str">
        <f t="shared" ca="1" si="84"/>
        <v/>
      </c>
      <c r="BH175" s="310" t="str">
        <f t="shared" ca="1" si="85"/>
        <v/>
      </c>
      <c r="BI175" s="276"/>
      <c r="BJ175" s="348"/>
      <c r="BK175" s="278"/>
      <c r="BL175" s="279"/>
      <c r="BM175" s="348"/>
      <c r="BN175" s="278"/>
      <c r="BO175" s="280"/>
      <c r="BP175" s="309" t="str">
        <f t="shared" ca="1" si="86"/>
        <v/>
      </c>
      <c r="BQ175" s="310" t="str">
        <f t="shared" ca="1" si="87"/>
        <v/>
      </c>
      <c r="BR175" s="309" t="str">
        <f t="shared" ca="1" si="88"/>
        <v/>
      </c>
      <c r="BS175" s="438" t="str">
        <f t="shared" ca="1" si="89"/>
        <v/>
      </c>
      <c r="BT175" s="281" t="str">
        <f t="array" ref="BT175">IF(AND($I175&lt;&gt;"",$K175&lt;&gt;""),CEILING(VLOOKUP($I175,ランク別指標,3,FALSE)*$L175,1),"")</f>
        <v/>
      </c>
      <c r="BU175" s="282"/>
      <c r="BV175" s="281" t="str">
        <f t="shared" si="11"/>
        <v/>
      </c>
      <c r="BW175" s="283"/>
      <c r="BX175" s="282"/>
      <c r="BY175" s="284" t="str">
        <f t="shared" si="90"/>
        <v/>
      </c>
      <c r="BZ175" s="285" t="str">
        <f t="shared" si="91"/>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5"/>
        <v/>
      </c>
      <c r="CR175" s="272" t="str">
        <f t="shared" ca="1" si="76"/>
        <v/>
      </c>
      <c r="CS175" s="273" t="str">
        <f t="shared" ca="1" si="17"/>
        <v/>
      </c>
      <c r="CT175" s="337"/>
      <c r="CU175" s="264">
        <f t="shared" si="92"/>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3"/>
        <v>0</v>
      </c>
      <c r="DL175" s="440" t="b">
        <f t="shared" si="94"/>
        <v>0</v>
      </c>
      <c r="DM175" s="450" t="b">
        <f t="shared" si="95"/>
        <v>0</v>
      </c>
      <c r="DN175" s="440" t="b">
        <f t="shared" si="96"/>
        <v>0</v>
      </c>
      <c r="DO175" s="449" t="b">
        <f t="shared" si="97"/>
        <v>0</v>
      </c>
      <c r="DP175" s="440" t="b">
        <f t="shared" si="98"/>
        <v>0</v>
      </c>
      <c r="DQ175" s="450" t="b">
        <f t="shared" si="99"/>
        <v>0</v>
      </c>
      <c r="DR175" s="440" t="b">
        <f t="shared" si="100"/>
        <v>0</v>
      </c>
      <c r="DS175" s="449" t="b">
        <f t="shared" si="101"/>
        <v>0</v>
      </c>
      <c r="DT175" s="440" t="b">
        <f t="shared" si="102"/>
        <v>0</v>
      </c>
    </row>
    <row r="176" spans="1:124" x14ac:dyDescent="0.25">
      <c r="A176" s="65">
        <f t="shared" si="77"/>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8"/>
        <v/>
      </c>
      <c r="X176" s="310" t="str">
        <f t="shared" ca="1" si="79"/>
        <v/>
      </c>
      <c r="Y176" s="277"/>
      <c r="Z176" s="277"/>
      <c r="AA176" s="348"/>
      <c r="AB176" s="278"/>
      <c r="AC176" s="279"/>
      <c r="AD176" s="348"/>
      <c r="AE176" s="278"/>
      <c r="AF176" s="280"/>
      <c r="AG176" s="348"/>
      <c r="AH176" s="274"/>
      <c r="AI176" s="309" t="str">
        <f t="shared" ca="1" si="80"/>
        <v/>
      </c>
      <c r="AJ176" s="310" t="str">
        <f t="shared" ca="1" si="81"/>
        <v/>
      </c>
      <c r="AK176" s="277"/>
      <c r="AL176" s="277"/>
      <c r="AM176" s="348"/>
      <c r="AN176" s="278"/>
      <c r="AO176" s="279"/>
      <c r="AP176" s="348"/>
      <c r="AQ176" s="278"/>
      <c r="AR176" s="280"/>
      <c r="AS176" s="348"/>
      <c r="AT176" s="274"/>
      <c r="AU176" s="309" t="str">
        <f t="shared" ca="1" si="82"/>
        <v/>
      </c>
      <c r="AV176" s="310" t="str">
        <f t="shared" ca="1" si="83"/>
        <v/>
      </c>
      <c r="AW176" s="276"/>
      <c r="AX176" s="276"/>
      <c r="AY176" s="348"/>
      <c r="AZ176" s="278"/>
      <c r="BA176" s="279"/>
      <c r="BB176" s="348"/>
      <c r="BC176" s="278"/>
      <c r="BD176" s="280"/>
      <c r="BE176" s="348"/>
      <c r="BF176" s="274"/>
      <c r="BG176" s="309" t="str">
        <f t="shared" ca="1" si="84"/>
        <v/>
      </c>
      <c r="BH176" s="310" t="str">
        <f t="shared" ca="1" si="85"/>
        <v/>
      </c>
      <c r="BI176" s="276"/>
      <c r="BJ176" s="348"/>
      <c r="BK176" s="278"/>
      <c r="BL176" s="279"/>
      <c r="BM176" s="348"/>
      <c r="BN176" s="278"/>
      <c r="BO176" s="280"/>
      <c r="BP176" s="309" t="str">
        <f t="shared" ca="1" si="86"/>
        <v/>
      </c>
      <c r="BQ176" s="310" t="str">
        <f t="shared" ca="1" si="87"/>
        <v/>
      </c>
      <c r="BR176" s="309" t="str">
        <f t="shared" ca="1" si="88"/>
        <v/>
      </c>
      <c r="BS176" s="438" t="str">
        <f t="shared" ca="1" si="89"/>
        <v/>
      </c>
      <c r="BT176" s="281" t="str">
        <f t="array" ref="BT176">IF(AND($I176&lt;&gt;"",$K176&lt;&gt;""),CEILING(VLOOKUP($I176,ランク別指標,3,FALSE)*$L176,1),"")</f>
        <v/>
      </c>
      <c r="BU176" s="282"/>
      <c r="BV176" s="281" t="str">
        <f t="shared" si="11"/>
        <v/>
      </c>
      <c r="BW176" s="283"/>
      <c r="BX176" s="282"/>
      <c r="BY176" s="284" t="str">
        <f t="shared" si="90"/>
        <v/>
      </c>
      <c r="BZ176" s="285" t="str">
        <f t="shared" si="91"/>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5"/>
        <v/>
      </c>
      <c r="CR176" s="272" t="str">
        <f t="shared" ca="1" si="76"/>
        <v/>
      </c>
      <c r="CS176" s="273" t="str">
        <f t="shared" ca="1" si="17"/>
        <v/>
      </c>
      <c r="CT176" s="337"/>
      <c r="CU176" s="264">
        <f t="shared" si="92"/>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3"/>
        <v>0</v>
      </c>
      <c r="DL176" s="440" t="b">
        <f t="shared" si="94"/>
        <v>0</v>
      </c>
      <c r="DM176" s="450" t="b">
        <f t="shared" si="95"/>
        <v>0</v>
      </c>
      <c r="DN176" s="440" t="b">
        <f t="shared" si="96"/>
        <v>0</v>
      </c>
      <c r="DO176" s="449" t="b">
        <f t="shared" si="97"/>
        <v>0</v>
      </c>
      <c r="DP176" s="440" t="b">
        <f t="shared" si="98"/>
        <v>0</v>
      </c>
      <c r="DQ176" s="450" t="b">
        <f t="shared" si="99"/>
        <v>0</v>
      </c>
      <c r="DR176" s="440" t="b">
        <f t="shared" si="100"/>
        <v>0</v>
      </c>
      <c r="DS176" s="449" t="b">
        <f t="shared" si="101"/>
        <v>0</v>
      </c>
      <c r="DT176" s="440" t="b">
        <f t="shared" si="102"/>
        <v>0</v>
      </c>
    </row>
    <row r="177" spans="1:124" x14ac:dyDescent="0.25">
      <c r="A177" s="65">
        <f t="shared" si="77"/>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8"/>
        <v/>
      </c>
      <c r="X177" s="310" t="str">
        <f t="shared" ca="1" si="79"/>
        <v/>
      </c>
      <c r="Y177" s="277"/>
      <c r="Z177" s="277"/>
      <c r="AA177" s="348"/>
      <c r="AB177" s="278"/>
      <c r="AC177" s="279"/>
      <c r="AD177" s="348"/>
      <c r="AE177" s="278"/>
      <c r="AF177" s="280"/>
      <c r="AG177" s="348"/>
      <c r="AH177" s="274"/>
      <c r="AI177" s="309" t="str">
        <f t="shared" ca="1" si="80"/>
        <v/>
      </c>
      <c r="AJ177" s="310" t="str">
        <f t="shared" ca="1" si="81"/>
        <v/>
      </c>
      <c r="AK177" s="277"/>
      <c r="AL177" s="277"/>
      <c r="AM177" s="348"/>
      <c r="AN177" s="278"/>
      <c r="AO177" s="279"/>
      <c r="AP177" s="348"/>
      <c r="AQ177" s="278"/>
      <c r="AR177" s="280"/>
      <c r="AS177" s="348"/>
      <c r="AT177" s="274"/>
      <c r="AU177" s="309" t="str">
        <f t="shared" ca="1" si="82"/>
        <v/>
      </c>
      <c r="AV177" s="310" t="str">
        <f t="shared" ca="1" si="83"/>
        <v/>
      </c>
      <c r="AW177" s="276"/>
      <c r="AX177" s="276"/>
      <c r="AY177" s="348"/>
      <c r="AZ177" s="278"/>
      <c r="BA177" s="279"/>
      <c r="BB177" s="348"/>
      <c r="BC177" s="278"/>
      <c r="BD177" s="280"/>
      <c r="BE177" s="348"/>
      <c r="BF177" s="274"/>
      <c r="BG177" s="309" t="str">
        <f t="shared" ca="1" si="84"/>
        <v/>
      </c>
      <c r="BH177" s="310" t="str">
        <f t="shared" ca="1" si="85"/>
        <v/>
      </c>
      <c r="BI177" s="276"/>
      <c r="BJ177" s="348"/>
      <c r="BK177" s="278"/>
      <c r="BL177" s="279"/>
      <c r="BM177" s="348"/>
      <c r="BN177" s="278"/>
      <c r="BO177" s="280"/>
      <c r="BP177" s="309" t="str">
        <f t="shared" ca="1" si="86"/>
        <v/>
      </c>
      <c r="BQ177" s="310" t="str">
        <f t="shared" ca="1" si="87"/>
        <v/>
      </c>
      <c r="BR177" s="309" t="str">
        <f t="shared" ca="1" si="88"/>
        <v/>
      </c>
      <c r="BS177" s="438" t="str">
        <f t="shared" ca="1" si="89"/>
        <v/>
      </c>
      <c r="BT177" s="281" t="str">
        <f t="array" ref="BT177">IF(AND($I177&lt;&gt;"",$K177&lt;&gt;""),CEILING(VLOOKUP($I177,ランク別指標,3,FALSE)*$L177,1),"")</f>
        <v/>
      </c>
      <c r="BU177" s="282"/>
      <c r="BV177" s="281" t="str">
        <f t="shared" si="11"/>
        <v/>
      </c>
      <c r="BW177" s="283"/>
      <c r="BX177" s="282"/>
      <c r="BY177" s="284" t="str">
        <f t="shared" si="90"/>
        <v/>
      </c>
      <c r="BZ177" s="285" t="str">
        <f t="shared" si="91"/>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5"/>
        <v/>
      </c>
      <c r="CR177" s="272" t="str">
        <f t="shared" ca="1" si="76"/>
        <v/>
      </c>
      <c r="CS177" s="273" t="str">
        <f t="shared" ca="1" si="17"/>
        <v/>
      </c>
      <c r="CT177" s="337"/>
      <c r="CU177" s="264">
        <f t="shared" si="92"/>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3"/>
        <v>0</v>
      </c>
      <c r="DL177" s="440" t="b">
        <f t="shared" si="94"/>
        <v>0</v>
      </c>
      <c r="DM177" s="450" t="b">
        <f t="shared" si="95"/>
        <v>0</v>
      </c>
      <c r="DN177" s="440" t="b">
        <f t="shared" si="96"/>
        <v>0</v>
      </c>
      <c r="DO177" s="449" t="b">
        <f t="shared" si="97"/>
        <v>0</v>
      </c>
      <c r="DP177" s="440" t="b">
        <f t="shared" si="98"/>
        <v>0</v>
      </c>
      <c r="DQ177" s="450" t="b">
        <f t="shared" si="99"/>
        <v>0</v>
      </c>
      <c r="DR177" s="440" t="b">
        <f t="shared" si="100"/>
        <v>0</v>
      </c>
      <c r="DS177" s="449" t="b">
        <f t="shared" si="101"/>
        <v>0</v>
      </c>
      <c r="DT177" s="440" t="b">
        <f t="shared" si="102"/>
        <v>0</v>
      </c>
    </row>
    <row r="178" spans="1:124" x14ac:dyDescent="0.25">
      <c r="A178" s="65">
        <f t="shared" si="77"/>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8"/>
        <v/>
      </c>
      <c r="X178" s="310" t="str">
        <f t="shared" ca="1" si="79"/>
        <v/>
      </c>
      <c r="Y178" s="277"/>
      <c r="Z178" s="277"/>
      <c r="AA178" s="348"/>
      <c r="AB178" s="278"/>
      <c r="AC178" s="279"/>
      <c r="AD178" s="348"/>
      <c r="AE178" s="278"/>
      <c r="AF178" s="280"/>
      <c r="AG178" s="348"/>
      <c r="AH178" s="274"/>
      <c r="AI178" s="309" t="str">
        <f t="shared" ca="1" si="80"/>
        <v/>
      </c>
      <c r="AJ178" s="310" t="str">
        <f t="shared" ca="1" si="81"/>
        <v/>
      </c>
      <c r="AK178" s="277"/>
      <c r="AL178" s="277"/>
      <c r="AM178" s="348"/>
      <c r="AN178" s="278"/>
      <c r="AO178" s="279"/>
      <c r="AP178" s="348"/>
      <c r="AQ178" s="278"/>
      <c r="AR178" s="280"/>
      <c r="AS178" s="348"/>
      <c r="AT178" s="274"/>
      <c r="AU178" s="309" t="str">
        <f t="shared" ca="1" si="82"/>
        <v/>
      </c>
      <c r="AV178" s="310" t="str">
        <f t="shared" ca="1" si="83"/>
        <v/>
      </c>
      <c r="AW178" s="276"/>
      <c r="AX178" s="276"/>
      <c r="AY178" s="348"/>
      <c r="AZ178" s="278"/>
      <c r="BA178" s="279"/>
      <c r="BB178" s="348"/>
      <c r="BC178" s="278"/>
      <c r="BD178" s="280"/>
      <c r="BE178" s="348"/>
      <c r="BF178" s="274"/>
      <c r="BG178" s="309" t="str">
        <f t="shared" ca="1" si="84"/>
        <v/>
      </c>
      <c r="BH178" s="310" t="str">
        <f t="shared" ca="1" si="85"/>
        <v/>
      </c>
      <c r="BI178" s="276"/>
      <c r="BJ178" s="348"/>
      <c r="BK178" s="278"/>
      <c r="BL178" s="279"/>
      <c r="BM178" s="348"/>
      <c r="BN178" s="278"/>
      <c r="BO178" s="280"/>
      <c r="BP178" s="309" t="str">
        <f t="shared" ca="1" si="86"/>
        <v/>
      </c>
      <c r="BQ178" s="310" t="str">
        <f t="shared" ca="1" si="87"/>
        <v/>
      </c>
      <c r="BR178" s="309" t="str">
        <f t="shared" ca="1" si="88"/>
        <v/>
      </c>
      <c r="BS178" s="438" t="str">
        <f t="shared" ca="1" si="89"/>
        <v/>
      </c>
      <c r="BT178" s="281" t="str">
        <f t="array" ref="BT178">IF(AND($I178&lt;&gt;"",$K178&lt;&gt;""),CEILING(VLOOKUP($I178,ランク別指標,3,FALSE)*$L178,1),"")</f>
        <v/>
      </c>
      <c r="BU178" s="282"/>
      <c r="BV178" s="281" t="str">
        <f t="shared" si="11"/>
        <v/>
      </c>
      <c r="BW178" s="283"/>
      <c r="BX178" s="282"/>
      <c r="BY178" s="284" t="str">
        <f t="shared" si="90"/>
        <v/>
      </c>
      <c r="BZ178" s="285" t="str">
        <f t="shared" si="91"/>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5"/>
        <v/>
      </c>
      <c r="CR178" s="272" t="str">
        <f t="shared" ca="1" si="76"/>
        <v/>
      </c>
      <c r="CS178" s="273" t="str">
        <f t="shared" ca="1" si="17"/>
        <v/>
      </c>
      <c r="CT178" s="337"/>
      <c r="CU178" s="264">
        <f t="shared" si="92"/>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3"/>
        <v>0</v>
      </c>
      <c r="DL178" s="440" t="b">
        <f t="shared" si="94"/>
        <v>0</v>
      </c>
      <c r="DM178" s="450" t="b">
        <f t="shared" si="95"/>
        <v>0</v>
      </c>
      <c r="DN178" s="440" t="b">
        <f t="shared" si="96"/>
        <v>0</v>
      </c>
      <c r="DO178" s="449" t="b">
        <f t="shared" si="97"/>
        <v>0</v>
      </c>
      <c r="DP178" s="440" t="b">
        <f t="shared" si="98"/>
        <v>0</v>
      </c>
      <c r="DQ178" s="450" t="b">
        <f t="shared" si="99"/>
        <v>0</v>
      </c>
      <c r="DR178" s="440" t="b">
        <f t="shared" si="100"/>
        <v>0</v>
      </c>
      <c r="DS178" s="449" t="b">
        <f t="shared" si="101"/>
        <v>0</v>
      </c>
      <c r="DT178" s="440" t="b">
        <f t="shared" si="102"/>
        <v>0</v>
      </c>
    </row>
    <row r="179" spans="1:124" x14ac:dyDescent="0.25">
      <c r="A179" s="65">
        <f t="shared" si="77"/>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8"/>
        <v/>
      </c>
      <c r="X179" s="310" t="str">
        <f t="shared" ca="1" si="79"/>
        <v/>
      </c>
      <c r="Y179" s="277"/>
      <c r="Z179" s="277"/>
      <c r="AA179" s="348"/>
      <c r="AB179" s="278"/>
      <c r="AC179" s="279"/>
      <c r="AD179" s="348"/>
      <c r="AE179" s="278"/>
      <c r="AF179" s="280"/>
      <c r="AG179" s="348"/>
      <c r="AH179" s="274"/>
      <c r="AI179" s="309" t="str">
        <f t="shared" ca="1" si="80"/>
        <v/>
      </c>
      <c r="AJ179" s="310" t="str">
        <f t="shared" ca="1" si="81"/>
        <v/>
      </c>
      <c r="AK179" s="277"/>
      <c r="AL179" s="277"/>
      <c r="AM179" s="348"/>
      <c r="AN179" s="278"/>
      <c r="AO179" s="279"/>
      <c r="AP179" s="348"/>
      <c r="AQ179" s="278"/>
      <c r="AR179" s="280"/>
      <c r="AS179" s="348"/>
      <c r="AT179" s="274"/>
      <c r="AU179" s="309" t="str">
        <f t="shared" ca="1" si="82"/>
        <v/>
      </c>
      <c r="AV179" s="310" t="str">
        <f t="shared" ca="1" si="83"/>
        <v/>
      </c>
      <c r="AW179" s="276"/>
      <c r="AX179" s="276"/>
      <c r="AY179" s="348"/>
      <c r="AZ179" s="278"/>
      <c r="BA179" s="279"/>
      <c r="BB179" s="348"/>
      <c r="BC179" s="278"/>
      <c r="BD179" s="280"/>
      <c r="BE179" s="348"/>
      <c r="BF179" s="274"/>
      <c r="BG179" s="309" t="str">
        <f t="shared" ca="1" si="84"/>
        <v/>
      </c>
      <c r="BH179" s="310" t="str">
        <f t="shared" ca="1" si="85"/>
        <v/>
      </c>
      <c r="BI179" s="276"/>
      <c r="BJ179" s="348"/>
      <c r="BK179" s="278"/>
      <c r="BL179" s="279"/>
      <c r="BM179" s="348"/>
      <c r="BN179" s="278"/>
      <c r="BO179" s="280"/>
      <c r="BP179" s="309" t="str">
        <f t="shared" ca="1" si="86"/>
        <v/>
      </c>
      <c r="BQ179" s="310" t="str">
        <f t="shared" ca="1" si="87"/>
        <v/>
      </c>
      <c r="BR179" s="309" t="str">
        <f t="shared" ca="1" si="88"/>
        <v/>
      </c>
      <c r="BS179" s="438" t="str">
        <f t="shared" ca="1" si="89"/>
        <v/>
      </c>
      <c r="BT179" s="281" t="str">
        <f t="array" ref="BT179">IF(AND($I179&lt;&gt;"",$K179&lt;&gt;""),CEILING(VLOOKUP($I179,ランク別指標,3,FALSE)*$L179,1),"")</f>
        <v/>
      </c>
      <c r="BU179" s="282"/>
      <c r="BV179" s="281" t="str">
        <f t="shared" si="11"/>
        <v/>
      </c>
      <c r="BW179" s="283"/>
      <c r="BX179" s="282"/>
      <c r="BY179" s="284" t="str">
        <f t="shared" si="90"/>
        <v/>
      </c>
      <c r="BZ179" s="285" t="str">
        <f t="shared" si="91"/>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5"/>
        <v/>
      </c>
      <c r="CR179" s="272" t="str">
        <f t="shared" ca="1" si="76"/>
        <v/>
      </c>
      <c r="CS179" s="273" t="str">
        <f t="shared" ca="1" si="17"/>
        <v/>
      </c>
      <c r="CT179" s="337"/>
      <c r="CU179" s="264">
        <f t="shared" si="92"/>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3"/>
        <v>0</v>
      </c>
      <c r="DL179" s="440" t="b">
        <f t="shared" si="94"/>
        <v>0</v>
      </c>
      <c r="DM179" s="450" t="b">
        <f t="shared" si="95"/>
        <v>0</v>
      </c>
      <c r="DN179" s="440" t="b">
        <f t="shared" si="96"/>
        <v>0</v>
      </c>
      <c r="DO179" s="449" t="b">
        <f t="shared" si="97"/>
        <v>0</v>
      </c>
      <c r="DP179" s="440" t="b">
        <f t="shared" si="98"/>
        <v>0</v>
      </c>
      <c r="DQ179" s="450" t="b">
        <f t="shared" si="99"/>
        <v>0</v>
      </c>
      <c r="DR179" s="440" t="b">
        <f t="shared" si="100"/>
        <v>0</v>
      </c>
      <c r="DS179" s="449" t="b">
        <f t="shared" si="101"/>
        <v>0</v>
      </c>
      <c r="DT179" s="440" t="b">
        <f t="shared" si="102"/>
        <v>0</v>
      </c>
    </row>
    <row r="180" spans="1:124" x14ac:dyDescent="0.25">
      <c r="A180" s="65">
        <f t="shared" si="77"/>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8"/>
        <v/>
      </c>
      <c r="X180" s="310" t="str">
        <f t="shared" ca="1" si="79"/>
        <v/>
      </c>
      <c r="Y180" s="277"/>
      <c r="Z180" s="277"/>
      <c r="AA180" s="348"/>
      <c r="AB180" s="278"/>
      <c r="AC180" s="279"/>
      <c r="AD180" s="348"/>
      <c r="AE180" s="278"/>
      <c r="AF180" s="280"/>
      <c r="AG180" s="348"/>
      <c r="AH180" s="274"/>
      <c r="AI180" s="309" t="str">
        <f t="shared" ca="1" si="80"/>
        <v/>
      </c>
      <c r="AJ180" s="310" t="str">
        <f t="shared" ca="1" si="81"/>
        <v/>
      </c>
      <c r="AK180" s="277"/>
      <c r="AL180" s="277"/>
      <c r="AM180" s="348"/>
      <c r="AN180" s="278"/>
      <c r="AO180" s="279"/>
      <c r="AP180" s="348"/>
      <c r="AQ180" s="278"/>
      <c r="AR180" s="280"/>
      <c r="AS180" s="348"/>
      <c r="AT180" s="274"/>
      <c r="AU180" s="309" t="str">
        <f t="shared" ca="1" si="82"/>
        <v/>
      </c>
      <c r="AV180" s="310" t="str">
        <f t="shared" ca="1" si="83"/>
        <v/>
      </c>
      <c r="AW180" s="276"/>
      <c r="AX180" s="276"/>
      <c r="AY180" s="348"/>
      <c r="AZ180" s="278"/>
      <c r="BA180" s="279"/>
      <c r="BB180" s="348"/>
      <c r="BC180" s="278"/>
      <c r="BD180" s="280"/>
      <c r="BE180" s="348"/>
      <c r="BF180" s="274"/>
      <c r="BG180" s="309" t="str">
        <f t="shared" ca="1" si="84"/>
        <v/>
      </c>
      <c r="BH180" s="310" t="str">
        <f t="shared" ca="1" si="85"/>
        <v/>
      </c>
      <c r="BI180" s="276"/>
      <c r="BJ180" s="348"/>
      <c r="BK180" s="278"/>
      <c r="BL180" s="279"/>
      <c r="BM180" s="348"/>
      <c r="BN180" s="278"/>
      <c r="BO180" s="280"/>
      <c r="BP180" s="309" t="str">
        <f t="shared" ca="1" si="86"/>
        <v/>
      </c>
      <c r="BQ180" s="310" t="str">
        <f t="shared" ca="1" si="87"/>
        <v/>
      </c>
      <c r="BR180" s="309" t="str">
        <f t="shared" ca="1" si="88"/>
        <v/>
      </c>
      <c r="BS180" s="438" t="str">
        <f t="shared" ca="1" si="89"/>
        <v/>
      </c>
      <c r="BT180" s="281" t="str">
        <f t="array" ref="BT180">IF(AND($I180&lt;&gt;"",$K180&lt;&gt;""),CEILING(VLOOKUP($I180,ランク別指標,3,FALSE)*$L180,1),"")</f>
        <v/>
      </c>
      <c r="BU180" s="282"/>
      <c r="BV180" s="281" t="str">
        <f t="shared" si="11"/>
        <v/>
      </c>
      <c r="BW180" s="283"/>
      <c r="BX180" s="282"/>
      <c r="BY180" s="284" t="str">
        <f t="shared" si="90"/>
        <v/>
      </c>
      <c r="BZ180" s="285" t="str">
        <f t="shared" si="91"/>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5"/>
        <v/>
      </c>
      <c r="CR180" s="272" t="str">
        <f t="shared" ca="1" si="76"/>
        <v/>
      </c>
      <c r="CS180" s="273" t="str">
        <f t="shared" ca="1" si="17"/>
        <v/>
      </c>
      <c r="CT180" s="337"/>
      <c r="CU180" s="264">
        <f t="shared" si="92"/>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3"/>
        <v>0</v>
      </c>
      <c r="DL180" s="440" t="b">
        <f t="shared" si="94"/>
        <v>0</v>
      </c>
      <c r="DM180" s="450" t="b">
        <f t="shared" si="95"/>
        <v>0</v>
      </c>
      <c r="DN180" s="440" t="b">
        <f t="shared" si="96"/>
        <v>0</v>
      </c>
      <c r="DO180" s="449" t="b">
        <f t="shared" si="97"/>
        <v>0</v>
      </c>
      <c r="DP180" s="440" t="b">
        <f t="shared" si="98"/>
        <v>0</v>
      </c>
      <c r="DQ180" s="450" t="b">
        <f t="shared" si="99"/>
        <v>0</v>
      </c>
      <c r="DR180" s="440" t="b">
        <f t="shared" si="100"/>
        <v>0</v>
      </c>
      <c r="DS180" s="449" t="b">
        <f t="shared" si="101"/>
        <v>0</v>
      </c>
      <c r="DT180" s="440" t="b">
        <f t="shared" si="102"/>
        <v>0</v>
      </c>
    </row>
    <row r="181" spans="1:124" x14ac:dyDescent="0.25">
      <c r="A181" s="65">
        <f t="shared" si="77"/>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8"/>
        <v/>
      </c>
      <c r="X181" s="310" t="str">
        <f t="shared" ca="1" si="79"/>
        <v/>
      </c>
      <c r="Y181" s="277"/>
      <c r="Z181" s="277"/>
      <c r="AA181" s="348"/>
      <c r="AB181" s="278"/>
      <c r="AC181" s="279"/>
      <c r="AD181" s="348"/>
      <c r="AE181" s="278"/>
      <c r="AF181" s="280"/>
      <c r="AG181" s="348"/>
      <c r="AH181" s="274"/>
      <c r="AI181" s="309" t="str">
        <f t="shared" ca="1" si="80"/>
        <v/>
      </c>
      <c r="AJ181" s="310" t="str">
        <f t="shared" ca="1" si="81"/>
        <v/>
      </c>
      <c r="AK181" s="277"/>
      <c r="AL181" s="277"/>
      <c r="AM181" s="348"/>
      <c r="AN181" s="278"/>
      <c r="AO181" s="279"/>
      <c r="AP181" s="348"/>
      <c r="AQ181" s="278"/>
      <c r="AR181" s="280"/>
      <c r="AS181" s="348"/>
      <c r="AT181" s="274"/>
      <c r="AU181" s="309" t="str">
        <f t="shared" ca="1" si="82"/>
        <v/>
      </c>
      <c r="AV181" s="310" t="str">
        <f t="shared" ca="1" si="83"/>
        <v/>
      </c>
      <c r="AW181" s="276"/>
      <c r="AX181" s="276"/>
      <c r="AY181" s="348"/>
      <c r="AZ181" s="278"/>
      <c r="BA181" s="279"/>
      <c r="BB181" s="348"/>
      <c r="BC181" s="278"/>
      <c r="BD181" s="280"/>
      <c r="BE181" s="348"/>
      <c r="BF181" s="274"/>
      <c r="BG181" s="309" t="str">
        <f t="shared" ca="1" si="84"/>
        <v/>
      </c>
      <c r="BH181" s="310" t="str">
        <f t="shared" ca="1" si="85"/>
        <v/>
      </c>
      <c r="BI181" s="276"/>
      <c r="BJ181" s="348"/>
      <c r="BK181" s="278"/>
      <c r="BL181" s="279"/>
      <c r="BM181" s="348"/>
      <c r="BN181" s="278"/>
      <c r="BO181" s="280"/>
      <c r="BP181" s="309" t="str">
        <f t="shared" ca="1" si="86"/>
        <v/>
      </c>
      <c r="BQ181" s="310" t="str">
        <f t="shared" ca="1" si="87"/>
        <v/>
      </c>
      <c r="BR181" s="309" t="str">
        <f t="shared" ca="1" si="88"/>
        <v/>
      </c>
      <c r="BS181" s="438" t="str">
        <f t="shared" ca="1" si="89"/>
        <v/>
      </c>
      <c r="BT181" s="281" t="str">
        <f t="array" ref="BT181">IF(AND($I181&lt;&gt;"",$K181&lt;&gt;""),CEILING(VLOOKUP($I181,ランク別指標,3,FALSE)*$L181,1),"")</f>
        <v/>
      </c>
      <c r="BU181" s="282"/>
      <c r="BV181" s="281" t="str">
        <f t="shared" si="11"/>
        <v/>
      </c>
      <c r="BW181" s="283"/>
      <c r="BX181" s="282"/>
      <c r="BY181" s="284" t="str">
        <f t="shared" si="90"/>
        <v/>
      </c>
      <c r="BZ181" s="285" t="str">
        <f t="shared" si="91"/>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5"/>
        <v/>
      </c>
      <c r="CR181" s="272" t="str">
        <f t="shared" ca="1" si="76"/>
        <v/>
      </c>
      <c r="CS181" s="273" t="str">
        <f t="shared" ca="1" si="17"/>
        <v/>
      </c>
      <c r="CT181" s="337"/>
      <c r="CU181" s="264">
        <f t="shared" si="92"/>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3"/>
        <v>0</v>
      </c>
      <c r="DL181" s="440" t="b">
        <f t="shared" si="94"/>
        <v>0</v>
      </c>
      <c r="DM181" s="450" t="b">
        <f t="shared" si="95"/>
        <v>0</v>
      </c>
      <c r="DN181" s="440" t="b">
        <f t="shared" si="96"/>
        <v>0</v>
      </c>
      <c r="DO181" s="449" t="b">
        <f t="shared" si="97"/>
        <v>0</v>
      </c>
      <c r="DP181" s="440" t="b">
        <f t="shared" si="98"/>
        <v>0</v>
      </c>
      <c r="DQ181" s="450" t="b">
        <f t="shared" si="99"/>
        <v>0</v>
      </c>
      <c r="DR181" s="440" t="b">
        <f t="shared" si="100"/>
        <v>0</v>
      </c>
      <c r="DS181" s="449" t="b">
        <f t="shared" si="101"/>
        <v>0</v>
      </c>
      <c r="DT181" s="440" t="b">
        <f t="shared" si="102"/>
        <v>0</v>
      </c>
    </row>
    <row r="182" spans="1:124" x14ac:dyDescent="0.25">
      <c r="A182" s="65">
        <f t="shared" si="77"/>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8"/>
        <v/>
      </c>
      <c r="X182" s="310" t="str">
        <f t="shared" ca="1" si="79"/>
        <v/>
      </c>
      <c r="Y182" s="277"/>
      <c r="Z182" s="277"/>
      <c r="AA182" s="348"/>
      <c r="AB182" s="278"/>
      <c r="AC182" s="279"/>
      <c r="AD182" s="348"/>
      <c r="AE182" s="278"/>
      <c r="AF182" s="280"/>
      <c r="AG182" s="348"/>
      <c r="AH182" s="274"/>
      <c r="AI182" s="309" t="str">
        <f t="shared" ca="1" si="80"/>
        <v/>
      </c>
      <c r="AJ182" s="310" t="str">
        <f t="shared" ca="1" si="81"/>
        <v/>
      </c>
      <c r="AK182" s="277"/>
      <c r="AL182" s="277"/>
      <c r="AM182" s="348"/>
      <c r="AN182" s="278"/>
      <c r="AO182" s="279"/>
      <c r="AP182" s="348"/>
      <c r="AQ182" s="278"/>
      <c r="AR182" s="280"/>
      <c r="AS182" s="348"/>
      <c r="AT182" s="274"/>
      <c r="AU182" s="309" t="str">
        <f t="shared" ca="1" si="82"/>
        <v/>
      </c>
      <c r="AV182" s="310" t="str">
        <f t="shared" ca="1" si="83"/>
        <v/>
      </c>
      <c r="AW182" s="276"/>
      <c r="AX182" s="276"/>
      <c r="AY182" s="348"/>
      <c r="AZ182" s="278"/>
      <c r="BA182" s="279"/>
      <c r="BB182" s="348"/>
      <c r="BC182" s="278"/>
      <c r="BD182" s="280"/>
      <c r="BE182" s="348"/>
      <c r="BF182" s="274"/>
      <c r="BG182" s="309" t="str">
        <f t="shared" ca="1" si="84"/>
        <v/>
      </c>
      <c r="BH182" s="310" t="str">
        <f t="shared" ca="1" si="85"/>
        <v/>
      </c>
      <c r="BI182" s="276"/>
      <c r="BJ182" s="348"/>
      <c r="BK182" s="278"/>
      <c r="BL182" s="279"/>
      <c r="BM182" s="348"/>
      <c r="BN182" s="278"/>
      <c r="BO182" s="280"/>
      <c r="BP182" s="309" t="str">
        <f t="shared" ca="1" si="86"/>
        <v/>
      </c>
      <c r="BQ182" s="310" t="str">
        <f t="shared" ca="1" si="87"/>
        <v/>
      </c>
      <c r="BR182" s="309" t="str">
        <f t="shared" ca="1" si="88"/>
        <v/>
      </c>
      <c r="BS182" s="438" t="str">
        <f t="shared" ca="1" si="89"/>
        <v/>
      </c>
      <c r="BT182" s="281" t="str">
        <f t="array" ref="BT182">IF(AND($I182&lt;&gt;"",$K182&lt;&gt;""),CEILING(VLOOKUP($I182,ランク別指標,3,FALSE)*$L182,1),"")</f>
        <v/>
      </c>
      <c r="BU182" s="282"/>
      <c r="BV182" s="281" t="str">
        <f t="shared" si="11"/>
        <v/>
      </c>
      <c r="BW182" s="283"/>
      <c r="BX182" s="282"/>
      <c r="BY182" s="284" t="str">
        <f t="shared" si="90"/>
        <v/>
      </c>
      <c r="BZ182" s="285" t="str">
        <f t="shared" si="91"/>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5"/>
        <v/>
      </c>
      <c r="CR182" s="272" t="str">
        <f t="shared" ca="1" si="76"/>
        <v/>
      </c>
      <c r="CS182" s="273" t="str">
        <f t="shared" ca="1" si="17"/>
        <v/>
      </c>
      <c r="CT182" s="337"/>
      <c r="CU182" s="264">
        <f t="shared" si="92"/>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3"/>
        <v>0</v>
      </c>
      <c r="DL182" s="440" t="b">
        <f t="shared" si="94"/>
        <v>0</v>
      </c>
      <c r="DM182" s="450" t="b">
        <f t="shared" si="95"/>
        <v>0</v>
      </c>
      <c r="DN182" s="440" t="b">
        <f t="shared" si="96"/>
        <v>0</v>
      </c>
      <c r="DO182" s="449" t="b">
        <f t="shared" si="97"/>
        <v>0</v>
      </c>
      <c r="DP182" s="440" t="b">
        <f t="shared" si="98"/>
        <v>0</v>
      </c>
      <c r="DQ182" s="450" t="b">
        <f t="shared" si="99"/>
        <v>0</v>
      </c>
      <c r="DR182" s="440" t="b">
        <f t="shared" si="100"/>
        <v>0</v>
      </c>
      <c r="DS182" s="449" t="b">
        <f t="shared" si="101"/>
        <v>0</v>
      </c>
      <c r="DT182" s="440" t="b">
        <f t="shared" si="102"/>
        <v>0</v>
      </c>
    </row>
    <row r="183" spans="1:124" x14ac:dyDescent="0.25">
      <c r="A183" s="65">
        <f t="shared" si="77"/>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8"/>
        <v/>
      </c>
      <c r="X183" s="310" t="str">
        <f t="shared" ca="1" si="79"/>
        <v/>
      </c>
      <c r="Y183" s="277"/>
      <c r="Z183" s="277"/>
      <c r="AA183" s="348"/>
      <c r="AB183" s="278"/>
      <c r="AC183" s="279"/>
      <c r="AD183" s="348"/>
      <c r="AE183" s="278"/>
      <c r="AF183" s="280"/>
      <c r="AG183" s="348"/>
      <c r="AH183" s="274"/>
      <c r="AI183" s="309" t="str">
        <f t="shared" ca="1" si="80"/>
        <v/>
      </c>
      <c r="AJ183" s="310" t="str">
        <f t="shared" ca="1" si="81"/>
        <v/>
      </c>
      <c r="AK183" s="277"/>
      <c r="AL183" s="277"/>
      <c r="AM183" s="348"/>
      <c r="AN183" s="278"/>
      <c r="AO183" s="279"/>
      <c r="AP183" s="348"/>
      <c r="AQ183" s="278"/>
      <c r="AR183" s="280"/>
      <c r="AS183" s="348"/>
      <c r="AT183" s="274"/>
      <c r="AU183" s="309" t="str">
        <f t="shared" ca="1" si="82"/>
        <v/>
      </c>
      <c r="AV183" s="310" t="str">
        <f t="shared" ca="1" si="83"/>
        <v/>
      </c>
      <c r="AW183" s="276"/>
      <c r="AX183" s="276"/>
      <c r="AY183" s="348"/>
      <c r="AZ183" s="278"/>
      <c r="BA183" s="279"/>
      <c r="BB183" s="348"/>
      <c r="BC183" s="278"/>
      <c r="BD183" s="280"/>
      <c r="BE183" s="348"/>
      <c r="BF183" s="274"/>
      <c r="BG183" s="309" t="str">
        <f t="shared" ca="1" si="84"/>
        <v/>
      </c>
      <c r="BH183" s="310" t="str">
        <f t="shared" ca="1" si="85"/>
        <v/>
      </c>
      <c r="BI183" s="276"/>
      <c r="BJ183" s="348"/>
      <c r="BK183" s="278"/>
      <c r="BL183" s="279"/>
      <c r="BM183" s="348"/>
      <c r="BN183" s="278"/>
      <c r="BO183" s="280"/>
      <c r="BP183" s="309" t="str">
        <f t="shared" ca="1" si="86"/>
        <v/>
      </c>
      <c r="BQ183" s="310" t="str">
        <f t="shared" ca="1" si="87"/>
        <v/>
      </c>
      <c r="BR183" s="309" t="str">
        <f t="shared" ca="1" si="88"/>
        <v/>
      </c>
      <c r="BS183" s="438" t="str">
        <f t="shared" ca="1" si="89"/>
        <v/>
      </c>
      <c r="BT183" s="281" t="str">
        <f t="array" ref="BT183">IF(AND($I183&lt;&gt;"",$K183&lt;&gt;""),CEILING(VLOOKUP($I183,ランク別指標,3,FALSE)*$L183,1),"")</f>
        <v/>
      </c>
      <c r="BU183" s="282"/>
      <c r="BV183" s="281" t="str">
        <f t="shared" si="11"/>
        <v/>
      </c>
      <c r="BW183" s="283"/>
      <c r="BX183" s="282"/>
      <c r="BY183" s="284" t="str">
        <f t="shared" si="90"/>
        <v/>
      </c>
      <c r="BZ183" s="285" t="str">
        <f t="shared" si="91"/>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5"/>
        <v/>
      </c>
      <c r="CR183" s="272" t="str">
        <f t="shared" ca="1" si="76"/>
        <v/>
      </c>
      <c r="CS183" s="273" t="str">
        <f t="shared" ca="1" si="17"/>
        <v/>
      </c>
      <c r="CT183" s="337"/>
      <c r="CU183" s="264">
        <f t="shared" si="92"/>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3"/>
        <v>0</v>
      </c>
      <c r="DL183" s="440" t="b">
        <f t="shared" si="94"/>
        <v>0</v>
      </c>
      <c r="DM183" s="450" t="b">
        <f t="shared" si="95"/>
        <v>0</v>
      </c>
      <c r="DN183" s="440" t="b">
        <f t="shared" si="96"/>
        <v>0</v>
      </c>
      <c r="DO183" s="449" t="b">
        <f t="shared" si="97"/>
        <v>0</v>
      </c>
      <c r="DP183" s="440" t="b">
        <f t="shared" si="98"/>
        <v>0</v>
      </c>
      <c r="DQ183" s="450" t="b">
        <f t="shared" si="99"/>
        <v>0</v>
      </c>
      <c r="DR183" s="440" t="b">
        <f t="shared" si="100"/>
        <v>0</v>
      </c>
      <c r="DS183" s="449" t="b">
        <f t="shared" si="101"/>
        <v>0</v>
      </c>
      <c r="DT183" s="440" t="b">
        <f t="shared" si="102"/>
        <v>0</v>
      </c>
    </row>
    <row r="184" spans="1:124" x14ac:dyDescent="0.25">
      <c r="A184" s="65">
        <f t="shared" si="77"/>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8"/>
        <v/>
      </c>
      <c r="X184" s="310" t="str">
        <f t="shared" ca="1" si="79"/>
        <v/>
      </c>
      <c r="Y184" s="277"/>
      <c r="Z184" s="277"/>
      <c r="AA184" s="348"/>
      <c r="AB184" s="349"/>
      <c r="AC184" s="279"/>
      <c r="AD184" s="348"/>
      <c r="AE184" s="349"/>
      <c r="AF184" s="280"/>
      <c r="AG184" s="348"/>
      <c r="AH184" s="274"/>
      <c r="AI184" s="309" t="str">
        <f t="shared" ca="1" si="80"/>
        <v/>
      </c>
      <c r="AJ184" s="310" t="str">
        <f t="shared" ca="1" si="81"/>
        <v/>
      </c>
      <c r="AK184" s="276"/>
      <c r="AL184" s="276"/>
      <c r="AM184" s="348"/>
      <c r="AN184" s="349"/>
      <c r="AO184" s="279"/>
      <c r="AP184" s="348"/>
      <c r="AQ184" s="349"/>
      <c r="AR184" s="280"/>
      <c r="AS184" s="348"/>
      <c r="AT184" s="274"/>
      <c r="AU184" s="309" t="str">
        <f t="shared" ca="1" si="82"/>
        <v/>
      </c>
      <c r="AV184" s="310" t="str">
        <f t="shared" ca="1" si="83"/>
        <v/>
      </c>
      <c r="AW184" s="276"/>
      <c r="AX184" s="276"/>
      <c r="AY184" s="348"/>
      <c r="AZ184" s="349"/>
      <c r="BA184" s="279"/>
      <c r="BB184" s="348"/>
      <c r="BC184" s="349"/>
      <c r="BD184" s="280"/>
      <c r="BE184" s="348"/>
      <c r="BF184" s="274"/>
      <c r="BG184" s="309" t="str">
        <f t="shared" ca="1" si="84"/>
        <v/>
      </c>
      <c r="BH184" s="310" t="str">
        <f t="shared" ca="1" si="85"/>
        <v/>
      </c>
      <c r="BI184" s="276"/>
      <c r="BJ184" s="348"/>
      <c r="BK184" s="349"/>
      <c r="BL184" s="279"/>
      <c r="BM184" s="348"/>
      <c r="BN184" s="349"/>
      <c r="BO184" s="280"/>
      <c r="BP184" s="309" t="str">
        <f t="shared" ca="1" si="86"/>
        <v/>
      </c>
      <c r="BQ184" s="310" t="str">
        <f t="shared" ca="1" si="87"/>
        <v/>
      </c>
      <c r="BR184" s="309" t="str">
        <f t="shared" ca="1" si="88"/>
        <v/>
      </c>
      <c r="BS184" s="438" t="str">
        <f t="shared" ca="1" si="89"/>
        <v/>
      </c>
      <c r="BT184" s="281" t="str">
        <f t="array" ref="BT184">IF(AND($I184&lt;&gt;"",$K184&lt;&gt;""),CEILING(VLOOKUP($I184,ランク別指標,3,FALSE)*$L184,1),"")</f>
        <v/>
      </c>
      <c r="BU184" s="282"/>
      <c r="BV184" s="281" t="str">
        <f t="shared" si="11"/>
        <v/>
      </c>
      <c r="BW184" s="283"/>
      <c r="BX184" s="282"/>
      <c r="BY184" s="284" t="str">
        <f t="shared" si="90"/>
        <v/>
      </c>
      <c r="BZ184" s="285" t="str">
        <f t="shared" si="91"/>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5"/>
        <v/>
      </c>
      <c r="CR184" s="272" t="str">
        <f t="shared" ca="1" si="76"/>
        <v/>
      </c>
      <c r="CS184" s="273" t="str">
        <f t="shared" ca="1" si="17"/>
        <v/>
      </c>
      <c r="CT184" s="337"/>
      <c r="CU184" s="264">
        <f t="shared" si="92"/>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3"/>
        <v>0</v>
      </c>
      <c r="DL184" s="440" t="b">
        <f t="shared" si="94"/>
        <v>0</v>
      </c>
      <c r="DM184" s="450" t="b">
        <f t="shared" si="95"/>
        <v>0</v>
      </c>
      <c r="DN184" s="440" t="b">
        <f t="shared" si="96"/>
        <v>0</v>
      </c>
      <c r="DO184" s="449" t="b">
        <f t="shared" si="97"/>
        <v>0</v>
      </c>
      <c r="DP184" s="440" t="b">
        <f t="shared" si="98"/>
        <v>0</v>
      </c>
      <c r="DQ184" s="450" t="b">
        <f t="shared" si="99"/>
        <v>0</v>
      </c>
      <c r="DR184" s="440" t="b">
        <f t="shared" si="100"/>
        <v>0</v>
      </c>
      <c r="DS184" s="449" t="b">
        <f t="shared" si="101"/>
        <v>0</v>
      </c>
      <c r="DT184" s="440" t="b">
        <f t="shared" si="102"/>
        <v>0</v>
      </c>
    </row>
    <row r="185" spans="1:124" x14ac:dyDescent="0.25">
      <c r="A185" s="65">
        <f t="shared" si="77"/>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8"/>
        <v/>
      </c>
      <c r="X185" s="310" t="str">
        <f t="shared" ca="1" si="79"/>
        <v/>
      </c>
      <c r="Y185" s="277"/>
      <c r="Z185" s="277"/>
      <c r="AA185" s="348"/>
      <c r="AB185" s="349"/>
      <c r="AC185" s="279"/>
      <c r="AD185" s="348"/>
      <c r="AE185" s="349"/>
      <c r="AF185" s="280"/>
      <c r="AG185" s="348"/>
      <c r="AH185" s="274"/>
      <c r="AI185" s="309" t="str">
        <f t="shared" ca="1" si="80"/>
        <v/>
      </c>
      <c r="AJ185" s="310" t="str">
        <f t="shared" ca="1" si="81"/>
        <v/>
      </c>
      <c r="AK185" s="276"/>
      <c r="AL185" s="276"/>
      <c r="AM185" s="348"/>
      <c r="AN185" s="349"/>
      <c r="AO185" s="279"/>
      <c r="AP185" s="348"/>
      <c r="AQ185" s="349"/>
      <c r="AR185" s="280"/>
      <c r="AS185" s="348"/>
      <c r="AT185" s="274"/>
      <c r="AU185" s="309" t="str">
        <f t="shared" ca="1" si="82"/>
        <v/>
      </c>
      <c r="AV185" s="310" t="str">
        <f t="shared" ca="1" si="83"/>
        <v/>
      </c>
      <c r="AW185" s="276"/>
      <c r="AX185" s="276"/>
      <c r="AY185" s="348"/>
      <c r="AZ185" s="349"/>
      <c r="BA185" s="279"/>
      <c r="BB185" s="348"/>
      <c r="BC185" s="349"/>
      <c r="BD185" s="280"/>
      <c r="BE185" s="348"/>
      <c r="BF185" s="274"/>
      <c r="BG185" s="309" t="str">
        <f t="shared" ca="1" si="84"/>
        <v/>
      </c>
      <c r="BH185" s="310" t="str">
        <f t="shared" ca="1" si="85"/>
        <v/>
      </c>
      <c r="BI185" s="276"/>
      <c r="BJ185" s="348"/>
      <c r="BK185" s="349"/>
      <c r="BL185" s="279"/>
      <c r="BM185" s="348"/>
      <c r="BN185" s="349"/>
      <c r="BO185" s="280"/>
      <c r="BP185" s="309" t="str">
        <f t="shared" ca="1" si="86"/>
        <v/>
      </c>
      <c r="BQ185" s="310" t="str">
        <f t="shared" ca="1" si="87"/>
        <v/>
      </c>
      <c r="BR185" s="309" t="str">
        <f t="shared" ca="1" si="88"/>
        <v/>
      </c>
      <c r="BS185" s="438" t="str">
        <f t="shared" ca="1" si="89"/>
        <v/>
      </c>
      <c r="BT185" s="281" t="str">
        <f t="array" ref="BT185">IF(AND($I185&lt;&gt;"",$K185&lt;&gt;""),CEILING(VLOOKUP($I185,ランク別指標,3,FALSE)*$L185,1),"")</f>
        <v/>
      </c>
      <c r="BU185" s="282"/>
      <c r="BV185" s="281" t="str">
        <f t="shared" si="11"/>
        <v/>
      </c>
      <c r="BW185" s="283"/>
      <c r="BX185" s="282"/>
      <c r="BY185" s="284" t="str">
        <f t="shared" si="90"/>
        <v/>
      </c>
      <c r="BZ185" s="285" t="str">
        <f t="shared" si="91"/>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5"/>
        <v/>
      </c>
      <c r="CR185" s="272" t="str">
        <f t="shared" ca="1" si="76"/>
        <v/>
      </c>
      <c r="CS185" s="273" t="str">
        <f t="shared" ca="1" si="17"/>
        <v/>
      </c>
      <c r="CT185" s="337"/>
      <c r="CU185" s="264">
        <f t="shared" si="92"/>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3"/>
        <v>0</v>
      </c>
      <c r="DL185" s="440" t="b">
        <f t="shared" si="94"/>
        <v>0</v>
      </c>
      <c r="DM185" s="450" t="b">
        <f t="shared" si="95"/>
        <v>0</v>
      </c>
      <c r="DN185" s="440" t="b">
        <f t="shared" si="96"/>
        <v>0</v>
      </c>
      <c r="DO185" s="449" t="b">
        <f t="shared" si="97"/>
        <v>0</v>
      </c>
      <c r="DP185" s="440" t="b">
        <f t="shared" si="98"/>
        <v>0</v>
      </c>
      <c r="DQ185" s="450" t="b">
        <f t="shared" si="99"/>
        <v>0</v>
      </c>
      <c r="DR185" s="440" t="b">
        <f t="shared" si="100"/>
        <v>0</v>
      </c>
      <c r="DS185" s="449" t="b">
        <f t="shared" si="101"/>
        <v>0</v>
      </c>
      <c r="DT185" s="440" t="b">
        <f t="shared" si="102"/>
        <v>0</v>
      </c>
    </row>
    <row r="186" spans="1:124" x14ac:dyDescent="0.25">
      <c r="A186" s="65">
        <f t="shared" si="77"/>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8"/>
        <v/>
      </c>
      <c r="X186" s="310" t="str">
        <f t="shared" ca="1" si="79"/>
        <v/>
      </c>
      <c r="Y186" s="277"/>
      <c r="Z186" s="277"/>
      <c r="AA186" s="348"/>
      <c r="AB186" s="349"/>
      <c r="AC186" s="279"/>
      <c r="AD186" s="348"/>
      <c r="AE186" s="349"/>
      <c r="AF186" s="280"/>
      <c r="AG186" s="348"/>
      <c r="AH186" s="274"/>
      <c r="AI186" s="309" t="str">
        <f t="shared" ca="1" si="80"/>
        <v/>
      </c>
      <c r="AJ186" s="310" t="str">
        <f t="shared" ca="1" si="81"/>
        <v/>
      </c>
      <c r="AK186" s="276"/>
      <c r="AL186" s="276"/>
      <c r="AM186" s="348"/>
      <c r="AN186" s="349"/>
      <c r="AO186" s="279"/>
      <c r="AP186" s="348"/>
      <c r="AQ186" s="349"/>
      <c r="AR186" s="280"/>
      <c r="AS186" s="348"/>
      <c r="AT186" s="274"/>
      <c r="AU186" s="309" t="str">
        <f t="shared" ca="1" si="82"/>
        <v/>
      </c>
      <c r="AV186" s="310" t="str">
        <f t="shared" ca="1" si="83"/>
        <v/>
      </c>
      <c r="AW186" s="276"/>
      <c r="AX186" s="276"/>
      <c r="AY186" s="348"/>
      <c r="AZ186" s="349"/>
      <c r="BA186" s="279"/>
      <c r="BB186" s="348"/>
      <c r="BC186" s="349"/>
      <c r="BD186" s="280"/>
      <c r="BE186" s="348"/>
      <c r="BF186" s="274"/>
      <c r="BG186" s="309" t="str">
        <f t="shared" ca="1" si="84"/>
        <v/>
      </c>
      <c r="BH186" s="310" t="str">
        <f t="shared" ca="1" si="85"/>
        <v/>
      </c>
      <c r="BI186" s="276"/>
      <c r="BJ186" s="348"/>
      <c r="BK186" s="349"/>
      <c r="BL186" s="279"/>
      <c r="BM186" s="348"/>
      <c r="BN186" s="349"/>
      <c r="BO186" s="280"/>
      <c r="BP186" s="309" t="str">
        <f t="shared" ca="1" si="86"/>
        <v/>
      </c>
      <c r="BQ186" s="310" t="str">
        <f t="shared" ca="1" si="87"/>
        <v/>
      </c>
      <c r="BR186" s="309" t="str">
        <f t="shared" ca="1" si="88"/>
        <v/>
      </c>
      <c r="BS186" s="438" t="str">
        <f t="shared" ca="1" si="89"/>
        <v/>
      </c>
      <c r="BT186" s="281" t="str">
        <f t="array" ref="BT186">IF(AND($I186&lt;&gt;"",$K186&lt;&gt;""),CEILING(VLOOKUP($I186,ランク別指標,3,FALSE)*$L186,1),"")</f>
        <v/>
      </c>
      <c r="BU186" s="282"/>
      <c r="BV186" s="281" t="str">
        <f t="shared" si="11"/>
        <v/>
      </c>
      <c r="BW186" s="283"/>
      <c r="BX186" s="282"/>
      <c r="BY186" s="284" t="str">
        <f t="shared" si="90"/>
        <v/>
      </c>
      <c r="BZ186" s="285" t="str">
        <f t="shared" si="91"/>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5"/>
        <v/>
      </c>
      <c r="CR186" s="272" t="str">
        <f t="shared" ca="1" si="76"/>
        <v/>
      </c>
      <c r="CS186" s="273" t="str">
        <f t="shared" ca="1" si="17"/>
        <v/>
      </c>
      <c r="CT186" s="337"/>
      <c r="CU186" s="264">
        <f t="shared" si="92"/>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3"/>
        <v>0</v>
      </c>
      <c r="DL186" s="440" t="b">
        <f t="shared" si="94"/>
        <v>0</v>
      </c>
      <c r="DM186" s="450" t="b">
        <f t="shared" si="95"/>
        <v>0</v>
      </c>
      <c r="DN186" s="440" t="b">
        <f t="shared" si="96"/>
        <v>0</v>
      </c>
      <c r="DO186" s="449" t="b">
        <f t="shared" si="97"/>
        <v>0</v>
      </c>
      <c r="DP186" s="440" t="b">
        <f t="shared" si="98"/>
        <v>0</v>
      </c>
      <c r="DQ186" s="450" t="b">
        <f t="shared" si="99"/>
        <v>0</v>
      </c>
      <c r="DR186" s="440" t="b">
        <f t="shared" si="100"/>
        <v>0</v>
      </c>
      <c r="DS186" s="449" t="b">
        <f t="shared" si="101"/>
        <v>0</v>
      </c>
      <c r="DT186" s="440" t="b">
        <f t="shared" si="102"/>
        <v>0</v>
      </c>
    </row>
    <row r="187" spans="1:124" x14ac:dyDescent="0.25">
      <c r="A187" s="65">
        <f t="shared" si="77"/>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8"/>
        <v/>
      </c>
      <c r="X187" s="310" t="str">
        <f t="shared" ca="1" si="79"/>
        <v/>
      </c>
      <c r="Y187" s="277"/>
      <c r="Z187" s="277"/>
      <c r="AA187" s="348"/>
      <c r="AB187" s="349"/>
      <c r="AC187" s="279"/>
      <c r="AD187" s="348"/>
      <c r="AE187" s="349"/>
      <c r="AF187" s="280"/>
      <c r="AG187" s="348"/>
      <c r="AH187" s="274"/>
      <c r="AI187" s="309" t="str">
        <f t="shared" ca="1" si="80"/>
        <v/>
      </c>
      <c r="AJ187" s="310" t="str">
        <f t="shared" ca="1" si="81"/>
        <v/>
      </c>
      <c r="AK187" s="276"/>
      <c r="AL187" s="276"/>
      <c r="AM187" s="348"/>
      <c r="AN187" s="349"/>
      <c r="AO187" s="279"/>
      <c r="AP187" s="348"/>
      <c r="AQ187" s="349"/>
      <c r="AR187" s="280"/>
      <c r="AS187" s="348"/>
      <c r="AT187" s="274"/>
      <c r="AU187" s="309" t="str">
        <f t="shared" ca="1" si="82"/>
        <v/>
      </c>
      <c r="AV187" s="310" t="str">
        <f t="shared" ca="1" si="83"/>
        <v/>
      </c>
      <c r="AW187" s="276"/>
      <c r="AX187" s="276"/>
      <c r="AY187" s="348"/>
      <c r="AZ187" s="349"/>
      <c r="BA187" s="279"/>
      <c r="BB187" s="348"/>
      <c r="BC187" s="349"/>
      <c r="BD187" s="280"/>
      <c r="BE187" s="348"/>
      <c r="BF187" s="274"/>
      <c r="BG187" s="309" t="str">
        <f t="shared" ca="1" si="84"/>
        <v/>
      </c>
      <c r="BH187" s="310" t="str">
        <f t="shared" ca="1" si="85"/>
        <v/>
      </c>
      <c r="BI187" s="276"/>
      <c r="BJ187" s="348"/>
      <c r="BK187" s="349"/>
      <c r="BL187" s="279"/>
      <c r="BM187" s="348"/>
      <c r="BN187" s="349"/>
      <c r="BO187" s="280"/>
      <c r="BP187" s="309" t="str">
        <f t="shared" ca="1" si="86"/>
        <v/>
      </c>
      <c r="BQ187" s="310" t="str">
        <f t="shared" ca="1" si="87"/>
        <v/>
      </c>
      <c r="BR187" s="309" t="str">
        <f t="shared" ca="1" si="88"/>
        <v/>
      </c>
      <c r="BS187" s="438" t="str">
        <f t="shared" ca="1" si="89"/>
        <v/>
      </c>
      <c r="BT187" s="281" t="str">
        <f t="array" ref="BT187">IF(AND($I187&lt;&gt;"",$K187&lt;&gt;""),CEILING(VLOOKUP($I187,ランク別指標,3,FALSE)*$L187,1),"")</f>
        <v/>
      </c>
      <c r="BU187" s="282"/>
      <c r="BV187" s="281" t="str">
        <f t="shared" si="11"/>
        <v/>
      </c>
      <c r="BW187" s="283"/>
      <c r="BX187" s="282"/>
      <c r="BY187" s="284" t="str">
        <f t="shared" si="90"/>
        <v/>
      </c>
      <c r="BZ187" s="285" t="str">
        <f t="shared" si="91"/>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75"/>
        <v/>
      </c>
      <c r="CR187" s="272" t="str">
        <f t="shared" ca="1" si="76"/>
        <v/>
      </c>
      <c r="CS187" s="273" t="str">
        <f t="shared" ca="1" si="17"/>
        <v/>
      </c>
      <c r="CT187" s="337"/>
      <c r="CU187" s="264">
        <f t="shared" si="92"/>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3"/>
        <v>0</v>
      </c>
      <c r="DL187" s="440" t="b">
        <f t="shared" si="94"/>
        <v>0</v>
      </c>
      <c r="DM187" s="450" t="b">
        <f t="shared" si="95"/>
        <v>0</v>
      </c>
      <c r="DN187" s="440" t="b">
        <f t="shared" si="96"/>
        <v>0</v>
      </c>
      <c r="DO187" s="449" t="b">
        <f t="shared" si="97"/>
        <v>0</v>
      </c>
      <c r="DP187" s="440" t="b">
        <f t="shared" si="98"/>
        <v>0</v>
      </c>
      <c r="DQ187" s="450" t="b">
        <f t="shared" si="99"/>
        <v>0</v>
      </c>
      <c r="DR187" s="440" t="b">
        <f t="shared" si="100"/>
        <v>0</v>
      </c>
      <c r="DS187" s="449" t="b">
        <f t="shared" si="101"/>
        <v>0</v>
      </c>
      <c r="DT187" s="440" t="b">
        <f t="shared" si="102"/>
        <v>0</v>
      </c>
    </row>
    <row r="188" spans="1:124" x14ac:dyDescent="0.25">
      <c r="A188" s="65">
        <f t="shared" si="77"/>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8"/>
        <v/>
      </c>
      <c r="X188" s="310" t="str">
        <f t="shared" ca="1" si="79"/>
        <v/>
      </c>
      <c r="Y188" s="277"/>
      <c r="Z188" s="277"/>
      <c r="AA188" s="348"/>
      <c r="AB188" s="349"/>
      <c r="AC188" s="279"/>
      <c r="AD188" s="348"/>
      <c r="AE188" s="349"/>
      <c r="AF188" s="280"/>
      <c r="AG188" s="348"/>
      <c r="AH188" s="274"/>
      <c r="AI188" s="309" t="str">
        <f t="shared" ca="1" si="80"/>
        <v/>
      </c>
      <c r="AJ188" s="310" t="str">
        <f t="shared" ca="1" si="81"/>
        <v/>
      </c>
      <c r="AK188" s="276"/>
      <c r="AL188" s="276"/>
      <c r="AM188" s="348"/>
      <c r="AN188" s="349"/>
      <c r="AO188" s="279"/>
      <c r="AP188" s="348"/>
      <c r="AQ188" s="349"/>
      <c r="AR188" s="280"/>
      <c r="AS188" s="348"/>
      <c r="AT188" s="274"/>
      <c r="AU188" s="309" t="str">
        <f t="shared" ca="1" si="82"/>
        <v/>
      </c>
      <c r="AV188" s="310" t="str">
        <f t="shared" ca="1" si="83"/>
        <v/>
      </c>
      <c r="AW188" s="276"/>
      <c r="AX188" s="276"/>
      <c r="AY188" s="348"/>
      <c r="AZ188" s="349"/>
      <c r="BA188" s="279"/>
      <c r="BB188" s="348"/>
      <c r="BC188" s="349"/>
      <c r="BD188" s="280"/>
      <c r="BE188" s="348"/>
      <c r="BF188" s="274"/>
      <c r="BG188" s="309" t="str">
        <f t="shared" ca="1" si="84"/>
        <v/>
      </c>
      <c r="BH188" s="310" t="str">
        <f t="shared" ca="1" si="85"/>
        <v/>
      </c>
      <c r="BI188" s="276"/>
      <c r="BJ188" s="348"/>
      <c r="BK188" s="349"/>
      <c r="BL188" s="279"/>
      <c r="BM188" s="348"/>
      <c r="BN188" s="349"/>
      <c r="BO188" s="280"/>
      <c r="BP188" s="309" t="str">
        <f t="shared" ca="1" si="86"/>
        <v/>
      </c>
      <c r="BQ188" s="310" t="str">
        <f t="shared" ca="1" si="87"/>
        <v/>
      </c>
      <c r="BR188" s="309" t="str">
        <f t="shared" ca="1" si="88"/>
        <v/>
      </c>
      <c r="BS188" s="438" t="str">
        <f t="shared" ca="1" si="89"/>
        <v/>
      </c>
      <c r="BT188" s="281" t="str">
        <f t="array" ref="BT188">IF(AND($I188&lt;&gt;"",$K188&lt;&gt;""),CEILING(VLOOKUP($I188,ランク別指標,3,FALSE)*$L188,1),"")</f>
        <v/>
      </c>
      <c r="BU188" s="282"/>
      <c r="BV188" s="281" t="str">
        <f t="shared" si="11"/>
        <v/>
      </c>
      <c r="BW188" s="283"/>
      <c r="BX188" s="282"/>
      <c r="BY188" s="284" t="str">
        <f t="shared" si="90"/>
        <v/>
      </c>
      <c r="BZ188" s="285" t="str">
        <f t="shared" si="91"/>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75"/>
        <v/>
      </c>
      <c r="CR188" s="272" t="str">
        <f t="shared" ca="1" si="76"/>
        <v/>
      </c>
      <c r="CS188" s="273" t="str">
        <f t="shared" ca="1" si="17"/>
        <v/>
      </c>
      <c r="CT188" s="337"/>
      <c r="CU188" s="264">
        <f t="shared" si="92"/>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3"/>
        <v>0</v>
      </c>
      <c r="DL188" s="440" t="b">
        <f t="shared" si="94"/>
        <v>0</v>
      </c>
      <c r="DM188" s="450" t="b">
        <f t="shared" si="95"/>
        <v>0</v>
      </c>
      <c r="DN188" s="440" t="b">
        <f t="shared" si="96"/>
        <v>0</v>
      </c>
      <c r="DO188" s="449" t="b">
        <f t="shared" si="97"/>
        <v>0</v>
      </c>
      <c r="DP188" s="440" t="b">
        <f t="shared" si="98"/>
        <v>0</v>
      </c>
      <c r="DQ188" s="450" t="b">
        <f t="shared" si="99"/>
        <v>0</v>
      </c>
      <c r="DR188" s="440" t="b">
        <f t="shared" si="100"/>
        <v>0</v>
      </c>
      <c r="DS188" s="449" t="b">
        <f t="shared" si="101"/>
        <v>0</v>
      </c>
      <c r="DT188" s="440" t="b">
        <f t="shared" si="102"/>
        <v>0</v>
      </c>
    </row>
    <row r="189" spans="1:124" x14ac:dyDescent="0.25">
      <c r="A189" s="65">
        <f t="shared" si="77"/>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8"/>
        <v/>
      </c>
      <c r="X189" s="310" t="str">
        <f t="shared" ca="1" si="79"/>
        <v/>
      </c>
      <c r="Y189" s="277"/>
      <c r="Z189" s="277"/>
      <c r="AA189" s="348"/>
      <c r="AB189" s="278"/>
      <c r="AC189" s="279"/>
      <c r="AD189" s="348"/>
      <c r="AE189" s="278"/>
      <c r="AF189" s="280"/>
      <c r="AG189" s="348"/>
      <c r="AH189" s="274"/>
      <c r="AI189" s="309" t="str">
        <f t="shared" ca="1" si="80"/>
        <v/>
      </c>
      <c r="AJ189" s="310" t="str">
        <f t="shared" ca="1" si="81"/>
        <v/>
      </c>
      <c r="AK189" s="277"/>
      <c r="AL189" s="277"/>
      <c r="AM189" s="348"/>
      <c r="AN189" s="278"/>
      <c r="AO189" s="279"/>
      <c r="AP189" s="348"/>
      <c r="AQ189" s="278"/>
      <c r="AR189" s="280"/>
      <c r="AS189" s="348"/>
      <c r="AT189" s="274"/>
      <c r="AU189" s="309" t="str">
        <f t="shared" ca="1" si="82"/>
        <v/>
      </c>
      <c r="AV189" s="310" t="str">
        <f t="shared" ca="1" si="83"/>
        <v/>
      </c>
      <c r="AW189" s="276"/>
      <c r="AX189" s="276"/>
      <c r="AY189" s="348"/>
      <c r="AZ189" s="278"/>
      <c r="BA189" s="279"/>
      <c r="BB189" s="348"/>
      <c r="BC189" s="278"/>
      <c r="BD189" s="280"/>
      <c r="BE189" s="348"/>
      <c r="BF189" s="274"/>
      <c r="BG189" s="309" t="str">
        <f t="shared" ca="1" si="84"/>
        <v/>
      </c>
      <c r="BH189" s="310" t="str">
        <f t="shared" ca="1" si="85"/>
        <v/>
      </c>
      <c r="BI189" s="276"/>
      <c r="BJ189" s="348"/>
      <c r="BK189" s="278"/>
      <c r="BL189" s="279"/>
      <c r="BM189" s="348"/>
      <c r="BN189" s="278"/>
      <c r="BO189" s="280"/>
      <c r="BP189" s="309" t="str">
        <f t="shared" ca="1" si="86"/>
        <v/>
      </c>
      <c r="BQ189" s="310" t="str">
        <f t="shared" ca="1" si="87"/>
        <v/>
      </c>
      <c r="BR189" s="309" t="str">
        <f t="shared" ca="1" si="88"/>
        <v/>
      </c>
      <c r="BS189" s="438" t="str">
        <f t="shared" ca="1" si="89"/>
        <v/>
      </c>
      <c r="BT189" s="281" t="str">
        <f t="array" ref="BT189">IF(AND($I189&lt;&gt;"",$K189&lt;&gt;""),CEILING(VLOOKUP($I189,ランク別指標,3,FALSE)*$L189,1),"")</f>
        <v/>
      </c>
      <c r="BU189" s="282"/>
      <c r="BV189" s="281" t="str">
        <f t="shared" si="11"/>
        <v/>
      </c>
      <c r="BW189" s="283"/>
      <c r="BX189" s="282"/>
      <c r="BY189" s="284" t="str">
        <f t="shared" si="90"/>
        <v/>
      </c>
      <c r="BZ189" s="285" t="str">
        <f t="shared" si="91"/>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75"/>
        <v/>
      </c>
      <c r="CR189" s="272" t="str">
        <f t="shared" ca="1" si="76"/>
        <v/>
      </c>
      <c r="CS189" s="273" t="str">
        <f t="shared" ca="1" si="17"/>
        <v/>
      </c>
      <c r="CT189" s="337"/>
      <c r="CU189" s="264">
        <f t="shared" si="92"/>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3"/>
        <v>0</v>
      </c>
      <c r="DL189" s="440" t="b">
        <f t="shared" si="94"/>
        <v>0</v>
      </c>
      <c r="DM189" s="450" t="b">
        <f t="shared" si="95"/>
        <v>0</v>
      </c>
      <c r="DN189" s="440" t="b">
        <f t="shared" si="96"/>
        <v>0</v>
      </c>
      <c r="DO189" s="449" t="b">
        <f t="shared" si="97"/>
        <v>0</v>
      </c>
      <c r="DP189" s="440" t="b">
        <f t="shared" si="98"/>
        <v>0</v>
      </c>
      <c r="DQ189" s="450" t="b">
        <f t="shared" si="99"/>
        <v>0</v>
      </c>
      <c r="DR189" s="440" t="b">
        <f t="shared" si="100"/>
        <v>0</v>
      </c>
      <c r="DS189" s="449" t="b">
        <f t="shared" si="101"/>
        <v>0</v>
      </c>
      <c r="DT189" s="440" t="b">
        <f t="shared" si="102"/>
        <v>0</v>
      </c>
    </row>
    <row r="190" spans="1:124" x14ac:dyDescent="0.25">
      <c r="A190" s="65">
        <f t="shared" si="77"/>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8"/>
        <v/>
      </c>
      <c r="X190" s="310" t="str">
        <f t="shared" ca="1" si="79"/>
        <v/>
      </c>
      <c r="Y190" s="277"/>
      <c r="Z190" s="277"/>
      <c r="AA190" s="348"/>
      <c r="AB190" s="278"/>
      <c r="AC190" s="279"/>
      <c r="AD190" s="348"/>
      <c r="AE190" s="278"/>
      <c r="AF190" s="280"/>
      <c r="AG190" s="348"/>
      <c r="AH190" s="274"/>
      <c r="AI190" s="309" t="str">
        <f t="shared" ca="1" si="80"/>
        <v/>
      </c>
      <c r="AJ190" s="310" t="str">
        <f t="shared" ca="1" si="81"/>
        <v/>
      </c>
      <c r="AK190" s="277"/>
      <c r="AL190" s="277"/>
      <c r="AM190" s="348"/>
      <c r="AN190" s="278"/>
      <c r="AO190" s="279"/>
      <c r="AP190" s="348"/>
      <c r="AQ190" s="278"/>
      <c r="AR190" s="280"/>
      <c r="AS190" s="348"/>
      <c r="AT190" s="274"/>
      <c r="AU190" s="309" t="str">
        <f t="shared" ca="1" si="82"/>
        <v/>
      </c>
      <c r="AV190" s="310" t="str">
        <f t="shared" ca="1" si="83"/>
        <v/>
      </c>
      <c r="AW190" s="276"/>
      <c r="AX190" s="276"/>
      <c r="AY190" s="348"/>
      <c r="AZ190" s="278"/>
      <c r="BA190" s="279"/>
      <c r="BB190" s="348"/>
      <c r="BC190" s="278"/>
      <c r="BD190" s="280"/>
      <c r="BE190" s="348"/>
      <c r="BF190" s="274"/>
      <c r="BG190" s="309" t="str">
        <f t="shared" ca="1" si="84"/>
        <v/>
      </c>
      <c r="BH190" s="310" t="str">
        <f t="shared" ca="1" si="85"/>
        <v/>
      </c>
      <c r="BI190" s="276"/>
      <c r="BJ190" s="348"/>
      <c r="BK190" s="278"/>
      <c r="BL190" s="279"/>
      <c r="BM190" s="348"/>
      <c r="BN190" s="278"/>
      <c r="BO190" s="280"/>
      <c r="BP190" s="309" t="str">
        <f t="shared" ca="1" si="86"/>
        <v/>
      </c>
      <c r="BQ190" s="310" t="str">
        <f t="shared" ca="1" si="87"/>
        <v/>
      </c>
      <c r="BR190" s="309" t="str">
        <f t="shared" ca="1" si="88"/>
        <v/>
      </c>
      <c r="BS190" s="438" t="str">
        <f t="shared" ca="1" si="89"/>
        <v/>
      </c>
      <c r="BT190" s="281" t="str">
        <f t="array" ref="BT190">IF(AND($I190&lt;&gt;"",$K190&lt;&gt;""),CEILING(VLOOKUP($I190,ランク別指標,3,FALSE)*$L190,1),"")</f>
        <v/>
      </c>
      <c r="BU190" s="282"/>
      <c r="BV190" s="281" t="str">
        <f t="shared" si="11"/>
        <v/>
      </c>
      <c r="BW190" s="283"/>
      <c r="BX190" s="282"/>
      <c r="BY190" s="284" t="str">
        <f t="shared" si="90"/>
        <v/>
      </c>
      <c r="BZ190" s="285" t="str">
        <f t="shared" si="91"/>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75"/>
        <v/>
      </c>
      <c r="CR190" s="272" t="str">
        <f t="shared" ca="1" si="76"/>
        <v/>
      </c>
      <c r="CS190" s="273" t="str">
        <f t="shared" ca="1" si="17"/>
        <v/>
      </c>
      <c r="CT190" s="337"/>
      <c r="CU190" s="264">
        <f t="shared" si="92"/>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3"/>
        <v>0</v>
      </c>
      <c r="DL190" s="440" t="b">
        <f t="shared" si="94"/>
        <v>0</v>
      </c>
      <c r="DM190" s="450" t="b">
        <f t="shared" si="95"/>
        <v>0</v>
      </c>
      <c r="DN190" s="440" t="b">
        <f t="shared" si="96"/>
        <v>0</v>
      </c>
      <c r="DO190" s="449" t="b">
        <f t="shared" si="97"/>
        <v>0</v>
      </c>
      <c r="DP190" s="440" t="b">
        <f t="shared" si="98"/>
        <v>0</v>
      </c>
      <c r="DQ190" s="450" t="b">
        <f t="shared" si="99"/>
        <v>0</v>
      </c>
      <c r="DR190" s="440" t="b">
        <f t="shared" si="100"/>
        <v>0</v>
      </c>
      <c r="DS190" s="449" t="b">
        <f t="shared" si="101"/>
        <v>0</v>
      </c>
      <c r="DT190" s="440" t="b">
        <f t="shared" si="102"/>
        <v>0</v>
      </c>
    </row>
    <row r="191" spans="1:124" x14ac:dyDescent="0.25">
      <c r="A191" s="65">
        <f t="shared" si="77"/>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8"/>
        <v/>
      </c>
      <c r="X191" s="310" t="str">
        <f t="shared" ca="1" si="79"/>
        <v/>
      </c>
      <c r="Y191" s="277"/>
      <c r="Z191" s="277"/>
      <c r="AA191" s="348"/>
      <c r="AB191" s="278"/>
      <c r="AC191" s="279"/>
      <c r="AD191" s="348"/>
      <c r="AE191" s="278"/>
      <c r="AF191" s="280"/>
      <c r="AG191" s="348"/>
      <c r="AH191" s="274"/>
      <c r="AI191" s="309" t="str">
        <f t="shared" ca="1" si="80"/>
        <v/>
      </c>
      <c r="AJ191" s="310" t="str">
        <f t="shared" ca="1" si="81"/>
        <v/>
      </c>
      <c r="AK191" s="277"/>
      <c r="AL191" s="277"/>
      <c r="AM191" s="348"/>
      <c r="AN191" s="278"/>
      <c r="AO191" s="279"/>
      <c r="AP191" s="348"/>
      <c r="AQ191" s="278"/>
      <c r="AR191" s="280"/>
      <c r="AS191" s="348"/>
      <c r="AT191" s="274"/>
      <c r="AU191" s="309" t="str">
        <f t="shared" ca="1" si="82"/>
        <v/>
      </c>
      <c r="AV191" s="310" t="str">
        <f t="shared" ca="1" si="83"/>
        <v/>
      </c>
      <c r="AW191" s="276"/>
      <c r="AX191" s="276"/>
      <c r="AY191" s="348"/>
      <c r="AZ191" s="278"/>
      <c r="BA191" s="279"/>
      <c r="BB191" s="348"/>
      <c r="BC191" s="278"/>
      <c r="BD191" s="280"/>
      <c r="BE191" s="348"/>
      <c r="BF191" s="274"/>
      <c r="BG191" s="309" t="str">
        <f t="shared" ca="1" si="84"/>
        <v/>
      </c>
      <c r="BH191" s="310" t="str">
        <f t="shared" ca="1" si="85"/>
        <v/>
      </c>
      <c r="BI191" s="276"/>
      <c r="BJ191" s="348"/>
      <c r="BK191" s="278"/>
      <c r="BL191" s="279"/>
      <c r="BM191" s="348"/>
      <c r="BN191" s="278"/>
      <c r="BO191" s="280"/>
      <c r="BP191" s="309" t="str">
        <f t="shared" ca="1" si="86"/>
        <v/>
      </c>
      <c r="BQ191" s="310" t="str">
        <f t="shared" ca="1" si="87"/>
        <v/>
      </c>
      <c r="BR191" s="309" t="str">
        <f t="shared" ca="1" si="88"/>
        <v/>
      </c>
      <c r="BS191" s="438" t="str">
        <f t="shared" ca="1" si="89"/>
        <v/>
      </c>
      <c r="BT191" s="281" t="str">
        <f t="array" ref="BT191">IF(AND($I191&lt;&gt;"",$K191&lt;&gt;""),CEILING(VLOOKUP($I191,ランク別指標,3,FALSE)*$L191,1),"")</f>
        <v/>
      </c>
      <c r="BU191" s="282"/>
      <c r="BV191" s="281" t="str">
        <f t="shared" si="11"/>
        <v/>
      </c>
      <c r="BW191" s="283"/>
      <c r="BX191" s="282"/>
      <c r="BY191" s="284" t="str">
        <f t="shared" si="90"/>
        <v/>
      </c>
      <c r="BZ191" s="285" t="str">
        <f t="shared" si="91"/>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ref="CQ191:CQ254" ca="1" si="103">IF(AND($AY191&lt;&gt;"",$AZ191="",$AY191&lt;=集計基準日),"遅1",IF(AND($BB191&lt;&gt;"",$BC191="",$BB191&lt;=集計基準日),"遅2",IF(AND($BE191&lt;&gt;"",$BF191="",$BE191&lt;=集計基準日),"遅3","")))</f>
        <v/>
      </c>
      <c r="CR191" s="272" t="str">
        <f t="shared" ref="CR191:CR254" ca="1" si="104">IF(AND($BJ191&lt;&gt;"",$BK191="",$BJ191&lt;=集計基準日),"遅1",IF(AND($BM191&lt;&gt;"",$BN191="",$BM191&lt;=集計基準日),"遅2",""))</f>
        <v/>
      </c>
      <c r="CS191" s="273" t="str">
        <f t="shared" ca="1" si="17"/>
        <v/>
      </c>
      <c r="CT191" s="337"/>
      <c r="CU191" s="264">
        <f t="shared" si="92"/>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3"/>
        <v>0</v>
      </c>
      <c r="DL191" s="440" t="b">
        <f t="shared" si="94"/>
        <v>0</v>
      </c>
      <c r="DM191" s="450" t="b">
        <f t="shared" si="95"/>
        <v>0</v>
      </c>
      <c r="DN191" s="440" t="b">
        <f t="shared" si="96"/>
        <v>0</v>
      </c>
      <c r="DO191" s="449" t="b">
        <f t="shared" si="97"/>
        <v>0</v>
      </c>
      <c r="DP191" s="440" t="b">
        <f t="shared" si="98"/>
        <v>0</v>
      </c>
      <c r="DQ191" s="450" t="b">
        <f t="shared" si="99"/>
        <v>0</v>
      </c>
      <c r="DR191" s="440" t="b">
        <f t="shared" si="100"/>
        <v>0</v>
      </c>
      <c r="DS191" s="449" t="b">
        <f t="shared" si="101"/>
        <v>0</v>
      </c>
      <c r="DT191" s="440" t="b">
        <f t="shared" si="102"/>
        <v>0</v>
      </c>
    </row>
    <row r="192" spans="1:124" x14ac:dyDescent="0.25">
      <c r="A192" s="65">
        <f t="shared" si="77"/>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8"/>
        <v/>
      </c>
      <c r="X192" s="310" t="str">
        <f t="shared" ca="1" si="79"/>
        <v/>
      </c>
      <c r="Y192" s="277"/>
      <c r="Z192" s="277"/>
      <c r="AA192" s="348"/>
      <c r="AB192" s="278"/>
      <c r="AC192" s="279"/>
      <c r="AD192" s="348"/>
      <c r="AE192" s="278"/>
      <c r="AF192" s="280"/>
      <c r="AG192" s="348"/>
      <c r="AH192" s="274"/>
      <c r="AI192" s="309" t="str">
        <f t="shared" ca="1" si="80"/>
        <v/>
      </c>
      <c r="AJ192" s="310" t="str">
        <f t="shared" ca="1" si="81"/>
        <v/>
      </c>
      <c r="AK192" s="277"/>
      <c r="AL192" s="277"/>
      <c r="AM192" s="348"/>
      <c r="AN192" s="278"/>
      <c r="AO192" s="279"/>
      <c r="AP192" s="348"/>
      <c r="AQ192" s="278"/>
      <c r="AR192" s="280"/>
      <c r="AS192" s="348"/>
      <c r="AT192" s="274"/>
      <c r="AU192" s="309" t="str">
        <f t="shared" ca="1" si="82"/>
        <v/>
      </c>
      <c r="AV192" s="310" t="str">
        <f t="shared" ca="1" si="83"/>
        <v/>
      </c>
      <c r="AW192" s="276"/>
      <c r="AX192" s="276"/>
      <c r="AY192" s="348"/>
      <c r="AZ192" s="278"/>
      <c r="BA192" s="279"/>
      <c r="BB192" s="348"/>
      <c r="BC192" s="278"/>
      <c r="BD192" s="280"/>
      <c r="BE192" s="348"/>
      <c r="BF192" s="274"/>
      <c r="BG192" s="309" t="str">
        <f t="shared" ca="1" si="84"/>
        <v/>
      </c>
      <c r="BH192" s="310" t="str">
        <f t="shared" ca="1" si="85"/>
        <v/>
      </c>
      <c r="BI192" s="276"/>
      <c r="BJ192" s="348"/>
      <c r="BK192" s="278"/>
      <c r="BL192" s="279"/>
      <c r="BM192" s="348"/>
      <c r="BN192" s="278"/>
      <c r="BO192" s="280"/>
      <c r="BP192" s="309" t="str">
        <f t="shared" ca="1" si="86"/>
        <v/>
      </c>
      <c r="BQ192" s="310" t="str">
        <f t="shared" ca="1" si="87"/>
        <v/>
      </c>
      <c r="BR192" s="309" t="str">
        <f t="shared" ca="1" si="88"/>
        <v/>
      </c>
      <c r="BS192" s="438" t="str">
        <f t="shared" ca="1" si="89"/>
        <v/>
      </c>
      <c r="BT192" s="281" t="str">
        <f t="array" ref="BT192">IF(AND($I192&lt;&gt;"",$K192&lt;&gt;""),CEILING(VLOOKUP($I192,ランク別指標,3,FALSE)*$L192,1),"")</f>
        <v/>
      </c>
      <c r="BU192" s="282"/>
      <c r="BV192" s="281" t="str">
        <f t="shared" si="11"/>
        <v/>
      </c>
      <c r="BW192" s="283"/>
      <c r="BX192" s="282"/>
      <c r="BY192" s="284" t="str">
        <f t="shared" si="90"/>
        <v/>
      </c>
      <c r="BZ192" s="285" t="str">
        <f t="shared" si="91"/>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103"/>
        <v/>
      </c>
      <c r="CR192" s="272" t="str">
        <f t="shared" ca="1" si="104"/>
        <v/>
      </c>
      <c r="CS192" s="273" t="str">
        <f t="shared" ca="1" si="17"/>
        <v/>
      </c>
      <c r="CT192" s="337"/>
      <c r="CU192" s="264">
        <f t="shared" si="92"/>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3"/>
        <v>0</v>
      </c>
      <c r="DL192" s="440" t="b">
        <f t="shared" si="94"/>
        <v>0</v>
      </c>
      <c r="DM192" s="450" t="b">
        <f t="shared" si="95"/>
        <v>0</v>
      </c>
      <c r="DN192" s="440" t="b">
        <f t="shared" si="96"/>
        <v>0</v>
      </c>
      <c r="DO192" s="449" t="b">
        <f t="shared" si="97"/>
        <v>0</v>
      </c>
      <c r="DP192" s="440" t="b">
        <f t="shared" si="98"/>
        <v>0</v>
      </c>
      <c r="DQ192" s="450" t="b">
        <f t="shared" si="99"/>
        <v>0</v>
      </c>
      <c r="DR192" s="440" t="b">
        <f t="shared" si="100"/>
        <v>0</v>
      </c>
      <c r="DS192" s="449" t="b">
        <f t="shared" si="101"/>
        <v>0</v>
      </c>
      <c r="DT192" s="440" t="b">
        <f t="shared" si="102"/>
        <v>0</v>
      </c>
    </row>
    <row r="193" spans="1:124" x14ac:dyDescent="0.25">
      <c r="A193" s="65">
        <f t="shared" si="77"/>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8"/>
        <v/>
      </c>
      <c r="X193" s="310" t="str">
        <f t="shared" ca="1" si="79"/>
        <v/>
      </c>
      <c r="Y193" s="277"/>
      <c r="Z193" s="277"/>
      <c r="AA193" s="348"/>
      <c r="AB193" s="278"/>
      <c r="AC193" s="279"/>
      <c r="AD193" s="348"/>
      <c r="AE193" s="278"/>
      <c r="AF193" s="280"/>
      <c r="AG193" s="348"/>
      <c r="AH193" s="274"/>
      <c r="AI193" s="309" t="str">
        <f t="shared" ca="1" si="80"/>
        <v/>
      </c>
      <c r="AJ193" s="310" t="str">
        <f t="shared" ca="1" si="81"/>
        <v/>
      </c>
      <c r="AK193" s="277"/>
      <c r="AL193" s="277"/>
      <c r="AM193" s="348"/>
      <c r="AN193" s="278"/>
      <c r="AO193" s="279"/>
      <c r="AP193" s="348"/>
      <c r="AQ193" s="278"/>
      <c r="AR193" s="280"/>
      <c r="AS193" s="348"/>
      <c r="AT193" s="274"/>
      <c r="AU193" s="309" t="str">
        <f t="shared" ca="1" si="82"/>
        <v/>
      </c>
      <c r="AV193" s="310" t="str">
        <f t="shared" ca="1" si="83"/>
        <v/>
      </c>
      <c r="AW193" s="276"/>
      <c r="AX193" s="276"/>
      <c r="AY193" s="348"/>
      <c r="AZ193" s="278"/>
      <c r="BA193" s="279"/>
      <c r="BB193" s="348"/>
      <c r="BC193" s="278"/>
      <c r="BD193" s="280"/>
      <c r="BE193" s="348"/>
      <c r="BF193" s="274"/>
      <c r="BG193" s="309" t="str">
        <f t="shared" ca="1" si="84"/>
        <v/>
      </c>
      <c r="BH193" s="310" t="str">
        <f t="shared" ca="1" si="85"/>
        <v/>
      </c>
      <c r="BI193" s="276"/>
      <c r="BJ193" s="348"/>
      <c r="BK193" s="278"/>
      <c r="BL193" s="279"/>
      <c r="BM193" s="348"/>
      <c r="BN193" s="278"/>
      <c r="BO193" s="280"/>
      <c r="BP193" s="309" t="str">
        <f t="shared" ca="1" si="86"/>
        <v/>
      </c>
      <c r="BQ193" s="310" t="str">
        <f t="shared" ca="1" si="87"/>
        <v/>
      </c>
      <c r="BR193" s="309" t="str">
        <f t="shared" ca="1" si="88"/>
        <v/>
      </c>
      <c r="BS193" s="438" t="str">
        <f t="shared" ca="1" si="89"/>
        <v/>
      </c>
      <c r="BT193" s="281" t="str">
        <f t="array" ref="BT193">IF(AND($I193&lt;&gt;"",$K193&lt;&gt;""),CEILING(VLOOKUP($I193,ランク別指標,3,FALSE)*$L193,1),"")</f>
        <v/>
      </c>
      <c r="BU193" s="282"/>
      <c r="BV193" s="281" t="str">
        <f t="shared" si="11"/>
        <v/>
      </c>
      <c r="BW193" s="283"/>
      <c r="BX193" s="282"/>
      <c r="BY193" s="284" t="str">
        <f t="shared" si="90"/>
        <v/>
      </c>
      <c r="BZ193" s="285" t="str">
        <f t="shared" si="91"/>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103"/>
        <v/>
      </c>
      <c r="CR193" s="272" t="str">
        <f t="shared" ca="1" si="104"/>
        <v/>
      </c>
      <c r="CS193" s="273" t="str">
        <f t="shared" ca="1" si="17"/>
        <v/>
      </c>
      <c r="CT193" s="337"/>
      <c r="CU193" s="264">
        <f t="shared" si="92"/>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3"/>
        <v>0</v>
      </c>
      <c r="DL193" s="440" t="b">
        <f t="shared" si="94"/>
        <v>0</v>
      </c>
      <c r="DM193" s="450" t="b">
        <f t="shared" si="95"/>
        <v>0</v>
      </c>
      <c r="DN193" s="440" t="b">
        <f t="shared" si="96"/>
        <v>0</v>
      </c>
      <c r="DO193" s="449" t="b">
        <f t="shared" si="97"/>
        <v>0</v>
      </c>
      <c r="DP193" s="440" t="b">
        <f t="shared" si="98"/>
        <v>0</v>
      </c>
      <c r="DQ193" s="450" t="b">
        <f t="shared" si="99"/>
        <v>0</v>
      </c>
      <c r="DR193" s="440" t="b">
        <f t="shared" si="100"/>
        <v>0</v>
      </c>
      <c r="DS193" s="449" t="b">
        <f t="shared" si="101"/>
        <v>0</v>
      </c>
      <c r="DT193" s="440" t="b">
        <f t="shared" si="102"/>
        <v>0</v>
      </c>
    </row>
    <row r="194" spans="1:124" x14ac:dyDescent="0.25">
      <c r="A194" s="65">
        <f t="shared" si="77"/>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8"/>
        <v/>
      </c>
      <c r="X194" s="310" t="str">
        <f t="shared" ca="1" si="79"/>
        <v/>
      </c>
      <c r="Y194" s="277"/>
      <c r="Z194" s="277"/>
      <c r="AA194" s="348"/>
      <c r="AB194" s="278"/>
      <c r="AC194" s="279"/>
      <c r="AD194" s="348"/>
      <c r="AE194" s="278"/>
      <c r="AF194" s="280"/>
      <c r="AG194" s="348"/>
      <c r="AH194" s="274"/>
      <c r="AI194" s="309" t="str">
        <f t="shared" ca="1" si="80"/>
        <v/>
      </c>
      <c r="AJ194" s="310" t="str">
        <f t="shared" ca="1" si="81"/>
        <v/>
      </c>
      <c r="AK194" s="277"/>
      <c r="AL194" s="277"/>
      <c r="AM194" s="348"/>
      <c r="AN194" s="278"/>
      <c r="AO194" s="279"/>
      <c r="AP194" s="348"/>
      <c r="AQ194" s="278"/>
      <c r="AR194" s="280"/>
      <c r="AS194" s="348"/>
      <c r="AT194" s="274"/>
      <c r="AU194" s="309" t="str">
        <f t="shared" ca="1" si="82"/>
        <v/>
      </c>
      <c r="AV194" s="310" t="str">
        <f t="shared" ca="1" si="83"/>
        <v/>
      </c>
      <c r="AW194" s="276"/>
      <c r="AX194" s="276"/>
      <c r="AY194" s="348"/>
      <c r="AZ194" s="278"/>
      <c r="BA194" s="279"/>
      <c r="BB194" s="348"/>
      <c r="BC194" s="278"/>
      <c r="BD194" s="280"/>
      <c r="BE194" s="348"/>
      <c r="BF194" s="274"/>
      <c r="BG194" s="309" t="str">
        <f t="shared" ca="1" si="84"/>
        <v/>
      </c>
      <c r="BH194" s="310" t="str">
        <f t="shared" ca="1" si="85"/>
        <v/>
      </c>
      <c r="BI194" s="276"/>
      <c r="BJ194" s="348"/>
      <c r="BK194" s="278"/>
      <c r="BL194" s="279"/>
      <c r="BM194" s="348"/>
      <c r="BN194" s="278"/>
      <c r="BO194" s="280"/>
      <c r="BP194" s="309" t="str">
        <f t="shared" ca="1" si="86"/>
        <v/>
      </c>
      <c r="BQ194" s="310" t="str">
        <f t="shared" ca="1" si="87"/>
        <v/>
      </c>
      <c r="BR194" s="309" t="str">
        <f t="shared" ca="1" si="88"/>
        <v/>
      </c>
      <c r="BS194" s="438" t="str">
        <f t="shared" ca="1" si="89"/>
        <v/>
      </c>
      <c r="BT194" s="281" t="str">
        <f t="array" ref="BT194">IF(AND($I194&lt;&gt;"",$K194&lt;&gt;""),CEILING(VLOOKUP($I194,ランク別指標,3,FALSE)*$L194,1),"")</f>
        <v/>
      </c>
      <c r="BU194" s="282"/>
      <c r="BV194" s="281" t="str">
        <f t="shared" si="11"/>
        <v/>
      </c>
      <c r="BW194" s="283"/>
      <c r="BX194" s="282"/>
      <c r="BY194" s="284" t="str">
        <f t="shared" si="90"/>
        <v/>
      </c>
      <c r="BZ194" s="285" t="str">
        <f t="shared" si="91"/>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3"/>
        <v/>
      </c>
      <c r="CR194" s="272" t="str">
        <f t="shared" ca="1" si="104"/>
        <v/>
      </c>
      <c r="CS194" s="273" t="str">
        <f t="shared" ca="1" si="17"/>
        <v/>
      </c>
      <c r="CT194" s="337"/>
      <c r="CU194" s="264">
        <f t="shared" si="92"/>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3"/>
        <v>0</v>
      </c>
      <c r="DL194" s="440" t="b">
        <f t="shared" si="94"/>
        <v>0</v>
      </c>
      <c r="DM194" s="450" t="b">
        <f t="shared" si="95"/>
        <v>0</v>
      </c>
      <c r="DN194" s="440" t="b">
        <f t="shared" si="96"/>
        <v>0</v>
      </c>
      <c r="DO194" s="449" t="b">
        <f t="shared" si="97"/>
        <v>0</v>
      </c>
      <c r="DP194" s="440" t="b">
        <f t="shared" si="98"/>
        <v>0</v>
      </c>
      <c r="DQ194" s="450" t="b">
        <f t="shared" si="99"/>
        <v>0</v>
      </c>
      <c r="DR194" s="440" t="b">
        <f t="shared" si="100"/>
        <v>0</v>
      </c>
      <c r="DS194" s="449" t="b">
        <f t="shared" si="101"/>
        <v>0</v>
      </c>
      <c r="DT194" s="440" t="b">
        <f t="shared" si="102"/>
        <v>0</v>
      </c>
    </row>
    <row r="195" spans="1:124" x14ac:dyDescent="0.25">
      <c r="A195" s="65">
        <f t="shared" si="77"/>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8"/>
        <v/>
      </c>
      <c r="X195" s="310" t="str">
        <f t="shared" ca="1" si="79"/>
        <v/>
      </c>
      <c r="Y195" s="277"/>
      <c r="Z195" s="277"/>
      <c r="AA195" s="348"/>
      <c r="AB195" s="278"/>
      <c r="AC195" s="279"/>
      <c r="AD195" s="348"/>
      <c r="AE195" s="278"/>
      <c r="AF195" s="280"/>
      <c r="AG195" s="348"/>
      <c r="AH195" s="274"/>
      <c r="AI195" s="309" t="str">
        <f t="shared" ca="1" si="80"/>
        <v/>
      </c>
      <c r="AJ195" s="310" t="str">
        <f t="shared" ca="1" si="81"/>
        <v/>
      </c>
      <c r="AK195" s="277"/>
      <c r="AL195" s="277"/>
      <c r="AM195" s="348"/>
      <c r="AN195" s="278"/>
      <c r="AO195" s="279"/>
      <c r="AP195" s="348"/>
      <c r="AQ195" s="278"/>
      <c r="AR195" s="280"/>
      <c r="AS195" s="348"/>
      <c r="AT195" s="274"/>
      <c r="AU195" s="309" t="str">
        <f t="shared" ca="1" si="82"/>
        <v/>
      </c>
      <c r="AV195" s="310" t="str">
        <f t="shared" ca="1" si="83"/>
        <v/>
      </c>
      <c r="AW195" s="276"/>
      <c r="AX195" s="276"/>
      <c r="AY195" s="348"/>
      <c r="AZ195" s="278"/>
      <c r="BA195" s="279"/>
      <c r="BB195" s="348"/>
      <c r="BC195" s="278"/>
      <c r="BD195" s="280"/>
      <c r="BE195" s="348"/>
      <c r="BF195" s="274"/>
      <c r="BG195" s="309" t="str">
        <f t="shared" ca="1" si="84"/>
        <v/>
      </c>
      <c r="BH195" s="310" t="str">
        <f t="shared" ca="1" si="85"/>
        <v/>
      </c>
      <c r="BI195" s="276"/>
      <c r="BJ195" s="348"/>
      <c r="BK195" s="278"/>
      <c r="BL195" s="279"/>
      <c r="BM195" s="348"/>
      <c r="BN195" s="278"/>
      <c r="BO195" s="280"/>
      <c r="BP195" s="309" t="str">
        <f t="shared" ca="1" si="86"/>
        <v/>
      </c>
      <c r="BQ195" s="310" t="str">
        <f t="shared" ca="1" si="87"/>
        <v/>
      </c>
      <c r="BR195" s="309" t="str">
        <f t="shared" ca="1" si="88"/>
        <v/>
      </c>
      <c r="BS195" s="438" t="str">
        <f t="shared" ca="1" si="89"/>
        <v/>
      </c>
      <c r="BT195" s="281" t="str">
        <f t="array" ref="BT195">IF(AND($I195&lt;&gt;"",$K195&lt;&gt;""),CEILING(VLOOKUP($I195,ランク別指標,3,FALSE)*$L195,1),"")</f>
        <v/>
      </c>
      <c r="BU195" s="282"/>
      <c r="BV195" s="281" t="str">
        <f t="shared" si="11"/>
        <v/>
      </c>
      <c r="BW195" s="283"/>
      <c r="BX195" s="282"/>
      <c r="BY195" s="284" t="str">
        <f t="shared" si="90"/>
        <v/>
      </c>
      <c r="BZ195" s="285" t="str">
        <f t="shared" si="91"/>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3"/>
        <v/>
      </c>
      <c r="CR195" s="272" t="str">
        <f t="shared" ca="1" si="104"/>
        <v/>
      </c>
      <c r="CS195" s="273" t="str">
        <f t="shared" ca="1" si="17"/>
        <v/>
      </c>
      <c r="CT195" s="337"/>
      <c r="CU195" s="264">
        <f t="shared" si="92"/>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3"/>
        <v>0</v>
      </c>
      <c r="DL195" s="440" t="b">
        <f t="shared" si="94"/>
        <v>0</v>
      </c>
      <c r="DM195" s="450" t="b">
        <f t="shared" si="95"/>
        <v>0</v>
      </c>
      <c r="DN195" s="440" t="b">
        <f t="shared" si="96"/>
        <v>0</v>
      </c>
      <c r="DO195" s="449" t="b">
        <f t="shared" si="97"/>
        <v>0</v>
      </c>
      <c r="DP195" s="440" t="b">
        <f t="shared" si="98"/>
        <v>0</v>
      </c>
      <c r="DQ195" s="450" t="b">
        <f t="shared" si="99"/>
        <v>0</v>
      </c>
      <c r="DR195" s="440" t="b">
        <f t="shared" si="100"/>
        <v>0</v>
      </c>
      <c r="DS195" s="449" t="b">
        <f t="shared" si="101"/>
        <v>0</v>
      </c>
      <c r="DT195" s="440" t="b">
        <f t="shared" si="102"/>
        <v>0</v>
      </c>
    </row>
    <row r="196" spans="1:124" x14ac:dyDescent="0.25">
      <c r="A196" s="65">
        <f t="shared" si="77"/>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8"/>
        <v/>
      </c>
      <c r="X196" s="310" t="str">
        <f t="shared" ca="1" si="79"/>
        <v/>
      </c>
      <c r="Y196" s="277"/>
      <c r="Z196" s="277"/>
      <c r="AA196" s="348"/>
      <c r="AB196" s="278"/>
      <c r="AC196" s="279"/>
      <c r="AD196" s="348"/>
      <c r="AE196" s="278"/>
      <c r="AF196" s="280"/>
      <c r="AG196" s="348"/>
      <c r="AH196" s="274"/>
      <c r="AI196" s="309" t="str">
        <f t="shared" ca="1" si="80"/>
        <v/>
      </c>
      <c r="AJ196" s="310" t="str">
        <f t="shared" ca="1" si="81"/>
        <v/>
      </c>
      <c r="AK196" s="277"/>
      <c r="AL196" s="277"/>
      <c r="AM196" s="348"/>
      <c r="AN196" s="278"/>
      <c r="AO196" s="279"/>
      <c r="AP196" s="348"/>
      <c r="AQ196" s="278"/>
      <c r="AR196" s="280"/>
      <c r="AS196" s="348"/>
      <c r="AT196" s="274"/>
      <c r="AU196" s="309" t="str">
        <f t="shared" ca="1" si="82"/>
        <v/>
      </c>
      <c r="AV196" s="310" t="str">
        <f t="shared" ca="1" si="83"/>
        <v/>
      </c>
      <c r="AW196" s="276"/>
      <c r="AX196" s="276"/>
      <c r="AY196" s="348"/>
      <c r="AZ196" s="278"/>
      <c r="BA196" s="279"/>
      <c r="BB196" s="348"/>
      <c r="BC196" s="278"/>
      <c r="BD196" s="280"/>
      <c r="BE196" s="348"/>
      <c r="BF196" s="274"/>
      <c r="BG196" s="309" t="str">
        <f t="shared" ca="1" si="84"/>
        <v/>
      </c>
      <c r="BH196" s="310" t="str">
        <f t="shared" ca="1" si="85"/>
        <v/>
      </c>
      <c r="BI196" s="276"/>
      <c r="BJ196" s="348"/>
      <c r="BK196" s="278"/>
      <c r="BL196" s="279"/>
      <c r="BM196" s="348"/>
      <c r="BN196" s="278"/>
      <c r="BO196" s="280"/>
      <c r="BP196" s="309" t="str">
        <f t="shared" ca="1" si="86"/>
        <v/>
      </c>
      <c r="BQ196" s="310" t="str">
        <f t="shared" ca="1" si="87"/>
        <v/>
      </c>
      <c r="BR196" s="309" t="str">
        <f t="shared" ca="1" si="88"/>
        <v/>
      </c>
      <c r="BS196" s="438" t="str">
        <f t="shared" ca="1" si="89"/>
        <v/>
      </c>
      <c r="BT196" s="281" t="str">
        <f t="array" ref="BT196">IF(AND($I196&lt;&gt;"",$K196&lt;&gt;""),CEILING(VLOOKUP($I196,ランク別指標,3,FALSE)*$L196,1),"")</f>
        <v/>
      </c>
      <c r="BU196" s="282"/>
      <c r="BV196" s="281" t="str">
        <f t="shared" si="11"/>
        <v/>
      </c>
      <c r="BW196" s="283"/>
      <c r="BX196" s="282"/>
      <c r="BY196" s="284" t="str">
        <f t="shared" si="90"/>
        <v/>
      </c>
      <c r="BZ196" s="285" t="str">
        <f t="shared" si="91"/>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3"/>
        <v/>
      </c>
      <c r="CR196" s="272" t="str">
        <f t="shared" ca="1" si="104"/>
        <v/>
      </c>
      <c r="CS196" s="273" t="str">
        <f t="shared" ca="1" si="17"/>
        <v/>
      </c>
      <c r="CT196" s="337"/>
      <c r="CU196" s="264">
        <f t="shared" si="92"/>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3"/>
        <v>0</v>
      </c>
      <c r="DL196" s="440" t="b">
        <f t="shared" si="94"/>
        <v>0</v>
      </c>
      <c r="DM196" s="450" t="b">
        <f t="shared" si="95"/>
        <v>0</v>
      </c>
      <c r="DN196" s="440" t="b">
        <f t="shared" si="96"/>
        <v>0</v>
      </c>
      <c r="DO196" s="449" t="b">
        <f t="shared" si="97"/>
        <v>0</v>
      </c>
      <c r="DP196" s="440" t="b">
        <f t="shared" si="98"/>
        <v>0</v>
      </c>
      <c r="DQ196" s="450" t="b">
        <f t="shared" si="99"/>
        <v>0</v>
      </c>
      <c r="DR196" s="440" t="b">
        <f t="shared" si="100"/>
        <v>0</v>
      </c>
      <c r="DS196" s="449" t="b">
        <f t="shared" si="101"/>
        <v>0</v>
      </c>
      <c r="DT196" s="440" t="b">
        <f t="shared" si="102"/>
        <v>0</v>
      </c>
    </row>
    <row r="197" spans="1:124" x14ac:dyDescent="0.25">
      <c r="A197" s="65">
        <f t="shared" si="77"/>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8"/>
        <v/>
      </c>
      <c r="X197" s="310" t="str">
        <f t="shared" ca="1" si="79"/>
        <v/>
      </c>
      <c r="Y197" s="277"/>
      <c r="Z197" s="277"/>
      <c r="AA197" s="348"/>
      <c r="AB197" s="278"/>
      <c r="AC197" s="279"/>
      <c r="AD197" s="348"/>
      <c r="AE197" s="278"/>
      <c r="AF197" s="280"/>
      <c r="AG197" s="348"/>
      <c r="AH197" s="274"/>
      <c r="AI197" s="309" t="str">
        <f t="shared" ca="1" si="80"/>
        <v/>
      </c>
      <c r="AJ197" s="310" t="str">
        <f t="shared" ca="1" si="81"/>
        <v/>
      </c>
      <c r="AK197" s="277"/>
      <c r="AL197" s="277"/>
      <c r="AM197" s="348"/>
      <c r="AN197" s="278"/>
      <c r="AO197" s="279"/>
      <c r="AP197" s="348"/>
      <c r="AQ197" s="278"/>
      <c r="AR197" s="280"/>
      <c r="AS197" s="348"/>
      <c r="AT197" s="274"/>
      <c r="AU197" s="309" t="str">
        <f t="shared" ca="1" si="82"/>
        <v/>
      </c>
      <c r="AV197" s="310" t="str">
        <f t="shared" ca="1" si="83"/>
        <v/>
      </c>
      <c r="AW197" s="276"/>
      <c r="AX197" s="276"/>
      <c r="AY197" s="348"/>
      <c r="AZ197" s="278"/>
      <c r="BA197" s="279"/>
      <c r="BB197" s="348"/>
      <c r="BC197" s="278"/>
      <c r="BD197" s="280"/>
      <c r="BE197" s="348"/>
      <c r="BF197" s="274"/>
      <c r="BG197" s="309" t="str">
        <f t="shared" ca="1" si="84"/>
        <v/>
      </c>
      <c r="BH197" s="310" t="str">
        <f t="shared" ca="1" si="85"/>
        <v/>
      </c>
      <c r="BI197" s="276"/>
      <c r="BJ197" s="348"/>
      <c r="BK197" s="278"/>
      <c r="BL197" s="279"/>
      <c r="BM197" s="348"/>
      <c r="BN197" s="278"/>
      <c r="BO197" s="280"/>
      <c r="BP197" s="309" t="str">
        <f t="shared" ca="1" si="86"/>
        <v/>
      </c>
      <c r="BQ197" s="310" t="str">
        <f t="shared" ca="1" si="87"/>
        <v/>
      </c>
      <c r="BR197" s="309" t="str">
        <f t="shared" ca="1" si="88"/>
        <v/>
      </c>
      <c r="BS197" s="438" t="str">
        <f t="shared" ca="1" si="89"/>
        <v/>
      </c>
      <c r="BT197" s="281" t="str">
        <f t="array" ref="BT197">IF(AND($I197&lt;&gt;"",$K197&lt;&gt;""),CEILING(VLOOKUP($I197,ランク別指標,3,FALSE)*$L197,1),"")</f>
        <v/>
      </c>
      <c r="BU197" s="282"/>
      <c r="BV197" s="281" t="str">
        <f t="shared" si="11"/>
        <v/>
      </c>
      <c r="BW197" s="283"/>
      <c r="BX197" s="282"/>
      <c r="BY197" s="284" t="str">
        <f t="shared" si="90"/>
        <v/>
      </c>
      <c r="BZ197" s="285" t="str">
        <f t="shared" si="91"/>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3"/>
        <v/>
      </c>
      <c r="CR197" s="272" t="str">
        <f t="shared" ca="1" si="104"/>
        <v/>
      </c>
      <c r="CS197" s="273" t="str">
        <f t="shared" ca="1" si="17"/>
        <v/>
      </c>
      <c r="CT197" s="337"/>
      <c r="CU197" s="264">
        <f t="shared" si="92"/>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3"/>
        <v>0</v>
      </c>
      <c r="DL197" s="440" t="b">
        <f t="shared" si="94"/>
        <v>0</v>
      </c>
      <c r="DM197" s="450" t="b">
        <f t="shared" si="95"/>
        <v>0</v>
      </c>
      <c r="DN197" s="440" t="b">
        <f t="shared" si="96"/>
        <v>0</v>
      </c>
      <c r="DO197" s="449" t="b">
        <f t="shared" si="97"/>
        <v>0</v>
      </c>
      <c r="DP197" s="440" t="b">
        <f t="shared" si="98"/>
        <v>0</v>
      </c>
      <c r="DQ197" s="450" t="b">
        <f t="shared" si="99"/>
        <v>0</v>
      </c>
      <c r="DR197" s="440" t="b">
        <f t="shared" si="100"/>
        <v>0</v>
      </c>
      <c r="DS197" s="449" t="b">
        <f t="shared" si="101"/>
        <v>0</v>
      </c>
      <c r="DT197" s="440" t="b">
        <f t="shared" si="102"/>
        <v>0</v>
      </c>
    </row>
    <row r="198" spans="1:124" x14ac:dyDescent="0.25">
      <c r="A198" s="65">
        <f t="shared" si="77"/>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8"/>
        <v/>
      </c>
      <c r="X198" s="310" t="str">
        <f t="shared" ca="1" si="79"/>
        <v/>
      </c>
      <c r="Y198" s="277"/>
      <c r="Z198" s="277"/>
      <c r="AA198" s="348"/>
      <c r="AB198" s="278"/>
      <c r="AC198" s="279"/>
      <c r="AD198" s="348"/>
      <c r="AE198" s="278"/>
      <c r="AF198" s="280"/>
      <c r="AG198" s="348"/>
      <c r="AH198" s="274"/>
      <c r="AI198" s="309" t="str">
        <f t="shared" ca="1" si="80"/>
        <v/>
      </c>
      <c r="AJ198" s="310" t="str">
        <f t="shared" ca="1" si="81"/>
        <v/>
      </c>
      <c r="AK198" s="277"/>
      <c r="AL198" s="277"/>
      <c r="AM198" s="348"/>
      <c r="AN198" s="278"/>
      <c r="AO198" s="279"/>
      <c r="AP198" s="348"/>
      <c r="AQ198" s="278"/>
      <c r="AR198" s="280"/>
      <c r="AS198" s="348"/>
      <c r="AT198" s="274"/>
      <c r="AU198" s="309" t="str">
        <f t="shared" ca="1" si="82"/>
        <v/>
      </c>
      <c r="AV198" s="310" t="str">
        <f t="shared" ca="1" si="83"/>
        <v/>
      </c>
      <c r="AW198" s="276"/>
      <c r="AX198" s="276"/>
      <c r="AY198" s="348"/>
      <c r="AZ198" s="278"/>
      <c r="BA198" s="279"/>
      <c r="BB198" s="348"/>
      <c r="BC198" s="278"/>
      <c r="BD198" s="280"/>
      <c r="BE198" s="348"/>
      <c r="BF198" s="274"/>
      <c r="BG198" s="309" t="str">
        <f t="shared" ca="1" si="84"/>
        <v/>
      </c>
      <c r="BH198" s="310" t="str">
        <f t="shared" ca="1" si="85"/>
        <v/>
      </c>
      <c r="BI198" s="276"/>
      <c r="BJ198" s="348"/>
      <c r="BK198" s="278"/>
      <c r="BL198" s="279"/>
      <c r="BM198" s="348"/>
      <c r="BN198" s="278"/>
      <c r="BO198" s="280"/>
      <c r="BP198" s="309" t="str">
        <f t="shared" ca="1" si="86"/>
        <v/>
      </c>
      <c r="BQ198" s="310" t="str">
        <f t="shared" ca="1" si="87"/>
        <v/>
      </c>
      <c r="BR198" s="309" t="str">
        <f t="shared" ca="1" si="88"/>
        <v/>
      </c>
      <c r="BS198" s="438" t="str">
        <f t="shared" ca="1" si="89"/>
        <v/>
      </c>
      <c r="BT198" s="281" t="str">
        <f t="array" ref="BT198">IF(AND($I198&lt;&gt;"",$K198&lt;&gt;""),CEILING(VLOOKUP($I198,ランク別指標,3,FALSE)*$L198,1),"")</f>
        <v/>
      </c>
      <c r="BU198" s="282"/>
      <c r="BV198" s="281" t="str">
        <f t="shared" si="11"/>
        <v/>
      </c>
      <c r="BW198" s="283"/>
      <c r="BX198" s="282"/>
      <c r="BY198" s="284" t="str">
        <f t="shared" si="90"/>
        <v/>
      </c>
      <c r="BZ198" s="285" t="str">
        <f t="shared" si="91"/>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3"/>
        <v/>
      </c>
      <c r="CR198" s="272" t="str">
        <f t="shared" ca="1" si="104"/>
        <v/>
      </c>
      <c r="CS198" s="273" t="str">
        <f t="shared" ca="1" si="17"/>
        <v/>
      </c>
      <c r="CT198" s="337"/>
      <c r="CU198" s="264">
        <f t="shared" si="92"/>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3"/>
        <v>0</v>
      </c>
      <c r="DL198" s="440" t="b">
        <f t="shared" si="94"/>
        <v>0</v>
      </c>
      <c r="DM198" s="450" t="b">
        <f t="shared" si="95"/>
        <v>0</v>
      </c>
      <c r="DN198" s="440" t="b">
        <f t="shared" si="96"/>
        <v>0</v>
      </c>
      <c r="DO198" s="449" t="b">
        <f t="shared" si="97"/>
        <v>0</v>
      </c>
      <c r="DP198" s="440" t="b">
        <f t="shared" si="98"/>
        <v>0</v>
      </c>
      <c r="DQ198" s="450" t="b">
        <f t="shared" si="99"/>
        <v>0</v>
      </c>
      <c r="DR198" s="440" t="b">
        <f t="shared" si="100"/>
        <v>0</v>
      </c>
      <c r="DS198" s="449" t="b">
        <f t="shared" si="101"/>
        <v>0</v>
      </c>
      <c r="DT198" s="440" t="b">
        <f t="shared" si="102"/>
        <v>0</v>
      </c>
    </row>
    <row r="199" spans="1:124" x14ac:dyDescent="0.25">
      <c r="A199" s="65">
        <f t="shared" si="77"/>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8"/>
        <v/>
      </c>
      <c r="X199" s="310" t="str">
        <f t="shared" ca="1" si="79"/>
        <v/>
      </c>
      <c r="Y199" s="277"/>
      <c r="Z199" s="277"/>
      <c r="AA199" s="348"/>
      <c r="AB199" s="278"/>
      <c r="AC199" s="279"/>
      <c r="AD199" s="348"/>
      <c r="AE199" s="278"/>
      <c r="AF199" s="280"/>
      <c r="AG199" s="348"/>
      <c r="AH199" s="274"/>
      <c r="AI199" s="309" t="str">
        <f t="shared" ca="1" si="80"/>
        <v/>
      </c>
      <c r="AJ199" s="310" t="str">
        <f t="shared" ca="1" si="81"/>
        <v/>
      </c>
      <c r="AK199" s="277"/>
      <c r="AL199" s="277"/>
      <c r="AM199" s="348"/>
      <c r="AN199" s="278"/>
      <c r="AO199" s="279"/>
      <c r="AP199" s="348"/>
      <c r="AQ199" s="278"/>
      <c r="AR199" s="280"/>
      <c r="AS199" s="348"/>
      <c r="AT199" s="274"/>
      <c r="AU199" s="309" t="str">
        <f t="shared" ca="1" si="82"/>
        <v/>
      </c>
      <c r="AV199" s="310" t="str">
        <f t="shared" ca="1" si="83"/>
        <v/>
      </c>
      <c r="AW199" s="276"/>
      <c r="AX199" s="276"/>
      <c r="AY199" s="348"/>
      <c r="AZ199" s="278"/>
      <c r="BA199" s="279"/>
      <c r="BB199" s="348"/>
      <c r="BC199" s="278"/>
      <c r="BD199" s="280"/>
      <c r="BE199" s="348"/>
      <c r="BF199" s="274"/>
      <c r="BG199" s="309" t="str">
        <f t="shared" ca="1" si="84"/>
        <v/>
      </c>
      <c r="BH199" s="310" t="str">
        <f t="shared" ca="1" si="85"/>
        <v/>
      </c>
      <c r="BI199" s="276"/>
      <c r="BJ199" s="348"/>
      <c r="BK199" s="278"/>
      <c r="BL199" s="279"/>
      <c r="BM199" s="348"/>
      <c r="BN199" s="278"/>
      <c r="BO199" s="280"/>
      <c r="BP199" s="309" t="str">
        <f t="shared" ca="1" si="86"/>
        <v/>
      </c>
      <c r="BQ199" s="310" t="str">
        <f t="shared" ca="1" si="87"/>
        <v/>
      </c>
      <c r="BR199" s="309" t="str">
        <f t="shared" ca="1" si="88"/>
        <v/>
      </c>
      <c r="BS199" s="438" t="str">
        <f t="shared" ca="1" si="89"/>
        <v/>
      </c>
      <c r="BT199" s="281" t="str">
        <f t="array" ref="BT199">IF(AND($I199&lt;&gt;"",$K199&lt;&gt;""),CEILING(VLOOKUP($I199,ランク別指標,3,FALSE)*$L199,1),"")</f>
        <v/>
      </c>
      <c r="BU199" s="282"/>
      <c r="BV199" s="281" t="str">
        <f t="shared" si="11"/>
        <v/>
      </c>
      <c r="BW199" s="283"/>
      <c r="BX199" s="282"/>
      <c r="BY199" s="284" t="str">
        <f t="shared" si="90"/>
        <v/>
      </c>
      <c r="BZ199" s="285" t="str">
        <f t="shared" si="91"/>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3"/>
        <v/>
      </c>
      <c r="CR199" s="272" t="str">
        <f t="shared" ca="1" si="104"/>
        <v/>
      </c>
      <c r="CS199" s="273" t="str">
        <f t="shared" ca="1" si="17"/>
        <v/>
      </c>
      <c r="CT199" s="337"/>
      <c r="CU199" s="264">
        <f t="shared" si="92"/>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3"/>
        <v>0</v>
      </c>
      <c r="DL199" s="440" t="b">
        <f t="shared" si="94"/>
        <v>0</v>
      </c>
      <c r="DM199" s="450" t="b">
        <f t="shared" si="95"/>
        <v>0</v>
      </c>
      <c r="DN199" s="440" t="b">
        <f t="shared" si="96"/>
        <v>0</v>
      </c>
      <c r="DO199" s="449" t="b">
        <f t="shared" si="97"/>
        <v>0</v>
      </c>
      <c r="DP199" s="440" t="b">
        <f t="shared" si="98"/>
        <v>0</v>
      </c>
      <c r="DQ199" s="450" t="b">
        <f t="shared" si="99"/>
        <v>0</v>
      </c>
      <c r="DR199" s="440" t="b">
        <f t="shared" si="100"/>
        <v>0</v>
      </c>
      <c r="DS199" s="449" t="b">
        <f t="shared" si="101"/>
        <v>0</v>
      </c>
      <c r="DT199" s="440" t="b">
        <f t="shared" si="102"/>
        <v>0</v>
      </c>
    </row>
    <row r="200" spans="1:124" x14ac:dyDescent="0.25">
      <c r="A200" s="65">
        <f t="shared" si="77"/>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8"/>
        <v/>
      </c>
      <c r="X200" s="310" t="str">
        <f t="shared" ca="1" si="79"/>
        <v/>
      </c>
      <c r="Y200" s="277"/>
      <c r="Z200" s="277"/>
      <c r="AA200" s="348"/>
      <c r="AB200" s="278"/>
      <c r="AC200" s="279"/>
      <c r="AD200" s="348"/>
      <c r="AE200" s="278"/>
      <c r="AF200" s="280"/>
      <c r="AG200" s="348"/>
      <c r="AH200" s="274"/>
      <c r="AI200" s="309" t="str">
        <f t="shared" ca="1" si="80"/>
        <v/>
      </c>
      <c r="AJ200" s="310" t="str">
        <f t="shared" ca="1" si="81"/>
        <v/>
      </c>
      <c r="AK200" s="277"/>
      <c r="AL200" s="277"/>
      <c r="AM200" s="348"/>
      <c r="AN200" s="278"/>
      <c r="AO200" s="279"/>
      <c r="AP200" s="348"/>
      <c r="AQ200" s="278"/>
      <c r="AR200" s="280"/>
      <c r="AS200" s="348"/>
      <c r="AT200" s="274"/>
      <c r="AU200" s="309" t="str">
        <f t="shared" ca="1" si="82"/>
        <v/>
      </c>
      <c r="AV200" s="310" t="str">
        <f t="shared" ca="1" si="83"/>
        <v/>
      </c>
      <c r="AW200" s="276"/>
      <c r="AX200" s="276"/>
      <c r="AY200" s="348"/>
      <c r="AZ200" s="278"/>
      <c r="BA200" s="279"/>
      <c r="BB200" s="348"/>
      <c r="BC200" s="278"/>
      <c r="BD200" s="280"/>
      <c r="BE200" s="348"/>
      <c r="BF200" s="274"/>
      <c r="BG200" s="309" t="str">
        <f t="shared" ca="1" si="84"/>
        <v/>
      </c>
      <c r="BH200" s="310" t="str">
        <f t="shared" ca="1" si="85"/>
        <v/>
      </c>
      <c r="BI200" s="276"/>
      <c r="BJ200" s="348"/>
      <c r="BK200" s="278"/>
      <c r="BL200" s="279"/>
      <c r="BM200" s="348"/>
      <c r="BN200" s="278"/>
      <c r="BO200" s="280"/>
      <c r="BP200" s="309" t="str">
        <f t="shared" ca="1" si="86"/>
        <v/>
      </c>
      <c r="BQ200" s="310" t="str">
        <f t="shared" ca="1" si="87"/>
        <v/>
      </c>
      <c r="BR200" s="309" t="str">
        <f t="shared" ca="1" si="88"/>
        <v/>
      </c>
      <c r="BS200" s="438" t="str">
        <f t="shared" ca="1" si="89"/>
        <v/>
      </c>
      <c r="BT200" s="281" t="str">
        <f t="array" ref="BT200">IF(AND($I200&lt;&gt;"",$K200&lt;&gt;""),CEILING(VLOOKUP($I200,ランク別指標,3,FALSE)*$L200,1),"")</f>
        <v/>
      </c>
      <c r="BU200" s="282"/>
      <c r="BV200" s="281" t="str">
        <f t="shared" si="11"/>
        <v/>
      </c>
      <c r="BW200" s="283"/>
      <c r="BX200" s="282"/>
      <c r="BY200" s="284" t="str">
        <f t="shared" si="90"/>
        <v/>
      </c>
      <c r="BZ200" s="285" t="str">
        <f t="shared" si="91"/>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3"/>
        <v/>
      </c>
      <c r="CR200" s="272" t="str">
        <f t="shared" ca="1" si="104"/>
        <v/>
      </c>
      <c r="CS200" s="273" t="str">
        <f t="shared" ca="1" si="17"/>
        <v/>
      </c>
      <c r="CT200" s="337"/>
      <c r="CU200" s="264">
        <f t="shared" si="92"/>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3"/>
        <v>0</v>
      </c>
      <c r="DL200" s="440" t="b">
        <f t="shared" si="94"/>
        <v>0</v>
      </c>
      <c r="DM200" s="450" t="b">
        <f t="shared" si="95"/>
        <v>0</v>
      </c>
      <c r="DN200" s="440" t="b">
        <f t="shared" si="96"/>
        <v>0</v>
      </c>
      <c r="DO200" s="449" t="b">
        <f t="shared" si="97"/>
        <v>0</v>
      </c>
      <c r="DP200" s="440" t="b">
        <f t="shared" si="98"/>
        <v>0</v>
      </c>
      <c r="DQ200" s="450" t="b">
        <f t="shared" si="99"/>
        <v>0</v>
      </c>
      <c r="DR200" s="440" t="b">
        <f t="shared" si="100"/>
        <v>0</v>
      </c>
      <c r="DS200" s="449" t="b">
        <f t="shared" si="101"/>
        <v>0</v>
      </c>
      <c r="DT200" s="440" t="b">
        <f t="shared" si="102"/>
        <v>0</v>
      </c>
    </row>
    <row r="201" spans="1:124" x14ac:dyDescent="0.25">
      <c r="A201" s="65">
        <f t="shared" ref="A201:A264" si="105">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6">IF(ISERROR(HLOOKUP(CW201+1,プロジェクト進捗設定_PS,4,FALSE)),IF(DK201,0,""),HLOOKUP(CW201+1,プロジェクト進捗設定_PS,4,FALSE))</f>
        <v/>
      </c>
      <c r="X201" s="310" t="str">
        <f t="shared" ref="X201:X264" ca="1" si="107">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8">IF(ISERROR(HLOOKUP(CX201+1,プロジェクト進捗設定_PT仕様作成,4,FALSE)),IF(DM201,0,""),HLOOKUP(CX201+1,プロジェクト進捗設定_PT仕様作成,4,FALSE))</f>
        <v/>
      </c>
      <c r="AJ201" s="310" t="str">
        <f t="shared" ref="AJ201:AJ264" ca="1" si="109">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10">IF(ISERROR(HLOOKUP(CY201+1,プロジェクト進捗設定_PG,4,FALSE)),IF(DO201,0,""),HLOOKUP(CY201+1,プロジェクト進捗設定_PG,4,FALSE))</f>
        <v/>
      </c>
      <c r="AV201" s="310" t="str">
        <f t="shared" ref="AV201:AV264" ca="1" si="111">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2">IF(ISERROR(HLOOKUP(CZ201+1,プロジェクト進捗設定_PT,4,FALSE)),IF(DQ201,0,""),HLOOKUP(CZ201+1,プロジェクト進捗設定_PT,4,FALSE))</f>
        <v/>
      </c>
      <c r="BH201" s="310" t="str">
        <f t="shared" ref="BH201:BH264" ca="1" si="113">IF(ISERROR(HLOOKUP(DE201,プロジェクト進捗設定_PT,4,FALSE)),IF(DR201,0,""),HLOOKUP(DE201,プロジェクト進捗設定_PT,4,FALSE))</f>
        <v/>
      </c>
      <c r="BI201" s="276"/>
      <c r="BJ201" s="348"/>
      <c r="BK201" s="278"/>
      <c r="BL201" s="279"/>
      <c r="BM201" s="348"/>
      <c r="BN201" s="278"/>
      <c r="BO201" s="280"/>
      <c r="BP201" s="309" t="str">
        <f t="shared" ref="BP201:BP264" ca="1" si="114">IF(ISERROR(HLOOKUP(DA201+1,プロジェクト進捗設定_R終無_受入,5,TRUE)),IF(DS201,0,""),HLOOKUP(DA201+1,プロジェクト進捗設定_R終無_受入,5,FALSE))</f>
        <v/>
      </c>
      <c r="BQ201" s="310" t="str">
        <f t="shared" ref="BQ201:BQ264" ca="1" si="115">IF(ISERROR(HLOOKUP(DF201,プロジェクト進捗設定_R終無_受入,5,FALSE)),IF(DT201,0,""),HLOOKUP(DF201,プロジェクト進捗設定_R終無_受入,5,FALSE))</f>
        <v/>
      </c>
      <c r="BR201" s="309" t="str">
        <f t="shared" ref="BR201:BR264" ca="1" si="116">IF(AND(W201&lt;&gt;0,W201="",AI201&lt;&gt;0,AI201="",AU201&lt;&gt;0,AU201="",BG201&lt;&gt;0,BG201="",BP201&lt;&gt;0,BP201="",DG201=0),"",DG201)</f>
        <v/>
      </c>
      <c r="BS201" s="438" t="str">
        <f t="shared" ref="BS201:BS264" ca="1" si="117">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8">IF(L201&lt;&gt;"",IF(BU201/L201*100 &gt; 0,BU201/L201*100, ""),"")</f>
        <v/>
      </c>
      <c r="BZ201" s="285" t="str">
        <f t="shared" ref="BZ201:BZ264" si="119">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3"/>
        <v/>
      </c>
      <c r="CR201" s="272" t="str">
        <f t="shared" ca="1" si="104"/>
        <v/>
      </c>
      <c r="CS201" s="273" t="str">
        <f t="shared" ca="1" si="17"/>
        <v/>
      </c>
      <c r="CT201" s="337"/>
      <c r="CU201" s="264">
        <f t="shared" ref="CU201:CU264" si="120">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21">OR(AND(NOT(ISTEXT(O201)),O201&lt;&gt;""),AND(NOT(ISTEXT(R201)),R201&lt;&gt;""),AND(NOT(ISTEXT(U201)),U201&lt;&gt;""))</f>
        <v>0</v>
      </c>
      <c r="DL201" s="440" t="b">
        <f t="shared" ref="DL201:DL264" si="122">OR(AND(NOT(ISTEXT(P201)),P201&lt;&gt;""),AND(NOT(ISTEXT(S201)),S201&lt;&gt;""),AND(NOT(ISTEXT(V201)),V201&lt;&gt;""))</f>
        <v>0</v>
      </c>
      <c r="DM201" s="450" t="b">
        <f t="shared" ref="DM201:DM264" si="123">OR(AND(NOT(ISTEXT(AA201)),AA201&lt;&gt;""),AND(NOT(ISTEXT(AD201)),AD201&lt;&gt;""),AND(NOT(ISTEXT(AG201)),AG201&lt;&gt;""))</f>
        <v>0</v>
      </c>
      <c r="DN201" s="440" t="b">
        <f t="shared" ref="DN201:DN264" si="124">OR(AND(NOT(ISTEXT(AB201)),AB201&lt;&gt;""),AND(NOT(ISTEXT(AE201)),AE201&lt;&gt;""),AND(NOT(ISTEXT(AH201)),AH201&lt;&gt;""))</f>
        <v>0</v>
      </c>
      <c r="DO201" s="449" t="b">
        <f t="shared" ref="DO201:DO264" si="125">OR(AND(NOT(ISTEXT(AM201)),AM201&lt;&gt;""),AND(NOT(ISTEXT(AP201)),AP201&lt;&gt;""),AND(NOT(ISTEXT(AS201)),AS201&lt;&gt;""))</f>
        <v>0</v>
      </c>
      <c r="DP201" s="440" t="b">
        <f t="shared" ref="DP201:DP264" si="126">OR(AND(NOT(ISTEXT(AN201)),AN201&lt;&gt;""),AND(NOT(ISTEXT(AQ201)),AQ201&lt;&gt;""),AND(NOT(ISTEXT(AT201)),AT201&lt;&gt;""))</f>
        <v>0</v>
      </c>
      <c r="DQ201" s="450" t="b">
        <f t="shared" ref="DQ201:DQ264" si="127">OR(AND(NOT(ISTEXT(AY201)),AY201&lt;&gt;""),AND(NOT(ISTEXT(BB201)),BB201&lt;&gt;""),AND(NOT(ISTEXT(BE201)),BE201&lt;&gt;""))</f>
        <v>0</v>
      </c>
      <c r="DR201" s="440" t="b">
        <f t="shared" ref="DR201:DR264" si="128">OR(AND(NOT(ISTEXT(AZ201)),AZ201&lt;&gt;""),AND(NOT(ISTEXT(BC201)),BC201&lt;&gt;""),AND(NOT(ISTEXT(BF201)),BF201&lt;&gt;""))</f>
        <v>0</v>
      </c>
      <c r="DS201" s="449" t="b">
        <f t="shared" ref="DS201:DS264" si="129">OR(AND(NOT(ISTEXT(BJ201)),BJ201&lt;&gt;""),AND(NOT(ISTEXT(BM201)),BM201&lt;&gt;""))</f>
        <v>0</v>
      </c>
      <c r="DT201" s="440" t="b">
        <f t="shared" ref="DT201:DT264" si="130">OR(AND(NOT(ISTEXT(BK201)),BK201&lt;&gt;""),AND(NOT(ISTEXT(BN201)),BN201&lt;&gt;""))</f>
        <v>0</v>
      </c>
    </row>
    <row r="202" spans="1:124" x14ac:dyDescent="0.25">
      <c r="A202" s="65">
        <f t="shared" si="105"/>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6"/>
        <v/>
      </c>
      <c r="X202" s="310" t="str">
        <f t="shared" ca="1" si="107"/>
        <v/>
      </c>
      <c r="Y202" s="277"/>
      <c r="Z202" s="277"/>
      <c r="AA202" s="348"/>
      <c r="AB202" s="278"/>
      <c r="AC202" s="279"/>
      <c r="AD202" s="348"/>
      <c r="AE202" s="278"/>
      <c r="AF202" s="280"/>
      <c r="AG202" s="348"/>
      <c r="AH202" s="274"/>
      <c r="AI202" s="309" t="str">
        <f t="shared" ca="1" si="108"/>
        <v/>
      </c>
      <c r="AJ202" s="310" t="str">
        <f t="shared" ca="1" si="109"/>
        <v/>
      </c>
      <c r="AK202" s="277"/>
      <c r="AL202" s="277"/>
      <c r="AM202" s="348"/>
      <c r="AN202" s="278"/>
      <c r="AO202" s="279"/>
      <c r="AP202" s="348"/>
      <c r="AQ202" s="278"/>
      <c r="AR202" s="280"/>
      <c r="AS202" s="348"/>
      <c r="AT202" s="274"/>
      <c r="AU202" s="309" t="str">
        <f t="shared" ca="1" si="110"/>
        <v/>
      </c>
      <c r="AV202" s="310" t="str">
        <f t="shared" ca="1" si="111"/>
        <v/>
      </c>
      <c r="AW202" s="276"/>
      <c r="AX202" s="276"/>
      <c r="AY202" s="348"/>
      <c r="AZ202" s="278"/>
      <c r="BA202" s="279"/>
      <c r="BB202" s="348"/>
      <c r="BC202" s="278"/>
      <c r="BD202" s="280"/>
      <c r="BE202" s="348"/>
      <c r="BF202" s="274"/>
      <c r="BG202" s="309" t="str">
        <f t="shared" ca="1" si="112"/>
        <v/>
      </c>
      <c r="BH202" s="310" t="str">
        <f t="shared" ca="1" si="113"/>
        <v/>
      </c>
      <c r="BI202" s="276"/>
      <c r="BJ202" s="348"/>
      <c r="BK202" s="278"/>
      <c r="BL202" s="279"/>
      <c r="BM202" s="348"/>
      <c r="BN202" s="278"/>
      <c r="BO202" s="280"/>
      <c r="BP202" s="309" t="str">
        <f t="shared" ca="1" si="114"/>
        <v/>
      </c>
      <c r="BQ202" s="310" t="str">
        <f t="shared" ca="1" si="115"/>
        <v/>
      </c>
      <c r="BR202" s="309" t="str">
        <f t="shared" ca="1" si="116"/>
        <v/>
      </c>
      <c r="BS202" s="438" t="str">
        <f t="shared" ca="1" si="117"/>
        <v/>
      </c>
      <c r="BT202" s="281" t="str">
        <f t="array" ref="BT202">IF(AND($I202&lt;&gt;"",$K202&lt;&gt;""),CEILING(VLOOKUP($I202,ランク別指標,3,FALSE)*$L202,1),"")</f>
        <v/>
      </c>
      <c r="BU202" s="282"/>
      <c r="BV202" s="281" t="str">
        <f t="shared" si="11"/>
        <v/>
      </c>
      <c r="BW202" s="283"/>
      <c r="BX202" s="282"/>
      <c r="BY202" s="284" t="str">
        <f t="shared" si="118"/>
        <v/>
      </c>
      <c r="BZ202" s="285" t="str">
        <f t="shared" si="119"/>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3"/>
        <v/>
      </c>
      <c r="CR202" s="272" t="str">
        <f t="shared" ca="1" si="104"/>
        <v/>
      </c>
      <c r="CS202" s="273" t="str">
        <f t="shared" ca="1" si="17"/>
        <v/>
      </c>
      <c r="CT202" s="337"/>
      <c r="CU202" s="264">
        <f t="shared" si="120"/>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21"/>
        <v>0</v>
      </c>
      <c r="DL202" s="440" t="b">
        <f t="shared" si="122"/>
        <v>0</v>
      </c>
      <c r="DM202" s="450" t="b">
        <f t="shared" si="123"/>
        <v>0</v>
      </c>
      <c r="DN202" s="440" t="b">
        <f t="shared" si="124"/>
        <v>0</v>
      </c>
      <c r="DO202" s="449" t="b">
        <f t="shared" si="125"/>
        <v>0</v>
      </c>
      <c r="DP202" s="440" t="b">
        <f t="shared" si="126"/>
        <v>0</v>
      </c>
      <c r="DQ202" s="450" t="b">
        <f t="shared" si="127"/>
        <v>0</v>
      </c>
      <c r="DR202" s="440" t="b">
        <f t="shared" si="128"/>
        <v>0</v>
      </c>
      <c r="DS202" s="449" t="b">
        <f t="shared" si="129"/>
        <v>0</v>
      </c>
      <c r="DT202" s="440" t="b">
        <f t="shared" si="130"/>
        <v>0</v>
      </c>
    </row>
    <row r="203" spans="1:124" x14ac:dyDescent="0.25">
      <c r="A203" s="65">
        <f t="shared" si="105"/>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6"/>
        <v/>
      </c>
      <c r="X203" s="310" t="str">
        <f t="shared" ca="1" si="107"/>
        <v/>
      </c>
      <c r="Y203" s="277"/>
      <c r="Z203" s="277"/>
      <c r="AA203" s="348"/>
      <c r="AB203" s="278"/>
      <c r="AC203" s="279"/>
      <c r="AD203" s="348"/>
      <c r="AE203" s="278"/>
      <c r="AF203" s="280"/>
      <c r="AG203" s="348"/>
      <c r="AH203" s="274"/>
      <c r="AI203" s="309" t="str">
        <f t="shared" ca="1" si="108"/>
        <v/>
      </c>
      <c r="AJ203" s="310" t="str">
        <f t="shared" ca="1" si="109"/>
        <v/>
      </c>
      <c r="AK203" s="277"/>
      <c r="AL203" s="277"/>
      <c r="AM203" s="348"/>
      <c r="AN203" s="278"/>
      <c r="AO203" s="279"/>
      <c r="AP203" s="348"/>
      <c r="AQ203" s="278"/>
      <c r="AR203" s="280"/>
      <c r="AS203" s="348"/>
      <c r="AT203" s="274"/>
      <c r="AU203" s="309" t="str">
        <f t="shared" ca="1" si="110"/>
        <v/>
      </c>
      <c r="AV203" s="310" t="str">
        <f t="shared" ca="1" si="111"/>
        <v/>
      </c>
      <c r="AW203" s="276"/>
      <c r="AX203" s="276"/>
      <c r="AY203" s="348"/>
      <c r="AZ203" s="278"/>
      <c r="BA203" s="279"/>
      <c r="BB203" s="348"/>
      <c r="BC203" s="278"/>
      <c r="BD203" s="280"/>
      <c r="BE203" s="348"/>
      <c r="BF203" s="274"/>
      <c r="BG203" s="309" t="str">
        <f t="shared" ca="1" si="112"/>
        <v/>
      </c>
      <c r="BH203" s="310" t="str">
        <f t="shared" ca="1" si="113"/>
        <v/>
      </c>
      <c r="BI203" s="276"/>
      <c r="BJ203" s="348"/>
      <c r="BK203" s="278"/>
      <c r="BL203" s="279"/>
      <c r="BM203" s="348"/>
      <c r="BN203" s="278"/>
      <c r="BO203" s="280"/>
      <c r="BP203" s="309" t="str">
        <f t="shared" ca="1" si="114"/>
        <v/>
      </c>
      <c r="BQ203" s="310" t="str">
        <f t="shared" ca="1" si="115"/>
        <v/>
      </c>
      <c r="BR203" s="309" t="str">
        <f t="shared" ca="1" si="116"/>
        <v/>
      </c>
      <c r="BS203" s="438" t="str">
        <f t="shared" ca="1" si="117"/>
        <v/>
      </c>
      <c r="BT203" s="281" t="str">
        <f t="array" ref="BT203">IF(AND($I203&lt;&gt;"",$K203&lt;&gt;""),CEILING(VLOOKUP($I203,ランク別指標,3,FALSE)*$L203,1),"")</f>
        <v/>
      </c>
      <c r="BU203" s="282"/>
      <c r="BV203" s="281" t="str">
        <f t="shared" si="11"/>
        <v/>
      </c>
      <c r="BW203" s="283"/>
      <c r="BX203" s="282"/>
      <c r="BY203" s="284" t="str">
        <f t="shared" si="118"/>
        <v/>
      </c>
      <c r="BZ203" s="285" t="str">
        <f t="shared" si="119"/>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3"/>
        <v/>
      </c>
      <c r="CR203" s="272" t="str">
        <f t="shared" ca="1" si="104"/>
        <v/>
      </c>
      <c r="CS203" s="273" t="str">
        <f t="shared" ca="1" si="17"/>
        <v/>
      </c>
      <c r="CT203" s="337"/>
      <c r="CU203" s="264">
        <f t="shared" si="120"/>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21"/>
        <v>0</v>
      </c>
      <c r="DL203" s="440" t="b">
        <f t="shared" si="122"/>
        <v>0</v>
      </c>
      <c r="DM203" s="450" t="b">
        <f t="shared" si="123"/>
        <v>0</v>
      </c>
      <c r="DN203" s="440" t="b">
        <f t="shared" si="124"/>
        <v>0</v>
      </c>
      <c r="DO203" s="449" t="b">
        <f t="shared" si="125"/>
        <v>0</v>
      </c>
      <c r="DP203" s="440" t="b">
        <f t="shared" si="126"/>
        <v>0</v>
      </c>
      <c r="DQ203" s="450" t="b">
        <f t="shared" si="127"/>
        <v>0</v>
      </c>
      <c r="DR203" s="440" t="b">
        <f t="shared" si="128"/>
        <v>0</v>
      </c>
      <c r="DS203" s="449" t="b">
        <f t="shared" si="129"/>
        <v>0</v>
      </c>
      <c r="DT203" s="440" t="b">
        <f t="shared" si="130"/>
        <v>0</v>
      </c>
    </row>
    <row r="204" spans="1:124" x14ac:dyDescent="0.25">
      <c r="A204" s="65">
        <f t="shared" si="105"/>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6"/>
        <v/>
      </c>
      <c r="X204" s="310" t="str">
        <f t="shared" ca="1" si="107"/>
        <v/>
      </c>
      <c r="Y204" s="277"/>
      <c r="Z204" s="277"/>
      <c r="AA204" s="348"/>
      <c r="AB204" s="278"/>
      <c r="AC204" s="279"/>
      <c r="AD204" s="348"/>
      <c r="AE204" s="278"/>
      <c r="AF204" s="280"/>
      <c r="AG204" s="348"/>
      <c r="AH204" s="274"/>
      <c r="AI204" s="309" t="str">
        <f t="shared" ca="1" si="108"/>
        <v/>
      </c>
      <c r="AJ204" s="310" t="str">
        <f t="shared" ca="1" si="109"/>
        <v/>
      </c>
      <c r="AK204" s="277"/>
      <c r="AL204" s="277"/>
      <c r="AM204" s="348"/>
      <c r="AN204" s="278"/>
      <c r="AO204" s="279"/>
      <c r="AP204" s="348"/>
      <c r="AQ204" s="278"/>
      <c r="AR204" s="280"/>
      <c r="AS204" s="348"/>
      <c r="AT204" s="274"/>
      <c r="AU204" s="309" t="str">
        <f t="shared" ca="1" si="110"/>
        <v/>
      </c>
      <c r="AV204" s="310" t="str">
        <f t="shared" ca="1" si="111"/>
        <v/>
      </c>
      <c r="AW204" s="276"/>
      <c r="AX204" s="276"/>
      <c r="AY204" s="348"/>
      <c r="AZ204" s="278"/>
      <c r="BA204" s="279"/>
      <c r="BB204" s="348"/>
      <c r="BC204" s="278"/>
      <c r="BD204" s="280"/>
      <c r="BE204" s="348"/>
      <c r="BF204" s="274"/>
      <c r="BG204" s="309" t="str">
        <f t="shared" ca="1" si="112"/>
        <v/>
      </c>
      <c r="BH204" s="310" t="str">
        <f t="shared" ca="1" si="113"/>
        <v/>
      </c>
      <c r="BI204" s="276"/>
      <c r="BJ204" s="348"/>
      <c r="BK204" s="278"/>
      <c r="BL204" s="279"/>
      <c r="BM204" s="348"/>
      <c r="BN204" s="278"/>
      <c r="BO204" s="280"/>
      <c r="BP204" s="309" t="str">
        <f t="shared" ca="1" si="114"/>
        <v/>
      </c>
      <c r="BQ204" s="310" t="str">
        <f t="shared" ca="1" si="115"/>
        <v/>
      </c>
      <c r="BR204" s="309" t="str">
        <f t="shared" ca="1" si="116"/>
        <v/>
      </c>
      <c r="BS204" s="438" t="str">
        <f t="shared" ca="1" si="117"/>
        <v/>
      </c>
      <c r="BT204" s="281" t="str">
        <f t="array" ref="BT204">IF(AND($I204&lt;&gt;"",$K204&lt;&gt;""),CEILING(VLOOKUP($I204,ランク別指標,3,FALSE)*$L204,1),"")</f>
        <v/>
      </c>
      <c r="BU204" s="282"/>
      <c r="BV204" s="281" t="str">
        <f t="shared" si="11"/>
        <v/>
      </c>
      <c r="BW204" s="283"/>
      <c r="BX204" s="282"/>
      <c r="BY204" s="284" t="str">
        <f t="shared" si="118"/>
        <v/>
      </c>
      <c r="BZ204" s="285" t="str">
        <f t="shared" si="119"/>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3"/>
        <v/>
      </c>
      <c r="CR204" s="272" t="str">
        <f t="shared" ca="1" si="104"/>
        <v/>
      </c>
      <c r="CS204" s="273" t="str">
        <f t="shared" ca="1" si="17"/>
        <v/>
      </c>
      <c r="CT204" s="337"/>
      <c r="CU204" s="264">
        <f t="shared" si="120"/>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21"/>
        <v>0</v>
      </c>
      <c r="DL204" s="440" t="b">
        <f t="shared" si="122"/>
        <v>0</v>
      </c>
      <c r="DM204" s="450" t="b">
        <f t="shared" si="123"/>
        <v>0</v>
      </c>
      <c r="DN204" s="440" t="b">
        <f t="shared" si="124"/>
        <v>0</v>
      </c>
      <c r="DO204" s="449" t="b">
        <f t="shared" si="125"/>
        <v>0</v>
      </c>
      <c r="DP204" s="440" t="b">
        <f t="shared" si="126"/>
        <v>0</v>
      </c>
      <c r="DQ204" s="450" t="b">
        <f t="shared" si="127"/>
        <v>0</v>
      </c>
      <c r="DR204" s="440" t="b">
        <f t="shared" si="128"/>
        <v>0</v>
      </c>
      <c r="DS204" s="449" t="b">
        <f t="shared" si="129"/>
        <v>0</v>
      </c>
      <c r="DT204" s="440" t="b">
        <f t="shared" si="130"/>
        <v>0</v>
      </c>
    </row>
    <row r="205" spans="1:124" x14ac:dyDescent="0.25">
      <c r="A205" s="65">
        <f t="shared" si="105"/>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6"/>
        <v/>
      </c>
      <c r="X205" s="310" t="str">
        <f t="shared" ca="1" si="107"/>
        <v/>
      </c>
      <c r="Y205" s="277"/>
      <c r="Z205" s="277"/>
      <c r="AA205" s="348"/>
      <c r="AB205" s="278"/>
      <c r="AC205" s="279"/>
      <c r="AD205" s="348"/>
      <c r="AE205" s="278"/>
      <c r="AF205" s="280"/>
      <c r="AG205" s="348"/>
      <c r="AH205" s="274"/>
      <c r="AI205" s="309" t="str">
        <f t="shared" ca="1" si="108"/>
        <v/>
      </c>
      <c r="AJ205" s="310" t="str">
        <f t="shared" ca="1" si="109"/>
        <v/>
      </c>
      <c r="AK205" s="277"/>
      <c r="AL205" s="277"/>
      <c r="AM205" s="348"/>
      <c r="AN205" s="278"/>
      <c r="AO205" s="279"/>
      <c r="AP205" s="348"/>
      <c r="AQ205" s="278"/>
      <c r="AR205" s="280"/>
      <c r="AS205" s="348"/>
      <c r="AT205" s="274"/>
      <c r="AU205" s="309" t="str">
        <f t="shared" ca="1" si="110"/>
        <v/>
      </c>
      <c r="AV205" s="310" t="str">
        <f t="shared" ca="1" si="111"/>
        <v/>
      </c>
      <c r="AW205" s="276"/>
      <c r="AX205" s="276"/>
      <c r="AY205" s="348"/>
      <c r="AZ205" s="278"/>
      <c r="BA205" s="279"/>
      <c r="BB205" s="348"/>
      <c r="BC205" s="278"/>
      <c r="BD205" s="280"/>
      <c r="BE205" s="348"/>
      <c r="BF205" s="274"/>
      <c r="BG205" s="309" t="str">
        <f t="shared" ca="1" si="112"/>
        <v/>
      </c>
      <c r="BH205" s="310" t="str">
        <f t="shared" ca="1" si="113"/>
        <v/>
      </c>
      <c r="BI205" s="276"/>
      <c r="BJ205" s="348"/>
      <c r="BK205" s="278"/>
      <c r="BL205" s="279"/>
      <c r="BM205" s="348"/>
      <c r="BN205" s="278"/>
      <c r="BO205" s="280"/>
      <c r="BP205" s="309" t="str">
        <f t="shared" ca="1" si="114"/>
        <v/>
      </c>
      <c r="BQ205" s="310" t="str">
        <f t="shared" ca="1" si="115"/>
        <v/>
      </c>
      <c r="BR205" s="309" t="str">
        <f t="shared" ca="1" si="116"/>
        <v/>
      </c>
      <c r="BS205" s="438" t="str">
        <f t="shared" ca="1" si="117"/>
        <v/>
      </c>
      <c r="BT205" s="281" t="str">
        <f t="array" ref="BT205">IF(AND($I205&lt;&gt;"",$K205&lt;&gt;""),CEILING(VLOOKUP($I205,ランク別指標,3,FALSE)*$L205,1),"")</f>
        <v/>
      </c>
      <c r="BU205" s="282"/>
      <c r="BV205" s="281" t="str">
        <f t="shared" si="11"/>
        <v/>
      </c>
      <c r="BW205" s="283"/>
      <c r="BX205" s="282"/>
      <c r="BY205" s="284" t="str">
        <f t="shared" si="118"/>
        <v/>
      </c>
      <c r="BZ205" s="285" t="str">
        <f t="shared" si="119"/>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3"/>
        <v/>
      </c>
      <c r="CR205" s="272" t="str">
        <f t="shared" ca="1" si="104"/>
        <v/>
      </c>
      <c r="CS205" s="273" t="str">
        <f t="shared" ca="1" si="17"/>
        <v/>
      </c>
      <c r="CT205" s="337"/>
      <c r="CU205" s="264">
        <f t="shared" si="120"/>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21"/>
        <v>0</v>
      </c>
      <c r="DL205" s="440" t="b">
        <f t="shared" si="122"/>
        <v>0</v>
      </c>
      <c r="DM205" s="450" t="b">
        <f t="shared" si="123"/>
        <v>0</v>
      </c>
      <c r="DN205" s="440" t="b">
        <f t="shared" si="124"/>
        <v>0</v>
      </c>
      <c r="DO205" s="449" t="b">
        <f t="shared" si="125"/>
        <v>0</v>
      </c>
      <c r="DP205" s="440" t="b">
        <f t="shared" si="126"/>
        <v>0</v>
      </c>
      <c r="DQ205" s="450" t="b">
        <f t="shared" si="127"/>
        <v>0</v>
      </c>
      <c r="DR205" s="440" t="b">
        <f t="shared" si="128"/>
        <v>0</v>
      </c>
      <c r="DS205" s="449" t="b">
        <f t="shared" si="129"/>
        <v>0</v>
      </c>
      <c r="DT205" s="440" t="b">
        <f t="shared" si="130"/>
        <v>0</v>
      </c>
    </row>
    <row r="206" spans="1:124" x14ac:dyDescent="0.25">
      <c r="A206" s="65">
        <f t="shared" si="105"/>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6"/>
        <v/>
      </c>
      <c r="X206" s="310" t="str">
        <f t="shared" ca="1" si="107"/>
        <v/>
      </c>
      <c r="Y206" s="277"/>
      <c r="Z206" s="277"/>
      <c r="AA206" s="348"/>
      <c r="AB206" s="278"/>
      <c r="AC206" s="279"/>
      <c r="AD206" s="348"/>
      <c r="AE206" s="278"/>
      <c r="AF206" s="280"/>
      <c r="AG206" s="348"/>
      <c r="AH206" s="274"/>
      <c r="AI206" s="309" t="str">
        <f t="shared" ca="1" si="108"/>
        <v/>
      </c>
      <c r="AJ206" s="310" t="str">
        <f t="shared" ca="1" si="109"/>
        <v/>
      </c>
      <c r="AK206" s="277"/>
      <c r="AL206" s="277"/>
      <c r="AM206" s="348"/>
      <c r="AN206" s="278"/>
      <c r="AO206" s="279"/>
      <c r="AP206" s="348"/>
      <c r="AQ206" s="278"/>
      <c r="AR206" s="280"/>
      <c r="AS206" s="348"/>
      <c r="AT206" s="274"/>
      <c r="AU206" s="309" t="str">
        <f t="shared" ca="1" si="110"/>
        <v/>
      </c>
      <c r="AV206" s="310" t="str">
        <f t="shared" ca="1" si="111"/>
        <v/>
      </c>
      <c r="AW206" s="276"/>
      <c r="AX206" s="276"/>
      <c r="AY206" s="348"/>
      <c r="AZ206" s="278"/>
      <c r="BA206" s="279"/>
      <c r="BB206" s="348"/>
      <c r="BC206" s="278"/>
      <c r="BD206" s="280"/>
      <c r="BE206" s="348"/>
      <c r="BF206" s="274"/>
      <c r="BG206" s="309" t="str">
        <f t="shared" ca="1" si="112"/>
        <v/>
      </c>
      <c r="BH206" s="310" t="str">
        <f t="shared" ca="1" si="113"/>
        <v/>
      </c>
      <c r="BI206" s="276"/>
      <c r="BJ206" s="348"/>
      <c r="BK206" s="278"/>
      <c r="BL206" s="279"/>
      <c r="BM206" s="348"/>
      <c r="BN206" s="278"/>
      <c r="BO206" s="280"/>
      <c r="BP206" s="309" t="str">
        <f t="shared" ca="1" si="114"/>
        <v/>
      </c>
      <c r="BQ206" s="310" t="str">
        <f t="shared" ca="1" si="115"/>
        <v/>
      </c>
      <c r="BR206" s="309" t="str">
        <f t="shared" ca="1" si="116"/>
        <v/>
      </c>
      <c r="BS206" s="438" t="str">
        <f t="shared" ca="1" si="117"/>
        <v/>
      </c>
      <c r="BT206" s="281" t="str">
        <f t="array" ref="BT206">IF(AND($I206&lt;&gt;"",$K206&lt;&gt;""),CEILING(VLOOKUP($I206,ランク別指標,3,FALSE)*$L206,1),"")</f>
        <v/>
      </c>
      <c r="BU206" s="282"/>
      <c r="BV206" s="281" t="str">
        <f t="shared" si="11"/>
        <v/>
      </c>
      <c r="BW206" s="283"/>
      <c r="BX206" s="282"/>
      <c r="BY206" s="284" t="str">
        <f t="shared" si="118"/>
        <v/>
      </c>
      <c r="BZ206" s="285" t="str">
        <f t="shared" si="119"/>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3"/>
        <v/>
      </c>
      <c r="CR206" s="272" t="str">
        <f t="shared" ca="1" si="104"/>
        <v/>
      </c>
      <c r="CS206" s="273" t="str">
        <f t="shared" ca="1" si="17"/>
        <v/>
      </c>
      <c r="CT206" s="337"/>
      <c r="CU206" s="264">
        <f t="shared" si="120"/>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21"/>
        <v>0</v>
      </c>
      <c r="DL206" s="440" t="b">
        <f t="shared" si="122"/>
        <v>0</v>
      </c>
      <c r="DM206" s="450" t="b">
        <f t="shared" si="123"/>
        <v>0</v>
      </c>
      <c r="DN206" s="440" t="b">
        <f t="shared" si="124"/>
        <v>0</v>
      </c>
      <c r="DO206" s="449" t="b">
        <f t="shared" si="125"/>
        <v>0</v>
      </c>
      <c r="DP206" s="440" t="b">
        <f t="shared" si="126"/>
        <v>0</v>
      </c>
      <c r="DQ206" s="450" t="b">
        <f t="shared" si="127"/>
        <v>0</v>
      </c>
      <c r="DR206" s="440" t="b">
        <f t="shared" si="128"/>
        <v>0</v>
      </c>
      <c r="DS206" s="449" t="b">
        <f t="shared" si="129"/>
        <v>0</v>
      </c>
      <c r="DT206" s="440" t="b">
        <f t="shared" si="130"/>
        <v>0</v>
      </c>
    </row>
    <row r="207" spans="1:124" x14ac:dyDescent="0.25">
      <c r="A207" s="65">
        <f t="shared" si="105"/>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6"/>
        <v/>
      </c>
      <c r="X207" s="310" t="str">
        <f t="shared" ca="1" si="107"/>
        <v/>
      </c>
      <c r="Y207" s="277"/>
      <c r="Z207" s="277"/>
      <c r="AA207" s="348"/>
      <c r="AB207" s="278"/>
      <c r="AC207" s="279"/>
      <c r="AD207" s="348"/>
      <c r="AE207" s="278"/>
      <c r="AF207" s="280"/>
      <c r="AG207" s="348"/>
      <c r="AH207" s="274"/>
      <c r="AI207" s="309" t="str">
        <f t="shared" ca="1" si="108"/>
        <v/>
      </c>
      <c r="AJ207" s="310" t="str">
        <f t="shared" ca="1" si="109"/>
        <v/>
      </c>
      <c r="AK207" s="277"/>
      <c r="AL207" s="277"/>
      <c r="AM207" s="348"/>
      <c r="AN207" s="278"/>
      <c r="AO207" s="279"/>
      <c r="AP207" s="348"/>
      <c r="AQ207" s="278"/>
      <c r="AR207" s="280"/>
      <c r="AS207" s="348"/>
      <c r="AT207" s="274"/>
      <c r="AU207" s="309" t="str">
        <f t="shared" ca="1" si="110"/>
        <v/>
      </c>
      <c r="AV207" s="310" t="str">
        <f t="shared" ca="1" si="111"/>
        <v/>
      </c>
      <c r="AW207" s="276"/>
      <c r="AX207" s="276"/>
      <c r="AY207" s="348"/>
      <c r="AZ207" s="278"/>
      <c r="BA207" s="279"/>
      <c r="BB207" s="348"/>
      <c r="BC207" s="278"/>
      <c r="BD207" s="280"/>
      <c r="BE207" s="348"/>
      <c r="BF207" s="274"/>
      <c r="BG207" s="309" t="str">
        <f t="shared" ca="1" si="112"/>
        <v/>
      </c>
      <c r="BH207" s="310" t="str">
        <f t="shared" ca="1" si="113"/>
        <v/>
      </c>
      <c r="BI207" s="276"/>
      <c r="BJ207" s="348"/>
      <c r="BK207" s="278"/>
      <c r="BL207" s="279"/>
      <c r="BM207" s="348"/>
      <c r="BN207" s="278"/>
      <c r="BO207" s="280"/>
      <c r="BP207" s="309" t="str">
        <f t="shared" ca="1" si="114"/>
        <v/>
      </c>
      <c r="BQ207" s="310" t="str">
        <f t="shared" ca="1" si="115"/>
        <v/>
      </c>
      <c r="BR207" s="309" t="str">
        <f t="shared" ca="1" si="116"/>
        <v/>
      </c>
      <c r="BS207" s="438" t="str">
        <f t="shared" ca="1" si="117"/>
        <v/>
      </c>
      <c r="BT207" s="281" t="str">
        <f t="array" ref="BT207">IF(AND($I207&lt;&gt;"",$K207&lt;&gt;""),CEILING(VLOOKUP($I207,ランク別指標,3,FALSE)*$L207,1),"")</f>
        <v/>
      </c>
      <c r="BU207" s="282"/>
      <c r="BV207" s="281" t="str">
        <f t="shared" si="11"/>
        <v/>
      </c>
      <c r="BW207" s="283"/>
      <c r="BX207" s="282"/>
      <c r="BY207" s="284" t="str">
        <f t="shared" si="118"/>
        <v/>
      </c>
      <c r="BZ207" s="285" t="str">
        <f t="shared" si="119"/>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3"/>
        <v/>
      </c>
      <c r="CR207" s="272" t="str">
        <f t="shared" ca="1" si="104"/>
        <v/>
      </c>
      <c r="CS207" s="273" t="str">
        <f t="shared" ca="1" si="17"/>
        <v/>
      </c>
      <c r="CT207" s="337"/>
      <c r="CU207" s="264">
        <f t="shared" si="120"/>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21"/>
        <v>0</v>
      </c>
      <c r="DL207" s="440" t="b">
        <f t="shared" si="122"/>
        <v>0</v>
      </c>
      <c r="DM207" s="450" t="b">
        <f t="shared" si="123"/>
        <v>0</v>
      </c>
      <c r="DN207" s="440" t="b">
        <f t="shared" si="124"/>
        <v>0</v>
      </c>
      <c r="DO207" s="449" t="b">
        <f t="shared" si="125"/>
        <v>0</v>
      </c>
      <c r="DP207" s="440" t="b">
        <f t="shared" si="126"/>
        <v>0</v>
      </c>
      <c r="DQ207" s="450" t="b">
        <f t="shared" si="127"/>
        <v>0</v>
      </c>
      <c r="DR207" s="440" t="b">
        <f t="shared" si="128"/>
        <v>0</v>
      </c>
      <c r="DS207" s="449" t="b">
        <f t="shared" si="129"/>
        <v>0</v>
      </c>
      <c r="DT207" s="440" t="b">
        <f t="shared" si="130"/>
        <v>0</v>
      </c>
    </row>
    <row r="208" spans="1:124" x14ac:dyDescent="0.25">
      <c r="A208" s="65">
        <f t="shared" si="105"/>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6"/>
        <v/>
      </c>
      <c r="X208" s="310" t="str">
        <f t="shared" ca="1" si="107"/>
        <v/>
      </c>
      <c r="Y208" s="277"/>
      <c r="Z208" s="277"/>
      <c r="AA208" s="348"/>
      <c r="AB208" s="349"/>
      <c r="AC208" s="279"/>
      <c r="AD208" s="348"/>
      <c r="AE208" s="349"/>
      <c r="AF208" s="280"/>
      <c r="AG208" s="348"/>
      <c r="AH208" s="274"/>
      <c r="AI208" s="309" t="str">
        <f t="shared" ca="1" si="108"/>
        <v/>
      </c>
      <c r="AJ208" s="310" t="str">
        <f t="shared" ca="1" si="109"/>
        <v/>
      </c>
      <c r="AK208" s="276"/>
      <c r="AL208" s="276"/>
      <c r="AM208" s="348"/>
      <c r="AN208" s="349"/>
      <c r="AO208" s="279"/>
      <c r="AP208" s="348"/>
      <c r="AQ208" s="349"/>
      <c r="AR208" s="280"/>
      <c r="AS208" s="348"/>
      <c r="AT208" s="274"/>
      <c r="AU208" s="309" t="str">
        <f t="shared" ca="1" si="110"/>
        <v/>
      </c>
      <c r="AV208" s="310" t="str">
        <f t="shared" ca="1" si="111"/>
        <v/>
      </c>
      <c r="AW208" s="276"/>
      <c r="AX208" s="276"/>
      <c r="AY208" s="348"/>
      <c r="AZ208" s="349"/>
      <c r="BA208" s="279"/>
      <c r="BB208" s="348"/>
      <c r="BC208" s="349"/>
      <c r="BD208" s="280"/>
      <c r="BE208" s="348"/>
      <c r="BF208" s="274"/>
      <c r="BG208" s="309" t="str">
        <f t="shared" ca="1" si="112"/>
        <v/>
      </c>
      <c r="BH208" s="310" t="str">
        <f t="shared" ca="1" si="113"/>
        <v/>
      </c>
      <c r="BI208" s="276"/>
      <c r="BJ208" s="348"/>
      <c r="BK208" s="349"/>
      <c r="BL208" s="279"/>
      <c r="BM208" s="348"/>
      <c r="BN208" s="349"/>
      <c r="BO208" s="280"/>
      <c r="BP208" s="309" t="str">
        <f t="shared" ca="1" si="114"/>
        <v/>
      </c>
      <c r="BQ208" s="310" t="str">
        <f t="shared" ca="1" si="115"/>
        <v/>
      </c>
      <c r="BR208" s="309" t="str">
        <f t="shared" ca="1" si="116"/>
        <v/>
      </c>
      <c r="BS208" s="438" t="str">
        <f t="shared" ca="1" si="117"/>
        <v/>
      </c>
      <c r="BT208" s="281" t="str">
        <f t="array" ref="BT208">IF(AND($I208&lt;&gt;"",$K208&lt;&gt;""),CEILING(VLOOKUP($I208,ランク別指標,3,FALSE)*$L208,1),"")</f>
        <v/>
      </c>
      <c r="BU208" s="282"/>
      <c r="BV208" s="281" t="str">
        <f t="shared" si="11"/>
        <v/>
      </c>
      <c r="BW208" s="283"/>
      <c r="BX208" s="282"/>
      <c r="BY208" s="284" t="str">
        <f t="shared" si="118"/>
        <v/>
      </c>
      <c r="BZ208" s="285" t="str">
        <f t="shared" si="119"/>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3"/>
        <v/>
      </c>
      <c r="CR208" s="272" t="str">
        <f t="shared" ca="1" si="104"/>
        <v/>
      </c>
      <c r="CS208" s="273" t="str">
        <f t="shared" ca="1" si="17"/>
        <v/>
      </c>
      <c r="CT208" s="337"/>
      <c r="CU208" s="264">
        <f t="shared" si="120"/>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21"/>
        <v>0</v>
      </c>
      <c r="DL208" s="440" t="b">
        <f t="shared" si="122"/>
        <v>0</v>
      </c>
      <c r="DM208" s="450" t="b">
        <f t="shared" si="123"/>
        <v>0</v>
      </c>
      <c r="DN208" s="440" t="b">
        <f t="shared" si="124"/>
        <v>0</v>
      </c>
      <c r="DO208" s="449" t="b">
        <f t="shared" si="125"/>
        <v>0</v>
      </c>
      <c r="DP208" s="440" t="b">
        <f t="shared" si="126"/>
        <v>0</v>
      </c>
      <c r="DQ208" s="450" t="b">
        <f t="shared" si="127"/>
        <v>0</v>
      </c>
      <c r="DR208" s="440" t="b">
        <f t="shared" si="128"/>
        <v>0</v>
      </c>
      <c r="DS208" s="449" t="b">
        <f t="shared" si="129"/>
        <v>0</v>
      </c>
      <c r="DT208" s="440" t="b">
        <f t="shared" si="130"/>
        <v>0</v>
      </c>
    </row>
    <row r="209" spans="1:124" x14ac:dyDescent="0.25">
      <c r="A209" s="65">
        <f t="shared" si="105"/>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6"/>
        <v/>
      </c>
      <c r="X209" s="310" t="str">
        <f t="shared" ca="1" si="107"/>
        <v/>
      </c>
      <c r="Y209" s="277"/>
      <c r="Z209" s="277"/>
      <c r="AA209" s="348"/>
      <c r="AB209" s="349"/>
      <c r="AC209" s="279"/>
      <c r="AD209" s="348"/>
      <c r="AE209" s="349"/>
      <c r="AF209" s="280"/>
      <c r="AG209" s="348"/>
      <c r="AH209" s="274"/>
      <c r="AI209" s="309" t="str">
        <f t="shared" ca="1" si="108"/>
        <v/>
      </c>
      <c r="AJ209" s="310" t="str">
        <f t="shared" ca="1" si="109"/>
        <v/>
      </c>
      <c r="AK209" s="276"/>
      <c r="AL209" s="276"/>
      <c r="AM209" s="348"/>
      <c r="AN209" s="349"/>
      <c r="AO209" s="279"/>
      <c r="AP209" s="348"/>
      <c r="AQ209" s="349"/>
      <c r="AR209" s="280"/>
      <c r="AS209" s="348"/>
      <c r="AT209" s="274"/>
      <c r="AU209" s="309" t="str">
        <f t="shared" ca="1" si="110"/>
        <v/>
      </c>
      <c r="AV209" s="310" t="str">
        <f t="shared" ca="1" si="111"/>
        <v/>
      </c>
      <c r="AW209" s="276"/>
      <c r="AX209" s="276"/>
      <c r="AY209" s="348"/>
      <c r="AZ209" s="349"/>
      <c r="BA209" s="279"/>
      <c r="BB209" s="348"/>
      <c r="BC209" s="349"/>
      <c r="BD209" s="280"/>
      <c r="BE209" s="348"/>
      <c r="BF209" s="274"/>
      <c r="BG209" s="309" t="str">
        <f t="shared" ca="1" si="112"/>
        <v/>
      </c>
      <c r="BH209" s="310" t="str">
        <f t="shared" ca="1" si="113"/>
        <v/>
      </c>
      <c r="BI209" s="276"/>
      <c r="BJ209" s="348"/>
      <c r="BK209" s="349"/>
      <c r="BL209" s="279"/>
      <c r="BM209" s="348"/>
      <c r="BN209" s="349"/>
      <c r="BO209" s="280"/>
      <c r="BP209" s="309" t="str">
        <f t="shared" ca="1" si="114"/>
        <v/>
      </c>
      <c r="BQ209" s="310" t="str">
        <f t="shared" ca="1" si="115"/>
        <v/>
      </c>
      <c r="BR209" s="309" t="str">
        <f t="shared" ca="1" si="116"/>
        <v/>
      </c>
      <c r="BS209" s="438" t="str">
        <f t="shared" ca="1" si="117"/>
        <v/>
      </c>
      <c r="BT209" s="281" t="str">
        <f t="array" ref="BT209">IF(AND($I209&lt;&gt;"",$K209&lt;&gt;""),CEILING(VLOOKUP($I209,ランク別指標,3,FALSE)*$L209,1),"")</f>
        <v/>
      </c>
      <c r="BU209" s="282"/>
      <c r="BV209" s="281" t="str">
        <f t="shared" si="11"/>
        <v/>
      </c>
      <c r="BW209" s="283"/>
      <c r="BX209" s="282"/>
      <c r="BY209" s="284" t="str">
        <f t="shared" si="118"/>
        <v/>
      </c>
      <c r="BZ209" s="285" t="str">
        <f t="shared" si="119"/>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3"/>
        <v/>
      </c>
      <c r="CR209" s="272" t="str">
        <f t="shared" ca="1" si="104"/>
        <v/>
      </c>
      <c r="CS209" s="273" t="str">
        <f t="shared" ca="1" si="17"/>
        <v/>
      </c>
      <c r="CT209" s="337"/>
      <c r="CU209" s="264">
        <f t="shared" si="120"/>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21"/>
        <v>0</v>
      </c>
      <c r="DL209" s="440" t="b">
        <f t="shared" si="122"/>
        <v>0</v>
      </c>
      <c r="DM209" s="450" t="b">
        <f t="shared" si="123"/>
        <v>0</v>
      </c>
      <c r="DN209" s="440" t="b">
        <f t="shared" si="124"/>
        <v>0</v>
      </c>
      <c r="DO209" s="449" t="b">
        <f t="shared" si="125"/>
        <v>0</v>
      </c>
      <c r="DP209" s="440" t="b">
        <f t="shared" si="126"/>
        <v>0</v>
      </c>
      <c r="DQ209" s="450" t="b">
        <f t="shared" si="127"/>
        <v>0</v>
      </c>
      <c r="DR209" s="440" t="b">
        <f t="shared" si="128"/>
        <v>0</v>
      </c>
      <c r="DS209" s="449" t="b">
        <f t="shared" si="129"/>
        <v>0</v>
      </c>
      <c r="DT209" s="440" t="b">
        <f t="shared" si="130"/>
        <v>0</v>
      </c>
    </row>
    <row r="210" spans="1:124" x14ac:dyDescent="0.25">
      <c r="A210" s="65">
        <f t="shared" si="105"/>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6"/>
        <v/>
      </c>
      <c r="X210" s="310" t="str">
        <f t="shared" ca="1" si="107"/>
        <v/>
      </c>
      <c r="Y210" s="277"/>
      <c r="Z210" s="277"/>
      <c r="AA210" s="348"/>
      <c r="AB210" s="349"/>
      <c r="AC210" s="279"/>
      <c r="AD210" s="348"/>
      <c r="AE210" s="349"/>
      <c r="AF210" s="280"/>
      <c r="AG210" s="348"/>
      <c r="AH210" s="274"/>
      <c r="AI210" s="309" t="str">
        <f t="shared" ca="1" si="108"/>
        <v/>
      </c>
      <c r="AJ210" s="310" t="str">
        <f t="shared" ca="1" si="109"/>
        <v/>
      </c>
      <c r="AK210" s="276"/>
      <c r="AL210" s="276"/>
      <c r="AM210" s="348"/>
      <c r="AN210" s="349"/>
      <c r="AO210" s="279"/>
      <c r="AP210" s="348"/>
      <c r="AQ210" s="349"/>
      <c r="AR210" s="280"/>
      <c r="AS210" s="348"/>
      <c r="AT210" s="274"/>
      <c r="AU210" s="309" t="str">
        <f t="shared" ca="1" si="110"/>
        <v/>
      </c>
      <c r="AV210" s="310" t="str">
        <f t="shared" ca="1" si="111"/>
        <v/>
      </c>
      <c r="AW210" s="276"/>
      <c r="AX210" s="276"/>
      <c r="AY210" s="348"/>
      <c r="AZ210" s="349"/>
      <c r="BA210" s="279"/>
      <c r="BB210" s="348"/>
      <c r="BC210" s="349"/>
      <c r="BD210" s="280"/>
      <c r="BE210" s="348"/>
      <c r="BF210" s="274"/>
      <c r="BG210" s="309" t="str">
        <f t="shared" ca="1" si="112"/>
        <v/>
      </c>
      <c r="BH210" s="310" t="str">
        <f t="shared" ca="1" si="113"/>
        <v/>
      </c>
      <c r="BI210" s="276"/>
      <c r="BJ210" s="348"/>
      <c r="BK210" s="349"/>
      <c r="BL210" s="279"/>
      <c r="BM210" s="348"/>
      <c r="BN210" s="349"/>
      <c r="BO210" s="280"/>
      <c r="BP210" s="309" t="str">
        <f t="shared" ca="1" si="114"/>
        <v/>
      </c>
      <c r="BQ210" s="310" t="str">
        <f t="shared" ca="1" si="115"/>
        <v/>
      </c>
      <c r="BR210" s="309" t="str">
        <f t="shared" ca="1" si="116"/>
        <v/>
      </c>
      <c r="BS210" s="438" t="str">
        <f t="shared" ca="1" si="117"/>
        <v/>
      </c>
      <c r="BT210" s="281" t="str">
        <f t="array" ref="BT210">IF(AND($I210&lt;&gt;"",$K210&lt;&gt;""),CEILING(VLOOKUP($I210,ランク別指標,3,FALSE)*$L210,1),"")</f>
        <v/>
      </c>
      <c r="BU210" s="282"/>
      <c r="BV210" s="281" t="str">
        <f t="shared" si="11"/>
        <v/>
      </c>
      <c r="BW210" s="283"/>
      <c r="BX210" s="282"/>
      <c r="BY210" s="284" t="str">
        <f t="shared" si="118"/>
        <v/>
      </c>
      <c r="BZ210" s="285" t="str">
        <f t="shared" si="119"/>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3"/>
        <v/>
      </c>
      <c r="CR210" s="272" t="str">
        <f t="shared" ca="1" si="104"/>
        <v/>
      </c>
      <c r="CS210" s="273" t="str">
        <f t="shared" ca="1" si="17"/>
        <v/>
      </c>
      <c r="CT210" s="337"/>
      <c r="CU210" s="264">
        <f t="shared" si="120"/>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21"/>
        <v>0</v>
      </c>
      <c r="DL210" s="440" t="b">
        <f t="shared" si="122"/>
        <v>0</v>
      </c>
      <c r="DM210" s="450" t="b">
        <f t="shared" si="123"/>
        <v>0</v>
      </c>
      <c r="DN210" s="440" t="b">
        <f t="shared" si="124"/>
        <v>0</v>
      </c>
      <c r="DO210" s="449" t="b">
        <f t="shared" si="125"/>
        <v>0</v>
      </c>
      <c r="DP210" s="440" t="b">
        <f t="shared" si="126"/>
        <v>0</v>
      </c>
      <c r="DQ210" s="450" t="b">
        <f t="shared" si="127"/>
        <v>0</v>
      </c>
      <c r="DR210" s="440" t="b">
        <f t="shared" si="128"/>
        <v>0</v>
      </c>
      <c r="DS210" s="449" t="b">
        <f t="shared" si="129"/>
        <v>0</v>
      </c>
      <c r="DT210" s="440" t="b">
        <f t="shared" si="130"/>
        <v>0</v>
      </c>
    </row>
    <row r="211" spans="1:124" x14ac:dyDescent="0.25">
      <c r="A211" s="65">
        <f t="shared" si="105"/>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6"/>
        <v/>
      </c>
      <c r="X211" s="310" t="str">
        <f t="shared" ca="1" si="107"/>
        <v/>
      </c>
      <c r="Y211" s="277"/>
      <c r="Z211" s="277"/>
      <c r="AA211" s="348"/>
      <c r="AB211" s="349"/>
      <c r="AC211" s="279"/>
      <c r="AD211" s="348"/>
      <c r="AE211" s="349"/>
      <c r="AF211" s="280"/>
      <c r="AG211" s="348"/>
      <c r="AH211" s="274"/>
      <c r="AI211" s="309" t="str">
        <f t="shared" ca="1" si="108"/>
        <v/>
      </c>
      <c r="AJ211" s="310" t="str">
        <f t="shared" ca="1" si="109"/>
        <v/>
      </c>
      <c r="AK211" s="276"/>
      <c r="AL211" s="276"/>
      <c r="AM211" s="348"/>
      <c r="AN211" s="349"/>
      <c r="AO211" s="279"/>
      <c r="AP211" s="348"/>
      <c r="AQ211" s="349"/>
      <c r="AR211" s="280"/>
      <c r="AS211" s="348"/>
      <c r="AT211" s="274"/>
      <c r="AU211" s="309" t="str">
        <f t="shared" ca="1" si="110"/>
        <v/>
      </c>
      <c r="AV211" s="310" t="str">
        <f t="shared" ca="1" si="111"/>
        <v/>
      </c>
      <c r="AW211" s="276"/>
      <c r="AX211" s="276"/>
      <c r="AY211" s="348"/>
      <c r="AZ211" s="349"/>
      <c r="BA211" s="279"/>
      <c r="BB211" s="348"/>
      <c r="BC211" s="349"/>
      <c r="BD211" s="280"/>
      <c r="BE211" s="348"/>
      <c r="BF211" s="274"/>
      <c r="BG211" s="309" t="str">
        <f t="shared" ca="1" si="112"/>
        <v/>
      </c>
      <c r="BH211" s="310" t="str">
        <f t="shared" ca="1" si="113"/>
        <v/>
      </c>
      <c r="BI211" s="276"/>
      <c r="BJ211" s="348"/>
      <c r="BK211" s="349"/>
      <c r="BL211" s="279"/>
      <c r="BM211" s="348"/>
      <c r="BN211" s="349"/>
      <c r="BO211" s="280"/>
      <c r="BP211" s="309" t="str">
        <f t="shared" ca="1" si="114"/>
        <v/>
      </c>
      <c r="BQ211" s="310" t="str">
        <f t="shared" ca="1" si="115"/>
        <v/>
      </c>
      <c r="BR211" s="309" t="str">
        <f t="shared" ca="1" si="116"/>
        <v/>
      </c>
      <c r="BS211" s="438" t="str">
        <f t="shared" ca="1" si="117"/>
        <v/>
      </c>
      <c r="BT211" s="281" t="str">
        <f t="array" ref="BT211">IF(AND($I211&lt;&gt;"",$K211&lt;&gt;""),CEILING(VLOOKUP($I211,ランク別指標,3,FALSE)*$L211,1),"")</f>
        <v/>
      </c>
      <c r="BU211" s="282"/>
      <c r="BV211" s="281" t="str">
        <f t="shared" si="11"/>
        <v/>
      </c>
      <c r="BW211" s="283"/>
      <c r="BX211" s="282"/>
      <c r="BY211" s="284" t="str">
        <f t="shared" si="118"/>
        <v/>
      </c>
      <c r="BZ211" s="285" t="str">
        <f t="shared" si="119"/>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3"/>
        <v/>
      </c>
      <c r="CR211" s="272" t="str">
        <f t="shared" ca="1" si="104"/>
        <v/>
      </c>
      <c r="CS211" s="273" t="str">
        <f t="shared" ca="1" si="17"/>
        <v/>
      </c>
      <c r="CT211" s="337"/>
      <c r="CU211" s="264">
        <f t="shared" si="120"/>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21"/>
        <v>0</v>
      </c>
      <c r="DL211" s="440" t="b">
        <f t="shared" si="122"/>
        <v>0</v>
      </c>
      <c r="DM211" s="450" t="b">
        <f t="shared" si="123"/>
        <v>0</v>
      </c>
      <c r="DN211" s="440" t="b">
        <f t="shared" si="124"/>
        <v>0</v>
      </c>
      <c r="DO211" s="449" t="b">
        <f t="shared" si="125"/>
        <v>0</v>
      </c>
      <c r="DP211" s="440" t="b">
        <f t="shared" si="126"/>
        <v>0</v>
      </c>
      <c r="DQ211" s="450" t="b">
        <f t="shared" si="127"/>
        <v>0</v>
      </c>
      <c r="DR211" s="440" t="b">
        <f t="shared" si="128"/>
        <v>0</v>
      </c>
      <c r="DS211" s="449" t="b">
        <f t="shared" si="129"/>
        <v>0</v>
      </c>
      <c r="DT211" s="440" t="b">
        <f t="shared" si="130"/>
        <v>0</v>
      </c>
    </row>
    <row r="212" spans="1:124" x14ac:dyDescent="0.25">
      <c r="A212" s="65">
        <f t="shared" si="105"/>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6"/>
        <v/>
      </c>
      <c r="X212" s="310" t="str">
        <f t="shared" ca="1" si="107"/>
        <v/>
      </c>
      <c r="Y212" s="277"/>
      <c r="Z212" s="277"/>
      <c r="AA212" s="348"/>
      <c r="AB212" s="349"/>
      <c r="AC212" s="279"/>
      <c r="AD212" s="348"/>
      <c r="AE212" s="349"/>
      <c r="AF212" s="280"/>
      <c r="AG212" s="348"/>
      <c r="AH212" s="274"/>
      <c r="AI212" s="309" t="str">
        <f t="shared" ca="1" si="108"/>
        <v/>
      </c>
      <c r="AJ212" s="310" t="str">
        <f t="shared" ca="1" si="109"/>
        <v/>
      </c>
      <c r="AK212" s="276"/>
      <c r="AL212" s="276"/>
      <c r="AM212" s="348"/>
      <c r="AN212" s="349"/>
      <c r="AO212" s="279"/>
      <c r="AP212" s="348"/>
      <c r="AQ212" s="349"/>
      <c r="AR212" s="280"/>
      <c r="AS212" s="348"/>
      <c r="AT212" s="274"/>
      <c r="AU212" s="309" t="str">
        <f t="shared" ca="1" si="110"/>
        <v/>
      </c>
      <c r="AV212" s="310" t="str">
        <f t="shared" ca="1" si="111"/>
        <v/>
      </c>
      <c r="AW212" s="276"/>
      <c r="AX212" s="276"/>
      <c r="AY212" s="348"/>
      <c r="AZ212" s="349"/>
      <c r="BA212" s="279"/>
      <c r="BB212" s="348"/>
      <c r="BC212" s="349"/>
      <c r="BD212" s="280"/>
      <c r="BE212" s="348"/>
      <c r="BF212" s="274"/>
      <c r="BG212" s="309" t="str">
        <f t="shared" ca="1" si="112"/>
        <v/>
      </c>
      <c r="BH212" s="310" t="str">
        <f t="shared" ca="1" si="113"/>
        <v/>
      </c>
      <c r="BI212" s="276"/>
      <c r="BJ212" s="348"/>
      <c r="BK212" s="349"/>
      <c r="BL212" s="279"/>
      <c r="BM212" s="348"/>
      <c r="BN212" s="349"/>
      <c r="BO212" s="280"/>
      <c r="BP212" s="309" t="str">
        <f t="shared" ca="1" si="114"/>
        <v/>
      </c>
      <c r="BQ212" s="310" t="str">
        <f t="shared" ca="1" si="115"/>
        <v/>
      </c>
      <c r="BR212" s="309" t="str">
        <f t="shared" ca="1" si="116"/>
        <v/>
      </c>
      <c r="BS212" s="438" t="str">
        <f t="shared" ca="1" si="117"/>
        <v/>
      </c>
      <c r="BT212" s="281" t="str">
        <f t="array" ref="BT212">IF(AND($I212&lt;&gt;"",$K212&lt;&gt;""),CEILING(VLOOKUP($I212,ランク別指標,3,FALSE)*$L212,1),"")</f>
        <v/>
      </c>
      <c r="BU212" s="282"/>
      <c r="BV212" s="281" t="str">
        <f t="shared" si="11"/>
        <v/>
      </c>
      <c r="BW212" s="283"/>
      <c r="BX212" s="282"/>
      <c r="BY212" s="284" t="str">
        <f t="shared" si="118"/>
        <v/>
      </c>
      <c r="BZ212" s="285" t="str">
        <f t="shared" si="119"/>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3"/>
        <v/>
      </c>
      <c r="CR212" s="272" t="str">
        <f t="shared" ca="1" si="104"/>
        <v/>
      </c>
      <c r="CS212" s="273" t="str">
        <f t="shared" ca="1" si="17"/>
        <v/>
      </c>
      <c r="CT212" s="337"/>
      <c r="CU212" s="264">
        <f t="shared" si="120"/>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21"/>
        <v>0</v>
      </c>
      <c r="DL212" s="440" t="b">
        <f t="shared" si="122"/>
        <v>0</v>
      </c>
      <c r="DM212" s="450" t="b">
        <f t="shared" si="123"/>
        <v>0</v>
      </c>
      <c r="DN212" s="440" t="b">
        <f t="shared" si="124"/>
        <v>0</v>
      </c>
      <c r="DO212" s="449" t="b">
        <f t="shared" si="125"/>
        <v>0</v>
      </c>
      <c r="DP212" s="440" t="b">
        <f t="shared" si="126"/>
        <v>0</v>
      </c>
      <c r="DQ212" s="450" t="b">
        <f t="shared" si="127"/>
        <v>0</v>
      </c>
      <c r="DR212" s="440" t="b">
        <f t="shared" si="128"/>
        <v>0</v>
      </c>
      <c r="DS212" s="449" t="b">
        <f t="shared" si="129"/>
        <v>0</v>
      </c>
      <c r="DT212" s="440" t="b">
        <f t="shared" si="130"/>
        <v>0</v>
      </c>
    </row>
    <row r="213" spans="1:124" x14ac:dyDescent="0.25">
      <c r="A213" s="65">
        <f t="shared" si="105"/>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6"/>
        <v/>
      </c>
      <c r="X213" s="310" t="str">
        <f t="shared" ca="1" si="107"/>
        <v/>
      </c>
      <c r="Y213" s="277"/>
      <c r="Z213" s="277"/>
      <c r="AA213" s="348"/>
      <c r="AB213" s="278"/>
      <c r="AC213" s="279"/>
      <c r="AD213" s="348"/>
      <c r="AE213" s="278"/>
      <c r="AF213" s="280"/>
      <c r="AG213" s="348"/>
      <c r="AH213" s="274"/>
      <c r="AI213" s="309" t="str">
        <f t="shared" ca="1" si="108"/>
        <v/>
      </c>
      <c r="AJ213" s="310" t="str">
        <f t="shared" ca="1" si="109"/>
        <v/>
      </c>
      <c r="AK213" s="277"/>
      <c r="AL213" s="277"/>
      <c r="AM213" s="348"/>
      <c r="AN213" s="278"/>
      <c r="AO213" s="279"/>
      <c r="AP213" s="348"/>
      <c r="AQ213" s="278"/>
      <c r="AR213" s="280"/>
      <c r="AS213" s="348"/>
      <c r="AT213" s="274"/>
      <c r="AU213" s="309" t="str">
        <f t="shared" ca="1" si="110"/>
        <v/>
      </c>
      <c r="AV213" s="310" t="str">
        <f t="shared" ca="1" si="111"/>
        <v/>
      </c>
      <c r="AW213" s="276"/>
      <c r="AX213" s="276"/>
      <c r="AY213" s="348"/>
      <c r="AZ213" s="278"/>
      <c r="BA213" s="279"/>
      <c r="BB213" s="348"/>
      <c r="BC213" s="278"/>
      <c r="BD213" s="280"/>
      <c r="BE213" s="348"/>
      <c r="BF213" s="274"/>
      <c r="BG213" s="309" t="str">
        <f t="shared" ca="1" si="112"/>
        <v/>
      </c>
      <c r="BH213" s="310" t="str">
        <f t="shared" ca="1" si="113"/>
        <v/>
      </c>
      <c r="BI213" s="276"/>
      <c r="BJ213" s="348"/>
      <c r="BK213" s="278"/>
      <c r="BL213" s="279"/>
      <c r="BM213" s="348"/>
      <c r="BN213" s="278"/>
      <c r="BO213" s="280"/>
      <c r="BP213" s="309" t="str">
        <f t="shared" ca="1" si="114"/>
        <v/>
      </c>
      <c r="BQ213" s="310" t="str">
        <f t="shared" ca="1" si="115"/>
        <v/>
      </c>
      <c r="BR213" s="309" t="str">
        <f t="shared" ca="1" si="116"/>
        <v/>
      </c>
      <c r="BS213" s="438" t="str">
        <f t="shared" ca="1" si="117"/>
        <v/>
      </c>
      <c r="BT213" s="281" t="str">
        <f t="array" ref="BT213">IF(AND($I213&lt;&gt;"",$K213&lt;&gt;""),CEILING(VLOOKUP($I213,ランク別指標,3,FALSE)*$L213,1),"")</f>
        <v/>
      </c>
      <c r="BU213" s="282"/>
      <c r="BV213" s="281" t="str">
        <f t="shared" si="11"/>
        <v/>
      </c>
      <c r="BW213" s="283"/>
      <c r="BX213" s="282"/>
      <c r="BY213" s="284" t="str">
        <f t="shared" si="118"/>
        <v/>
      </c>
      <c r="BZ213" s="285" t="str">
        <f t="shared" si="119"/>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3"/>
        <v/>
      </c>
      <c r="CR213" s="272" t="str">
        <f t="shared" ca="1" si="104"/>
        <v/>
      </c>
      <c r="CS213" s="273" t="str">
        <f t="shared" ca="1" si="17"/>
        <v/>
      </c>
      <c r="CT213" s="337"/>
      <c r="CU213" s="264">
        <f t="shared" si="120"/>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21"/>
        <v>0</v>
      </c>
      <c r="DL213" s="440" t="b">
        <f t="shared" si="122"/>
        <v>0</v>
      </c>
      <c r="DM213" s="450" t="b">
        <f t="shared" si="123"/>
        <v>0</v>
      </c>
      <c r="DN213" s="440" t="b">
        <f t="shared" si="124"/>
        <v>0</v>
      </c>
      <c r="DO213" s="449" t="b">
        <f t="shared" si="125"/>
        <v>0</v>
      </c>
      <c r="DP213" s="440" t="b">
        <f t="shared" si="126"/>
        <v>0</v>
      </c>
      <c r="DQ213" s="450" t="b">
        <f t="shared" si="127"/>
        <v>0</v>
      </c>
      <c r="DR213" s="440" t="b">
        <f t="shared" si="128"/>
        <v>0</v>
      </c>
      <c r="DS213" s="449" t="b">
        <f t="shared" si="129"/>
        <v>0</v>
      </c>
      <c r="DT213" s="440" t="b">
        <f t="shared" si="130"/>
        <v>0</v>
      </c>
    </row>
    <row r="214" spans="1:124" x14ac:dyDescent="0.25">
      <c r="A214" s="65">
        <f t="shared" si="105"/>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6"/>
        <v/>
      </c>
      <c r="X214" s="310" t="str">
        <f t="shared" ca="1" si="107"/>
        <v/>
      </c>
      <c r="Y214" s="277"/>
      <c r="Z214" s="277"/>
      <c r="AA214" s="348"/>
      <c r="AB214" s="278"/>
      <c r="AC214" s="279"/>
      <c r="AD214" s="348"/>
      <c r="AE214" s="278"/>
      <c r="AF214" s="280"/>
      <c r="AG214" s="348"/>
      <c r="AH214" s="274"/>
      <c r="AI214" s="309" t="str">
        <f t="shared" ca="1" si="108"/>
        <v/>
      </c>
      <c r="AJ214" s="310" t="str">
        <f t="shared" ca="1" si="109"/>
        <v/>
      </c>
      <c r="AK214" s="277"/>
      <c r="AL214" s="277"/>
      <c r="AM214" s="348"/>
      <c r="AN214" s="278"/>
      <c r="AO214" s="279"/>
      <c r="AP214" s="348"/>
      <c r="AQ214" s="278"/>
      <c r="AR214" s="280"/>
      <c r="AS214" s="348"/>
      <c r="AT214" s="274"/>
      <c r="AU214" s="309" t="str">
        <f t="shared" ca="1" si="110"/>
        <v/>
      </c>
      <c r="AV214" s="310" t="str">
        <f t="shared" ca="1" si="111"/>
        <v/>
      </c>
      <c r="AW214" s="276"/>
      <c r="AX214" s="276"/>
      <c r="AY214" s="348"/>
      <c r="AZ214" s="278"/>
      <c r="BA214" s="279"/>
      <c r="BB214" s="348"/>
      <c r="BC214" s="278"/>
      <c r="BD214" s="280"/>
      <c r="BE214" s="348"/>
      <c r="BF214" s="274"/>
      <c r="BG214" s="309" t="str">
        <f t="shared" ca="1" si="112"/>
        <v/>
      </c>
      <c r="BH214" s="310" t="str">
        <f t="shared" ca="1" si="113"/>
        <v/>
      </c>
      <c r="BI214" s="276"/>
      <c r="BJ214" s="348"/>
      <c r="BK214" s="278"/>
      <c r="BL214" s="279"/>
      <c r="BM214" s="348"/>
      <c r="BN214" s="278"/>
      <c r="BO214" s="280"/>
      <c r="BP214" s="309" t="str">
        <f t="shared" ca="1" si="114"/>
        <v/>
      </c>
      <c r="BQ214" s="310" t="str">
        <f t="shared" ca="1" si="115"/>
        <v/>
      </c>
      <c r="BR214" s="309" t="str">
        <f t="shared" ca="1" si="116"/>
        <v/>
      </c>
      <c r="BS214" s="438" t="str">
        <f t="shared" ca="1" si="117"/>
        <v/>
      </c>
      <c r="BT214" s="281" t="str">
        <f t="array" ref="BT214">IF(AND($I214&lt;&gt;"",$K214&lt;&gt;""),CEILING(VLOOKUP($I214,ランク別指標,3,FALSE)*$L214,1),"")</f>
        <v/>
      </c>
      <c r="BU214" s="282"/>
      <c r="BV214" s="281" t="str">
        <f t="shared" si="11"/>
        <v/>
      </c>
      <c r="BW214" s="283"/>
      <c r="BX214" s="282"/>
      <c r="BY214" s="284" t="str">
        <f t="shared" si="118"/>
        <v/>
      </c>
      <c r="BZ214" s="285" t="str">
        <f t="shared" si="119"/>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3"/>
        <v/>
      </c>
      <c r="CR214" s="272" t="str">
        <f t="shared" ca="1" si="104"/>
        <v/>
      </c>
      <c r="CS214" s="273" t="str">
        <f t="shared" ca="1" si="17"/>
        <v/>
      </c>
      <c r="CT214" s="337"/>
      <c r="CU214" s="264">
        <f t="shared" si="120"/>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21"/>
        <v>0</v>
      </c>
      <c r="DL214" s="440" t="b">
        <f t="shared" si="122"/>
        <v>0</v>
      </c>
      <c r="DM214" s="450" t="b">
        <f t="shared" si="123"/>
        <v>0</v>
      </c>
      <c r="DN214" s="440" t="b">
        <f t="shared" si="124"/>
        <v>0</v>
      </c>
      <c r="DO214" s="449" t="b">
        <f t="shared" si="125"/>
        <v>0</v>
      </c>
      <c r="DP214" s="440" t="b">
        <f t="shared" si="126"/>
        <v>0</v>
      </c>
      <c r="DQ214" s="450" t="b">
        <f t="shared" si="127"/>
        <v>0</v>
      </c>
      <c r="DR214" s="440" t="b">
        <f t="shared" si="128"/>
        <v>0</v>
      </c>
      <c r="DS214" s="449" t="b">
        <f t="shared" si="129"/>
        <v>0</v>
      </c>
      <c r="DT214" s="440" t="b">
        <f t="shared" si="130"/>
        <v>0</v>
      </c>
    </row>
    <row r="215" spans="1:124" x14ac:dyDescent="0.25">
      <c r="A215" s="65">
        <f t="shared" si="105"/>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6"/>
        <v/>
      </c>
      <c r="X215" s="310" t="str">
        <f t="shared" ca="1" si="107"/>
        <v/>
      </c>
      <c r="Y215" s="277"/>
      <c r="Z215" s="277"/>
      <c r="AA215" s="348"/>
      <c r="AB215" s="278"/>
      <c r="AC215" s="279"/>
      <c r="AD215" s="348"/>
      <c r="AE215" s="278"/>
      <c r="AF215" s="280"/>
      <c r="AG215" s="348"/>
      <c r="AH215" s="274"/>
      <c r="AI215" s="309" t="str">
        <f t="shared" ca="1" si="108"/>
        <v/>
      </c>
      <c r="AJ215" s="310" t="str">
        <f t="shared" ca="1" si="109"/>
        <v/>
      </c>
      <c r="AK215" s="277"/>
      <c r="AL215" s="277"/>
      <c r="AM215" s="348"/>
      <c r="AN215" s="278"/>
      <c r="AO215" s="279"/>
      <c r="AP215" s="348"/>
      <c r="AQ215" s="278"/>
      <c r="AR215" s="280"/>
      <c r="AS215" s="348"/>
      <c r="AT215" s="274"/>
      <c r="AU215" s="309" t="str">
        <f t="shared" ca="1" si="110"/>
        <v/>
      </c>
      <c r="AV215" s="310" t="str">
        <f t="shared" ca="1" si="111"/>
        <v/>
      </c>
      <c r="AW215" s="276"/>
      <c r="AX215" s="276"/>
      <c r="AY215" s="348"/>
      <c r="AZ215" s="278"/>
      <c r="BA215" s="279"/>
      <c r="BB215" s="348"/>
      <c r="BC215" s="278"/>
      <c r="BD215" s="280"/>
      <c r="BE215" s="348"/>
      <c r="BF215" s="274"/>
      <c r="BG215" s="309" t="str">
        <f t="shared" ca="1" si="112"/>
        <v/>
      </c>
      <c r="BH215" s="310" t="str">
        <f t="shared" ca="1" si="113"/>
        <v/>
      </c>
      <c r="BI215" s="276"/>
      <c r="BJ215" s="348"/>
      <c r="BK215" s="278"/>
      <c r="BL215" s="279"/>
      <c r="BM215" s="348"/>
      <c r="BN215" s="278"/>
      <c r="BO215" s="280"/>
      <c r="BP215" s="309" t="str">
        <f t="shared" ca="1" si="114"/>
        <v/>
      </c>
      <c r="BQ215" s="310" t="str">
        <f t="shared" ca="1" si="115"/>
        <v/>
      </c>
      <c r="BR215" s="309" t="str">
        <f t="shared" ca="1" si="116"/>
        <v/>
      </c>
      <c r="BS215" s="438" t="str">
        <f t="shared" ca="1" si="117"/>
        <v/>
      </c>
      <c r="BT215" s="281" t="str">
        <f t="array" ref="BT215">IF(AND($I215&lt;&gt;"",$K215&lt;&gt;""),CEILING(VLOOKUP($I215,ランク別指標,3,FALSE)*$L215,1),"")</f>
        <v/>
      </c>
      <c r="BU215" s="282"/>
      <c r="BV215" s="281" t="str">
        <f t="shared" si="11"/>
        <v/>
      </c>
      <c r="BW215" s="283"/>
      <c r="BX215" s="282"/>
      <c r="BY215" s="284" t="str">
        <f t="shared" si="118"/>
        <v/>
      </c>
      <c r="BZ215" s="285" t="str">
        <f t="shared" si="119"/>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3"/>
        <v/>
      </c>
      <c r="CR215" s="272" t="str">
        <f t="shared" ca="1" si="104"/>
        <v/>
      </c>
      <c r="CS215" s="273" t="str">
        <f t="shared" ca="1" si="17"/>
        <v/>
      </c>
      <c r="CT215" s="337"/>
      <c r="CU215" s="264">
        <f t="shared" si="120"/>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21"/>
        <v>0</v>
      </c>
      <c r="DL215" s="440" t="b">
        <f t="shared" si="122"/>
        <v>0</v>
      </c>
      <c r="DM215" s="450" t="b">
        <f t="shared" si="123"/>
        <v>0</v>
      </c>
      <c r="DN215" s="440" t="b">
        <f t="shared" si="124"/>
        <v>0</v>
      </c>
      <c r="DO215" s="449" t="b">
        <f t="shared" si="125"/>
        <v>0</v>
      </c>
      <c r="DP215" s="440" t="b">
        <f t="shared" si="126"/>
        <v>0</v>
      </c>
      <c r="DQ215" s="450" t="b">
        <f t="shared" si="127"/>
        <v>0</v>
      </c>
      <c r="DR215" s="440" t="b">
        <f t="shared" si="128"/>
        <v>0</v>
      </c>
      <c r="DS215" s="449" t="b">
        <f t="shared" si="129"/>
        <v>0</v>
      </c>
      <c r="DT215" s="440" t="b">
        <f t="shared" si="130"/>
        <v>0</v>
      </c>
    </row>
    <row r="216" spans="1:124" x14ac:dyDescent="0.25">
      <c r="A216" s="65">
        <f t="shared" si="105"/>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6"/>
        <v/>
      </c>
      <c r="X216" s="310" t="str">
        <f t="shared" ca="1" si="107"/>
        <v/>
      </c>
      <c r="Y216" s="277"/>
      <c r="Z216" s="277"/>
      <c r="AA216" s="348"/>
      <c r="AB216" s="278"/>
      <c r="AC216" s="279"/>
      <c r="AD216" s="348"/>
      <c r="AE216" s="278"/>
      <c r="AF216" s="280"/>
      <c r="AG216" s="348"/>
      <c r="AH216" s="274"/>
      <c r="AI216" s="309" t="str">
        <f t="shared" ca="1" si="108"/>
        <v/>
      </c>
      <c r="AJ216" s="310" t="str">
        <f t="shared" ca="1" si="109"/>
        <v/>
      </c>
      <c r="AK216" s="277"/>
      <c r="AL216" s="277"/>
      <c r="AM216" s="348"/>
      <c r="AN216" s="278"/>
      <c r="AO216" s="279"/>
      <c r="AP216" s="348"/>
      <c r="AQ216" s="278"/>
      <c r="AR216" s="280"/>
      <c r="AS216" s="348"/>
      <c r="AT216" s="274"/>
      <c r="AU216" s="309" t="str">
        <f t="shared" ca="1" si="110"/>
        <v/>
      </c>
      <c r="AV216" s="310" t="str">
        <f t="shared" ca="1" si="111"/>
        <v/>
      </c>
      <c r="AW216" s="276"/>
      <c r="AX216" s="276"/>
      <c r="AY216" s="348"/>
      <c r="AZ216" s="278"/>
      <c r="BA216" s="279"/>
      <c r="BB216" s="348"/>
      <c r="BC216" s="278"/>
      <c r="BD216" s="280"/>
      <c r="BE216" s="348"/>
      <c r="BF216" s="274"/>
      <c r="BG216" s="309" t="str">
        <f t="shared" ca="1" si="112"/>
        <v/>
      </c>
      <c r="BH216" s="310" t="str">
        <f t="shared" ca="1" si="113"/>
        <v/>
      </c>
      <c r="BI216" s="276"/>
      <c r="BJ216" s="348"/>
      <c r="BK216" s="278"/>
      <c r="BL216" s="279"/>
      <c r="BM216" s="348"/>
      <c r="BN216" s="278"/>
      <c r="BO216" s="280"/>
      <c r="BP216" s="309" t="str">
        <f t="shared" ca="1" si="114"/>
        <v/>
      </c>
      <c r="BQ216" s="310" t="str">
        <f t="shared" ca="1" si="115"/>
        <v/>
      </c>
      <c r="BR216" s="309" t="str">
        <f t="shared" ca="1" si="116"/>
        <v/>
      </c>
      <c r="BS216" s="438" t="str">
        <f t="shared" ca="1" si="117"/>
        <v/>
      </c>
      <c r="BT216" s="281" t="str">
        <f t="array" ref="BT216">IF(AND($I216&lt;&gt;"",$K216&lt;&gt;""),CEILING(VLOOKUP($I216,ランク別指標,3,FALSE)*$L216,1),"")</f>
        <v/>
      </c>
      <c r="BU216" s="282"/>
      <c r="BV216" s="281" t="str">
        <f t="shared" si="11"/>
        <v/>
      </c>
      <c r="BW216" s="283"/>
      <c r="BX216" s="282"/>
      <c r="BY216" s="284" t="str">
        <f t="shared" si="118"/>
        <v/>
      </c>
      <c r="BZ216" s="285" t="str">
        <f t="shared" si="119"/>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3"/>
        <v/>
      </c>
      <c r="CR216" s="272" t="str">
        <f t="shared" ca="1" si="104"/>
        <v/>
      </c>
      <c r="CS216" s="273" t="str">
        <f t="shared" ca="1" si="17"/>
        <v/>
      </c>
      <c r="CT216" s="337"/>
      <c r="CU216" s="264">
        <f t="shared" si="120"/>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21"/>
        <v>0</v>
      </c>
      <c r="DL216" s="440" t="b">
        <f t="shared" si="122"/>
        <v>0</v>
      </c>
      <c r="DM216" s="450" t="b">
        <f t="shared" si="123"/>
        <v>0</v>
      </c>
      <c r="DN216" s="440" t="b">
        <f t="shared" si="124"/>
        <v>0</v>
      </c>
      <c r="DO216" s="449" t="b">
        <f t="shared" si="125"/>
        <v>0</v>
      </c>
      <c r="DP216" s="440" t="b">
        <f t="shared" si="126"/>
        <v>0</v>
      </c>
      <c r="DQ216" s="450" t="b">
        <f t="shared" si="127"/>
        <v>0</v>
      </c>
      <c r="DR216" s="440" t="b">
        <f t="shared" si="128"/>
        <v>0</v>
      </c>
      <c r="DS216" s="449" t="b">
        <f t="shared" si="129"/>
        <v>0</v>
      </c>
      <c r="DT216" s="440" t="b">
        <f t="shared" si="130"/>
        <v>0</v>
      </c>
    </row>
    <row r="217" spans="1:124" x14ac:dyDescent="0.25">
      <c r="A217" s="65">
        <f t="shared" si="105"/>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6"/>
        <v/>
      </c>
      <c r="X217" s="310" t="str">
        <f t="shared" ca="1" si="107"/>
        <v/>
      </c>
      <c r="Y217" s="277"/>
      <c r="Z217" s="277"/>
      <c r="AA217" s="348"/>
      <c r="AB217" s="278"/>
      <c r="AC217" s="279"/>
      <c r="AD217" s="348"/>
      <c r="AE217" s="278"/>
      <c r="AF217" s="280"/>
      <c r="AG217" s="348"/>
      <c r="AH217" s="274"/>
      <c r="AI217" s="309" t="str">
        <f t="shared" ca="1" si="108"/>
        <v/>
      </c>
      <c r="AJ217" s="310" t="str">
        <f t="shared" ca="1" si="109"/>
        <v/>
      </c>
      <c r="AK217" s="277"/>
      <c r="AL217" s="277"/>
      <c r="AM217" s="348"/>
      <c r="AN217" s="278"/>
      <c r="AO217" s="279"/>
      <c r="AP217" s="348"/>
      <c r="AQ217" s="278"/>
      <c r="AR217" s="280"/>
      <c r="AS217" s="348"/>
      <c r="AT217" s="274"/>
      <c r="AU217" s="309" t="str">
        <f t="shared" ca="1" si="110"/>
        <v/>
      </c>
      <c r="AV217" s="310" t="str">
        <f t="shared" ca="1" si="111"/>
        <v/>
      </c>
      <c r="AW217" s="276"/>
      <c r="AX217" s="276"/>
      <c r="AY217" s="348"/>
      <c r="AZ217" s="278"/>
      <c r="BA217" s="279"/>
      <c r="BB217" s="348"/>
      <c r="BC217" s="278"/>
      <c r="BD217" s="280"/>
      <c r="BE217" s="348"/>
      <c r="BF217" s="274"/>
      <c r="BG217" s="309" t="str">
        <f t="shared" ca="1" si="112"/>
        <v/>
      </c>
      <c r="BH217" s="310" t="str">
        <f t="shared" ca="1" si="113"/>
        <v/>
      </c>
      <c r="BI217" s="276"/>
      <c r="BJ217" s="348"/>
      <c r="BK217" s="278"/>
      <c r="BL217" s="279"/>
      <c r="BM217" s="348"/>
      <c r="BN217" s="278"/>
      <c r="BO217" s="280"/>
      <c r="BP217" s="309" t="str">
        <f t="shared" ca="1" si="114"/>
        <v/>
      </c>
      <c r="BQ217" s="310" t="str">
        <f t="shared" ca="1" si="115"/>
        <v/>
      </c>
      <c r="BR217" s="309" t="str">
        <f t="shared" ca="1" si="116"/>
        <v/>
      </c>
      <c r="BS217" s="438" t="str">
        <f t="shared" ca="1" si="117"/>
        <v/>
      </c>
      <c r="BT217" s="281" t="str">
        <f t="array" ref="BT217">IF(AND($I217&lt;&gt;"",$K217&lt;&gt;""),CEILING(VLOOKUP($I217,ランク別指標,3,FALSE)*$L217,1),"")</f>
        <v/>
      </c>
      <c r="BU217" s="282"/>
      <c r="BV217" s="281" t="str">
        <f t="shared" si="11"/>
        <v/>
      </c>
      <c r="BW217" s="283"/>
      <c r="BX217" s="282"/>
      <c r="BY217" s="284" t="str">
        <f t="shared" si="118"/>
        <v/>
      </c>
      <c r="BZ217" s="285" t="str">
        <f t="shared" si="119"/>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3"/>
        <v/>
      </c>
      <c r="CR217" s="272" t="str">
        <f t="shared" ca="1" si="104"/>
        <v/>
      </c>
      <c r="CS217" s="273" t="str">
        <f t="shared" ca="1" si="17"/>
        <v/>
      </c>
      <c r="CT217" s="337"/>
      <c r="CU217" s="264">
        <f t="shared" si="120"/>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21"/>
        <v>0</v>
      </c>
      <c r="DL217" s="440" t="b">
        <f t="shared" si="122"/>
        <v>0</v>
      </c>
      <c r="DM217" s="450" t="b">
        <f t="shared" si="123"/>
        <v>0</v>
      </c>
      <c r="DN217" s="440" t="b">
        <f t="shared" si="124"/>
        <v>0</v>
      </c>
      <c r="DO217" s="449" t="b">
        <f t="shared" si="125"/>
        <v>0</v>
      </c>
      <c r="DP217" s="440" t="b">
        <f t="shared" si="126"/>
        <v>0</v>
      </c>
      <c r="DQ217" s="450" t="b">
        <f t="shared" si="127"/>
        <v>0</v>
      </c>
      <c r="DR217" s="440" t="b">
        <f t="shared" si="128"/>
        <v>0</v>
      </c>
      <c r="DS217" s="449" t="b">
        <f t="shared" si="129"/>
        <v>0</v>
      </c>
      <c r="DT217" s="440" t="b">
        <f t="shared" si="130"/>
        <v>0</v>
      </c>
    </row>
    <row r="218" spans="1:124" x14ac:dyDescent="0.25">
      <c r="A218" s="65">
        <f t="shared" si="105"/>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6"/>
        <v/>
      </c>
      <c r="X218" s="310" t="str">
        <f t="shared" ca="1" si="107"/>
        <v/>
      </c>
      <c r="Y218" s="277"/>
      <c r="Z218" s="277"/>
      <c r="AA218" s="348"/>
      <c r="AB218" s="278"/>
      <c r="AC218" s="279"/>
      <c r="AD218" s="348"/>
      <c r="AE218" s="278"/>
      <c r="AF218" s="280"/>
      <c r="AG218" s="348"/>
      <c r="AH218" s="274"/>
      <c r="AI218" s="309" t="str">
        <f t="shared" ca="1" si="108"/>
        <v/>
      </c>
      <c r="AJ218" s="310" t="str">
        <f t="shared" ca="1" si="109"/>
        <v/>
      </c>
      <c r="AK218" s="277"/>
      <c r="AL218" s="277"/>
      <c r="AM218" s="348"/>
      <c r="AN218" s="278"/>
      <c r="AO218" s="279"/>
      <c r="AP218" s="348"/>
      <c r="AQ218" s="278"/>
      <c r="AR218" s="280"/>
      <c r="AS218" s="348"/>
      <c r="AT218" s="274"/>
      <c r="AU218" s="309" t="str">
        <f t="shared" ca="1" si="110"/>
        <v/>
      </c>
      <c r="AV218" s="310" t="str">
        <f t="shared" ca="1" si="111"/>
        <v/>
      </c>
      <c r="AW218" s="276"/>
      <c r="AX218" s="276"/>
      <c r="AY218" s="348"/>
      <c r="AZ218" s="278"/>
      <c r="BA218" s="279"/>
      <c r="BB218" s="348"/>
      <c r="BC218" s="278"/>
      <c r="BD218" s="280"/>
      <c r="BE218" s="348"/>
      <c r="BF218" s="274"/>
      <c r="BG218" s="309" t="str">
        <f t="shared" ca="1" si="112"/>
        <v/>
      </c>
      <c r="BH218" s="310" t="str">
        <f t="shared" ca="1" si="113"/>
        <v/>
      </c>
      <c r="BI218" s="276"/>
      <c r="BJ218" s="348"/>
      <c r="BK218" s="278"/>
      <c r="BL218" s="279"/>
      <c r="BM218" s="348"/>
      <c r="BN218" s="278"/>
      <c r="BO218" s="280"/>
      <c r="BP218" s="309" t="str">
        <f t="shared" ca="1" si="114"/>
        <v/>
      </c>
      <c r="BQ218" s="310" t="str">
        <f t="shared" ca="1" si="115"/>
        <v/>
      </c>
      <c r="BR218" s="309" t="str">
        <f t="shared" ca="1" si="116"/>
        <v/>
      </c>
      <c r="BS218" s="438" t="str">
        <f t="shared" ca="1" si="117"/>
        <v/>
      </c>
      <c r="BT218" s="281" t="str">
        <f t="array" ref="BT218">IF(AND($I218&lt;&gt;"",$K218&lt;&gt;""),CEILING(VLOOKUP($I218,ランク別指標,3,FALSE)*$L218,1),"")</f>
        <v/>
      </c>
      <c r="BU218" s="282"/>
      <c r="BV218" s="281" t="str">
        <f t="shared" si="11"/>
        <v/>
      </c>
      <c r="BW218" s="283"/>
      <c r="BX218" s="282"/>
      <c r="BY218" s="284" t="str">
        <f t="shared" si="118"/>
        <v/>
      </c>
      <c r="BZ218" s="285" t="str">
        <f t="shared" si="119"/>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3"/>
        <v/>
      </c>
      <c r="CR218" s="272" t="str">
        <f t="shared" ca="1" si="104"/>
        <v/>
      </c>
      <c r="CS218" s="273" t="str">
        <f t="shared" ca="1" si="17"/>
        <v/>
      </c>
      <c r="CT218" s="337"/>
      <c r="CU218" s="264">
        <f t="shared" si="120"/>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21"/>
        <v>0</v>
      </c>
      <c r="DL218" s="440" t="b">
        <f t="shared" si="122"/>
        <v>0</v>
      </c>
      <c r="DM218" s="450" t="b">
        <f t="shared" si="123"/>
        <v>0</v>
      </c>
      <c r="DN218" s="440" t="b">
        <f t="shared" si="124"/>
        <v>0</v>
      </c>
      <c r="DO218" s="449" t="b">
        <f t="shared" si="125"/>
        <v>0</v>
      </c>
      <c r="DP218" s="440" t="b">
        <f t="shared" si="126"/>
        <v>0</v>
      </c>
      <c r="DQ218" s="450" t="b">
        <f t="shared" si="127"/>
        <v>0</v>
      </c>
      <c r="DR218" s="440" t="b">
        <f t="shared" si="128"/>
        <v>0</v>
      </c>
      <c r="DS218" s="449" t="b">
        <f t="shared" si="129"/>
        <v>0</v>
      </c>
      <c r="DT218" s="440" t="b">
        <f t="shared" si="130"/>
        <v>0</v>
      </c>
    </row>
    <row r="219" spans="1:124" x14ac:dyDescent="0.25">
      <c r="A219" s="65">
        <f t="shared" si="105"/>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6"/>
        <v/>
      </c>
      <c r="X219" s="310" t="str">
        <f t="shared" ca="1" si="107"/>
        <v/>
      </c>
      <c r="Y219" s="277"/>
      <c r="Z219" s="277"/>
      <c r="AA219" s="348"/>
      <c r="AB219" s="278"/>
      <c r="AC219" s="279"/>
      <c r="AD219" s="348"/>
      <c r="AE219" s="278"/>
      <c r="AF219" s="280"/>
      <c r="AG219" s="348"/>
      <c r="AH219" s="274"/>
      <c r="AI219" s="309" t="str">
        <f t="shared" ca="1" si="108"/>
        <v/>
      </c>
      <c r="AJ219" s="310" t="str">
        <f t="shared" ca="1" si="109"/>
        <v/>
      </c>
      <c r="AK219" s="277"/>
      <c r="AL219" s="277"/>
      <c r="AM219" s="348"/>
      <c r="AN219" s="278"/>
      <c r="AO219" s="279"/>
      <c r="AP219" s="348"/>
      <c r="AQ219" s="278"/>
      <c r="AR219" s="280"/>
      <c r="AS219" s="348"/>
      <c r="AT219" s="274"/>
      <c r="AU219" s="309" t="str">
        <f t="shared" ca="1" si="110"/>
        <v/>
      </c>
      <c r="AV219" s="310" t="str">
        <f t="shared" ca="1" si="111"/>
        <v/>
      </c>
      <c r="AW219" s="276"/>
      <c r="AX219" s="276"/>
      <c r="AY219" s="348"/>
      <c r="AZ219" s="278"/>
      <c r="BA219" s="279"/>
      <c r="BB219" s="348"/>
      <c r="BC219" s="278"/>
      <c r="BD219" s="280"/>
      <c r="BE219" s="348"/>
      <c r="BF219" s="274"/>
      <c r="BG219" s="309" t="str">
        <f t="shared" ca="1" si="112"/>
        <v/>
      </c>
      <c r="BH219" s="310" t="str">
        <f t="shared" ca="1" si="113"/>
        <v/>
      </c>
      <c r="BI219" s="276"/>
      <c r="BJ219" s="348"/>
      <c r="BK219" s="278"/>
      <c r="BL219" s="279"/>
      <c r="BM219" s="348"/>
      <c r="BN219" s="278"/>
      <c r="BO219" s="280"/>
      <c r="BP219" s="309" t="str">
        <f t="shared" ca="1" si="114"/>
        <v/>
      </c>
      <c r="BQ219" s="310" t="str">
        <f t="shared" ca="1" si="115"/>
        <v/>
      </c>
      <c r="BR219" s="309" t="str">
        <f t="shared" ca="1" si="116"/>
        <v/>
      </c>
      <c r="BS219" s="438" t="str">
        <f t="shared" ca="1" si="117"/>
        <v/>
      </c>
      <c r="BT219" s="281" t="str">
        <f t="array" ref="BT219">IF(AND($I219&lt;&gt;"",$K219&lt;&gt;""),CEILING(VLOOKUP($I219,ランク別指標,3,FALSE)*$L219,1),"")</f>
        <v/>
      </c>
      <c r="BU219" s="282"/>
      <c r="BV219" s="281" t="str">
        <f t="shared" si="11"/>
        <v/>
      </c>
      <c r="BW219" s="283"/>
      <c r="BX219" s="282"/>
      <c r="BY219" s="284" t="str">
        <f t="shared" si="118"/>
        <v/>
      </c>
      <c r="BZ219" s="285" t="str">
        <f t="shared" si="119"/>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3"/>
        <v/>
      </c>
      <c r="CR219" s="272" t="str">
        <f t="shared" ca="1" si="104"/>
        <v/>
      </c>
      <c r="CS219" s="273" t="str">
        <f t="shared" ca="1" si="17"/>
        <v/>
      </c>
      <c r="CT219" s="337"/>
      <c r="CU219" s="264">
        <f t="shared" si="120"/>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21"/>
        <v>0</v>
      </c>
      <c r="DL219" s="440" t="b">
        <f t="shared" si="122"/>
        <v>0</v>
      </c>
      <c r="DM219" s="450" t="b">
        <f t="shared" si="123"/>
        <v>0</v>
      </c>
      <c r="DN219" s="440" t="b">
        <f t="shared" si="124"/>
        <v>0</v>
      </c>
      <c r="DO219" s="449" t="b">
        <f t="shared" si="125"/>
        <v>0</v>
      </c>
      <c r="DP219" s="440" t="b">
        <f t="shared" si="126"/>
        <v>0</v>
      </c>
      <c r="DQ219" s="450" t="b">
        <f t="shared" si="127"/>
        <v>0</v>
      </c>
      <c r="DR219" s="440" t="b">
        <f t="shared" si="128"/>
        <v>0</v>
      </c>
      <c r="DS219" s="449" t="b">
        <f t="shared" si="129"/>
        <v>0</v>
      </c>
      <c r="DT219" s="440" t="b">
        <f t="shared" si="130"/>
        <v>0</v>
      </c>
    </row>
    <row r="220" spans="1:124" x14ac:dyDescent="0.25">
      <c r="A220" s="65">
        <f t="shared" si="105"/>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6"/>
        <v/>
      </c>
      <c r="X220" s="310" t="str">
        <f t="shared" ca="1" si="107"/>
        <v/>
      </c>
      <c r="Y220" s="277"/>
      <c r="Z220" s="277"/>
      <c r="AA220" s="348"/>
      <c r="AB220" s="278"/>
      <c r="AC220" s="279"/>
      <c r="AD220" s="348"/>
      <c r="AE220" s="278"/>
      <c r="AF220" s="280"/>
      <c r="AG220" s="348"/>
      <c r="AH220" s="274"/>
      <c r="AI220" s="309" t="str">
        <f t="shared" ca="1" si="108"/>
        <v/>
      </c>
      <c r="AJ220" s="310" t="str">
        <f t="shared" ca="1" si="109"/>
        <v/>
      </c>
      <c r="AK220" s="277"/>
      <c r="AL220" s="277"/>
      <c r="AM220" s="348"/>
      <c r="AN220" s="278"/>
      <c r="AO220" s="279"/>
      <c r="AP220" s="348"/>
      <c r="AQ220" s="278"/>
      <c r="AR220" s="280"/>
      <c r="AS220" s="348"/>
      <c r="AT220" s="274"/>
      <c r="AU220" s="309" t="str">
        <f t="shared" ca="1" si="110"/>
        <v/>
      </c>
      <c r="AV220" s="310" t="str">
        <f t="shared" ca="1" si="111"/>
        <v/>
      </c>
      <c r="AW220" s="276"/>
      <c r="AX220" s="276"/>
      <c r="AY220" s="348"/>
      <c r="AZ220" s="278"/>
      <c r="BA220" s="279"/>
      <c r="BB220" s="348"/>
      <c r="BC220" s="278"/>
      <c r="BD220" s="280"/>
      <c r="BE220" s="348"/>
      <c r="BF220" s="274"/>
      <c r="BG220" s="309" t="str">
        <f t="shared" ca="1" si="112"/>
        <v/>
      </c>
      <c r="BH220" s="310" t="str">
        <f t="shared" ca="1" si="113"/>
        <v/>
      </c>
      <c r="BI220" s="276"/>
      <c r="BJ220" s="348"/>
      <c r="BK220" s="278"/>
      <c r="BL220" s="279"/>
      <c r="BM220" s="348"/>
      <c r="BN220" s="278"/>
      <c r="BO220" s="280"/>
      <c r="BP220" s="309" t="str">
        <f t="shared" ca="1" si="114"/>
        <v/>
      </c>
      <c r="BQ220" s="310" t="str">
        <f t="shared" ca="1" si="115"/>
        <v/>
      </c>
      <c r="BR220" s="309" t="str">
        <f t="shared" ca="1" si="116"/>
        <v/>
      </c>
      <c r="BS220" s="438" t="str">
        <f t="shared" ca="1" si="117"/>
        <v/>
      </c>
      <c r="BT220" s="281" t="str">
        <f t="array" ref="BT220">IF(AND($I220&lt;&gt;"",$K220&lt;&gt;""),CEILING(VLOOKUP($I220,ランク別指標,3,FALSE)*$L220,1),"")</f>
        <v/>
      </c>
      <c r="BU220" s="282"/>
      <c r="BV220" s="281" t="str">
        <f t="shared" si="11"/>
        <v/>
      </c>
      <c r="BW220" s="283"/>
      <c r="BX220" s="282"/>
      <c r="BY220" s="284" t="str">
        <f t="shared" si="118"/>
        <v/>
      </c>
      <c r="BZ220" s="285" t="str">
        <f t="shared" si="119"/>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3"/>
        <v/>
      </c>
      <c r="CR220" s="272" t="str">
        <f t="shared" ca="1" si="104"/>
        <v/>
      </c>
      <c r="CS220" s="273" t="str">
        <f t="shared" ca="1" si="17"/>
        <v/>
      </c>
      <c r="CT220" s="337"/>
      <c r="CU220" s="264">
        <f t="shared" si="120"/>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21"/>
        <v>0</v>
      </c>
      <c r="DL220" s="440" t="b">
        <f t="shared" si="122"/>
        <v>0</v>
      </c>
      <c r="DM220" s="450" t="b">
        <f t="shared" si="123"/>
        <v>0</v>
      </c>
      <c r="DN220" s="440" t="b">
        <f t="shared" si="124"/>
        <v>0</v>
      </c>
      <c r="DO220" s="449" t="b">
        <f t="shared" si="125"/>
        <v>0</v>
      </c>
      <c r="DP220" s="440" t="b">
        <f t="shared" si="126"/>
        <v>0</v>
      </c>
      <c r="DQ220" s="450" t="b">
        <f t="shared" si="127"/>
        <v>0</v>
      </c>
      <c r="DR220" s="440" t="b">
        <f t="shared" si="128"/>
        <v>0</v>
      </c>
      <c r="DS220" s="449" t="b">
        <f t="shared" si="129"/>
        <v>0</v>
      </c>
      <c r="DT220" s="440" t="b">
        <f t="shared" si="130"/>
        <v>0</v>
      </c>
    </row>
    <row r="221" spans="1:124" x14ac:dyDescent="0.25">
      <c r="A221" s="65">
        <f t="shared" si="105"/>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6"/>
        <v/>
      </c>
      <c r="X221" s="310" t="str">
        <f t="shared" ca="1" si="107"/>
        <v/>
      </c>
      <c r="Y221" s="277"/>
      <c r="Z221" s="277"/>
      <c r="AA221" s="348"/>
      <c r="AB221" s="278"/>
      <c r="AC221" s="279"/>
      <c r="AD221" s="348"/>
      <c r="AE221" s="278"/>
      <c r="AF221" s="280"/>
      <c r="AG221" s="348"/>
      <c r="AH221" s="274"/>
      <c r="AI221" s="309" t="str">
        <f t="shared" ca="1" si="108"/>
        <v/>
      </c>
      <c r="AJ221" s="310" t="str">
        <f t="shared" ca="1" si="109"/>
        <v/>
      </c>
      <c r="AK221" s="277"/>
      <c r="AL221" s="277"/>
      <c r="AM221" s="348"/>
      <c r="AN221" s="278"/>
      <c r="AO221" s="279"/>
      <c r="AP221" s="348"/>
      <c r="AQ221" s="278"/>
      <c r="AR221" s="280"/>
      <c r="AS221" s="348"/>
      <c r="AT221" s="274"/>
      <c r="AU221" s="309" t="str">
        <f t="shared" ca="1" si="110"/>
        <v/>
      </c>
      <c r="AV221" s="310" t="str">
        <f t="shared" ca="1" si="111"/>
        <v/>
      </c>
      <c r="AW221" s="276"/>
      <c r="AX221" s="276"/>
      <c r="AY221" s="348"/>
      <c r="AZ221" s="278"/>
      <c r="BA221" s="279"/>
      <c r="BB221" s="348"/>
      <c r="BC221" s="278"/>
      <c r="BD221" s="280"/>
      <c r="BE221" s="348"/>
      <c r="BF221" s="274"/>
      <c r="BG221" s="309" t="str">
        <f t="shared" ca="1" si="112"/>
        <v/>
      </c>
      <c r="BH221" s="310" t="str">
        <f t="shared" ca="1" si="113"/>
        <v/>
      </c>
      <c r="BI221" s="276"/>
      <c r="BJ221" s="348"/>
      <c r="BK221" s="278"/>
      <c r="BL221" s="279"/>
      <c r="BM221" s="348"/>
      <c r="BN221" s="278"/>
      <c r="BO221" s="280"/>
      <c r="BP221" s="309" t="str">
        <f t="shared" ca="1" si="114"/>
        <v/>
      </c>
      <c r="BQ221" s="310" t="str">
        <f t="shared" ca="1" si="115"/>
        <v/>
      </c>
      <c r="BR221" s="309" t="str">
        <f t="shared" ca="1" si="116"/>
        <v/>
      </c>
      <c r="BS221" s="438" t="str">
        <f t="shared" ca="1" si="117"/>
        <v/>
      </c>
      <c r="BT221" s="281" t="str">
        <f t="array" ref="BT221">IF(AND($I221&lt;&gt;"",$K221&lt;&gt;""),CEILING(VLOOKUP($I221,ランク別指標,3,FALSE)*$L221,1),"")</f>
        <v/>
      </c>
      <c r="BU221" s="282"/>
      <c r="BV221" s="281" t="str">
        <f t="shared" si="11"/>
        <v/>
      </c>
      <c r="BW221" s="283"/>
      <c r="BX221" s="282"/>
      <c r="BY221" s="284" t="str">
        <f t="shared" si="118"/>
        <v/>
      </c>
      <c r="BZ221" s="285" t="str">
        <f t="shared" si="119"/>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3"/>
        <v/>
      </c>
      <c r="CR221" s="272" t="str">
        <f t="shared" ca="1" si="104"/>
        <v/>
      </c>
      <c r="CS221" s="273" t="str">
        <f t="shared" ca="1" si="17"/>
        <v/>
      </c>
      <c r="CT221" s="337"/>
      <c r="CU221" s="264">
        <f t="shared" si="120"/>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21"/>
        <v>0</v>
      </c>
      <c r="DL221" s="440" t="b">
        <f t="shared" si="122"/>
        <v>0</v>
      </c>
      <c r="DM221" s="450" t="b">
        <f t="shared" si="123"/>
        <v>0</v>
      </c>
      <c r="DN221" s="440" t="b">
        <f t="shared" si="124"/>
        <v>0</v>
      </c>
      <c r="DO221" s="449" t="b">
        <f t="shared" si="125"/>
        <v>0</v>
      </c>
      <c r="DP221" s="440" t="b">
        <f t="shared" si="126"/>
        <v>0</v>
      </c>
      <c r="DQ221" s="450" t="b">
        <f t="shared" si="127"/>
        <v>0</v>
      </c>
      <c r="DR221" s="440" t="b">
        <f t="shared" si="128"/>
        <v>0</v>
      </c>
      <c r="DS221" s="449" t="b">
        <f t="shared" si="129"/>
        <v>0</v>
      </c>
      <c r="DT221" s="440" t="b">
        <f t="shared" si="130"/>
        <v>0</v>
      </c>
    </row>
    <row r="222" spans="1:124" x14ac:dyDescent="0.25">
      <c r="A222" s="65">
        <f t="shared" si="105"/>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6"/>
        <v/>
      </c>
      <c r="X222" s="310" t="str">
        <f t="shared" ca="1" si="107"/>
        <v/>
      </c>
      <c r="Y222" s="277"/>
      <c r="Z222" s="277"/>
      <c r="AA222" s="348"/>
      <c r="AB222" s="278"/>
      <c r="AC222" s="279"/>
      <c r="AD222" s="348"/>
      <c r="AE222" s="278"/>
      <c r="AF222" s="280"/>
      <c r="AG222" s="348"/>
      <c r="AH222" s="274"/>
      <c r="AI222" s="309" t="str">
        <f t="shared" ca="1" si="108"/>
        <v/>
      </c>
      <c r="AJ222" s="310" t="str">
        <f t="shared" ca="1" si="109"/>
        <v/>
      </c>
      <c r="AK222" s="277"/>
      <c r="AL222" s="277"/>
      <c r="AM222" s="348"/>
      <c r="AN222" s="278"/>
      <c r="AO222" s="279"/>
      <c r="AP222" s="348"/>
      <c r="AQ222" s="278"/>
      <c r="AR222" s="280"/>
      <c r="AS222" s="348"/>
      <c r="AT222" s="274"/>
      <c r="AU222" s="309" t="str">
        <f t="shared" ca="1" si="110"/>
        <v/>
      </c>
      <c r="AV222" s="310" t="str">
        <f t="shared" ca="1" si="111"/>
        <v/>
      </c>
      <c r="AW222" s="276"/>
      <c r="AX222" s="276"/>
      <c r="AY222" s="348"/>
      <c r="AZ222" s="278"/>
      <c r="BA222" s="279"/>
      <c r="BB222" s="348"/>
      <c r="BC222" s="278"/>
      <c r="BD222" s="280"/>
      <c r="BE222" s="348"/>
      <c r="BF222" s="274"/>
      <c r="BG222" s="309" t="str">
        <f t="shared" ca="1" si="112"/>
        <v/>
      </c>
      <c r="BH222" s="310" t="str">
        <f t="shared" ca="1" si="113"/>
        <v/>
      </c>
      <c r="BI222" s="276"/>
      <c r="BJ222" s="348"/>
      <c r="BK222" s="278"/>
      <c r="BL222" s="279"/>
      <c r="BM222" s="348"/>
      <c r="BN222" s="278"/>
      <c r="BO222" s="280"/>
      <c r="BP222" s="309" t="str">
        <f t="shared" ca="1" si="114"/>
        <v/>
      </c>
      <c r="BQ222" s="310" t="str">
        <f t="shared" ca="1" si="115"/>
        <v/>
      </c>
      <c r="BR222" s="309" t="str">
        <f t="shared" ca="1" si="116"/>
        <v/>
      </c>
      <c r="BS222" s="438" t="str">
        <f t="shared" ca="1" si="117"/>
        <v/>
      </c>
      <c r="BT222" s="281" t="str">
        <f t="array" ref="BT222">IF(AND($I222&lt;&gt;"",$K222&lt;&gt;""),CEILING(VLOOKUP($I222,ランク別指標,3,FALSE)*$L222,1),"")</f>
        <v/>
      </c>
      <c r="BU222" s="282"/>
      <c r="BV222" s="281" t="str">
        <f t="shared" si="11"/>
        <v/>
      </c>
      <c r="BW222" s="283"/>
      <c r="BX222" s="282"/>
      <c r="BY222" s="284" t="str">
        <f t="shared" si="118"/>
        <v/>
      </c>
      <c r="BZ222" s="285" t="str">
        <f t="shared" si="119"/>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3"/>
        <v/>
      </c>
      <c r="CR222" s="272" t="str">
        <f t="shared" ca="1" si="104"/>
        <v/>
      </c>
      <c r="CS222" s="273" t="str">
        <f t="shared" ca="1" si="17"/>
        <v/>
      </c>
      <c r="CT222" s="337"/>
      <c r="CU222" s="264">
        <f t="shared" si="120"/>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21"/>
        <v>0</v>
      </c>
      <c r="DL222" s="440" t="b">
        <f t="shared" si="122"/>
        <v>0</v>
      </c>
      <c r="DM222" s="450" t="b">
        <f t="shared" si="123"/>
        <v>0</v>
      </c>
      <c r="DN222" s="440" t="b">
        <f t="shared" si="124"/>
        <v>0</v>
      </c>
      <c r="DO222" s="449" t="b">
        <f t="shared" si="125"/>
        <v>0</v>
      </c>
      <c r="DP222" s="440" t="b">
        <f t="shared" si="126"/>
        <v>0</v>
      </c>
      <c r="DQ222" s="450" t="b">
        <f t="shared" si="127"/>
        <v>0</v>
      </c>
      <c r="DR222" s="440" t="b">
        <f t="shared" si="128"/>
        <v>0</v>
      </c>
      <c r="DS222" s="449" t="b">
        <f t="shared" si="129"/>
        <v>0</v>
      </c>
      <c r="DT222" s="440" t="b">
        <f t="shared" si="130"/>
        <v>0</v>
      </c>
    </row>
    <row r="223" spans="1:124" x14ac:dyDescent="0.25">
      <c r="A223" s="65">
        <f t="shared" si="105"/>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6"/>
        <v/>
      </c>
      <c r="X223" s="310" t="str">
        <f t="shared" ca="1" si="107"/>
        <v/>
      </c>
      <c r="Y223" s="277"/>
      <c r="Z223" s="277"/>
      <c r="AA223" s="348"/>
      <c r="AB223" s="278"/>
      <c r="AC223" s="279"/>
      <c r="AD223" s="348"/>
      <c r="AE223" s="278"/>
      <c r="AF223" s="280"/>
      <c r="AG223" s="348"/>
      <c r="AH223" s="274"/>
      <c r="AI223" s="309" t="str">
        <f t="shared" ca="1" si="108"/>
        <v/>
      </c>
      <c r="AJ223" s="310" t="str">
        <f t="shared" ca="1" si="109"/>
        <v/>
      </c>
      <c r="AK223" s="277"/>
      <c r="AL223" s="277"/>
      <c r="AM223" s="348"/>
      <c r="AN223" s="278"/>
      <c r="AO223" s="279"/>
      <c r="AP223" s="348"/>
      <c r="AQ223" s="278"/>
      <c r="AR223" s="280"/>
      <c r="AS223" s="348"/>
      <c r="AT223" s="274"/>
      <c r="AU223" s="309" t="str">
        <f t="shared" ca="1" si="110"/>
        <v/>
      </c>
      <c r="AV223" s="310" t="str">
        <f t="shared" ca="1" si="111"/>
        <v/>
      </c>
      <c r="AW223" s="276"/>
      <c r="AX223" s="276"/>
      <c r="AY223" s="348"/>
      <c r="AZ223" s="278"/>
      <c r="BA223" s="279"/>
      <c r="BB223" s="348"/>
      <c r="BC223" s="278"/>
      <c r="BD223" s="280"/>
      <c r="BE223" s="348"/>
      <c r="BF223" s="274"/>
      <c r="BG223" s="309" t="str">
        <f t="shared" ca="1" si="112"/>
        <v/>
      </c>
      <c r="BH223" s="310" t="str">
        <f t="shared" ca="1" si="113"/>
        <v/>
      </c>
      <c r="BI223" s="276"/>
      <c r="BJ223" s="348"/>
      <c r="BK223" s="278"/>
      <c r="BL223" s="279"/>
      <c r="BM223" s="348"/>
      <c r="BN223" s="278"/>
      <c r="BO223" s="280"/>
      <c r="BP223" s="309" t="str">
        <f t="shared" ca="1" si="114"/>
        <v/>
      </c>
      <c r="BQ223" s="310" t="str">
        <f t="shared" ca="1" si="115"/>
        <v/>
      </c>
      <c r="BR223" s="309" t="str">
        <f t="shared" ca="1" si="116"/>
        <v/>
      </c>
      <c r="BS223" s="438" t="str">
        <f t="shared" ca="1" si="117"/>
        <v/>
      </c>
      <c r="BT223" s="281" t="str">
        <f t="array" ref="BT223">IF(AND($I223&lt;&gt;"",$K223&lt;&gt;""),CEILING(VLOOKUP($I223,ランク別指標,3,FALSE)*$L223,1),"")</f>
        <v/>
      </c>
      <c r="BU223" s="282"/>
      <c r="BV223" s="281" t="str">
        <f t="shared" si="11"/>
        <v/>
      </c>
      <c r="BW223" s="283"/>
      <c r="BX223" s="282"/>
      <c r="BY223" s="284" t="str">
        <f t="shared" si="118"/>
        <v/>
      </c>
      <c r="BZ223" s="285" t="str">
        <f t="shared" si="119"/>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3"/>
        <v/>
      </c>
      <c r="CR223" s="272" t="str">
        <f t="shared" ca="1" si="104"/>
        <v/>
      </c>
      <c r="CS223" s="273" t="str">
        <f t="shared" ca="1" si="17"/>
        <v/>
      </c>
      <c r="CT223" s="337"/>
      <c r="CU223" s="264">
        <f t="shared" si="120"/>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21"/>
        <v>0</v>
      </c>
      <c r="DL223" s="440" t="b">
        <f t="shared" si="122"/>
        <v>0</v>
      </c>
      <c r="DM223" s="450" t="b">
        <f t="shared" si="123"/>
        <v>0</v>
      </c>
      <c r="DN223" s="440" t="b">
        <f t="shared" si="124"/>
        <v>0</v>
      </c>
      <c r="DO223" s="449" t="b">
        <f t="shared" si="125"/>
        <v>0</v>
      </c>
      <c r="DP223" s="440" t="b">
        <f t="shared" si="126"/>
        <v>0</v>
      </c>
      <c r="DQ223" s="450" t="b">
        <f t="shared" si="127"/>
        <v>0</v>
      </c>
      <c r="DR223" s="440" t="b">
        <f t="shared" si="128"/>
        <v>0</v>
      </c>
      <c r="DS223" s="449" t="b">
        <f t="shared" si="129"/>
        <v>0</v>
      </c>
      <c r="DT223" s="440" t="b">
        <f t="shared" si="130"/>
        <v>0</v>
      </c>
    </row>
    <row r="224" spans="1:124" x14ac:dyDescent="0.25">
      <c r="A224" s="65">
        <f t="shared" si="105"/>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6"/>
        <v/>
      </c>
      <c r="X224" s="310" t="str">
        <f t="shared" ca="1" si="107"/>
        <v/>
      </c>
      <c r="Y224" s="277"/>
      <c r="Z224" s="277"/>
      <c r="AA224" s="348"/>
      <c r="AB224" s="278"/>
      <c r="AC224" s="279"/>
      <c r="AD224" s="348"/>
      <c r="AE224" s="278"/>
      <c r="AF224" s="280"/>
      <c r="AG224" s="348"/>
      <c r="AH224" s="274"/>
      <c r="AI224" s="309" t="str">
        <f t="shared" ca="1" si="108"/>
        <v/>
      </c>
      <c r="AJ224" s="310" t="str">
        <f t="shared" ca="1" si="109"/>
        <v/>
      </c>
      <c r="AK224" s="277"/>
      <c r="AL224" s="277"/>
      <c r="AM224" s="348"/>
      <c r="AN224" s="278"/>
      <c r="AO224" s="279"/>
      <c r="AP224" s="348"/>
      <c r="AQ224" s="278"/>
      <c r="AR224" s="280"/>
      <c r="AS224" s="348"/>
      <c r="AT224" s="274"/>
      <c r="AU224" s="309" t="str">
        <f t="shared" ca="1" si="110"/>
        <v/>
      </c>
      <c r="AV224" s="310" t="str">
        <f t="shared" ca="1" si="111"/>
        <v/>
      </c>
      <c r="AW224" s="276"/>
      <c r="AX224" s="276"/>
      <c r="AY224" s="348"/>
      <c r="AZ224" s="278"/>
      <c r="BA224" s="279"/>
      <c r="BB224" s="348"/>
      <c r="BC224" s="278"/>
      <c r="BD224" s="280"/>
      <c r="BE224" s="348"/>
      <c r="BF224" s="274"/>
      <c r="BG224" s="309" t="str">
        <f t="shared" ca="1" si="112"/>
        <v/>
      </c>
      <c r="BH224" s="310" t="str">
        <f t="shared" ca="1" si="113"/>
        <v/>
      </c>
      <c r="BI224" s="276"/>
      <c r="BJ224" s="348"/>
      <c r="BK224" s="278"/>
      <c r="BL224" s="279"/>
      <c r="BM224" s="348"/>
      <c r="BN224" s="278"/>
      <c r="BO224" s="280"/>
      <c r="BP224" s="309" t="str">
        <f t="shared" ca="1" si="114"/>
        <v/>
      </c>
      <c r="BQ224" s="310" t="str">
        <f t="shared" ca="1" si="115"/>
        <v/>
      </c>
      <c r="BR224" s="309" t="str">
        <f t="shared" ca="1" si="116"/>
        <v/>
      </c>
      <c r="BS224" s="438" t="str">
        <f t="shared" ca="1" si="117"/>
        <v/>
      </c>
      <c r="BT224" s="281" t="str">
        <f t="array" ref="BT224">IF(AND($I224&lt;&gt;"",$K224&lt;&gt;""),CEILING(VLOOKUP($I224,ランク別指標,3,FALSE)*$L224,1),"")</f>
        <v/>
      </c>
      <c r="BU224" s="282"/>
      <c r="BV224" s="281" t="str">
        <f t="shared" si="11"/>
        <v/>
      </c>
      <c r="BW224" s="283"/>
      <c r="BX224" s="282"/>
      <c r="BY224" s="284" t="str">
        <f t="shared" si="118"/>
        <v/>
      </c>
      <c r="BZ224" s="285" t="str">
        <f t="shared" si="119"/>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3"/>
        <v/>
      </c>
      <c r="CR224" s="272" t="str">
        <f t="shared" ca="1" si="104"/>
        <v/>
      </c>
      <c r="CS224" s="273" t="str">
        <f t="shared" ca="1" si="17"/>
        <v/>
      </c>
      <c r="CT224" s="337"/>
      <c r="CU224" s="264">
        <f t="shared" si="120"/>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21"/>
        <v>0</v>
      </c>
      <c r="DL224" s="440" t="b">
        <f t="shared" si="122"/>
        <v>0</v>
      </c>
      <c r="DM224" s="450" t="b">
        <f t="shared" si="123"/>
        <v>0</v>
      </c>
      <c r="DN224" s="440" t="b">
        <f t="shared" si="124"/>
        <v>0</v>
      </c>
      <c r="DO224" s="449" t="b">
        <f t="shared" si="125"/>
        <v>0</v>
      </c>
      <c r="DP224" s="440" t="b">
        <f t="shared" si="126"/>
        <v>0</v>
      </c>
      <c r="DQ224" s="450" t="b">
        <f t="shared" si="127"/>
        <v>0</v>
      </c>
      <c r="DR224" s="440" t="b">
        <f t="shared" si="128"/>
        <v>0</v>
      </c>
      <c r="DS224" s="449" t="b">
        <f t="shared" si="129"/>
        <v>0</v>
      </c>
      <c r="DT224" s="440" t="b">
        <f t="shared" si="130"/>
        <v>0</v>
      </c>
    </row>
    <row r="225" spans="1:124" x14ac:dyDescent="0.25">
      <c r="A225" s="65">
        <f t="shared" si="105"/>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6"/>
        <v/>
      </c>
      <c r="X225" s="310" t="str">
        <f t="shared" ca="1" si="107"/>
        <v/>
      </c>
      <c r="Y225" s="277"/>
      <c r="Z225" s="277"/>
      <c r="AA225" s="348"/>
      <c r="AB225" s="278"/>
      <c r="AC225" s="279"/>
      <c r="AD225" s="348"/>
      <c r="AE225" s="278"/>
      <c r="AF225" s="280"/>
      <c r="AG225" s="348"/>
      <c r="AH225" s="274"/>
      <c r="AI225" s="309" t="str">
        <f t="shared" ca="1" si="108"/>
        <v/>
      </c>
      <c r="AJ225" s="310" t="str">
        <f t="shared" ca="1" si="109"/>
        <v/>
      </c>
      <c r="AK225" s="277"/>
      <c r="AL225" s="277"/>
      <c r="AM225" s="348"/>
      <c r="AN225" s="278"/>
      <c r="AO225" s="279"/>
      <c r="AP225" s="348"/>
      <c r="AQ225" s="278"/>
      <c r="AR225" s="280"/>
      <c r="AS225" s="348"/>
      <c r="AT225" s="274"/>
      <c r="AU225" s="309" t="str">
        <f t="shared" ca="1" si="110"/>
        <v/>
      </c>
      <c r="AV225" s="310" t="str">
        <f t="shared" ca="1" si="111"/>
        <v/>
      </c>
      <c r="AW225" s="276"/>
      <c r="AX225" s="276"/>
      <c r="AY225" s="348"/>
      <c r="AZ225" s="278"/>
      <c r="BA225" s="279"/>
      <c r="BB225" s="348"/>
      <c r="BC225" s="278"/>
      <c r="BD225" s="280"/>
      <c r="BE225" s="348"/>
      <c r="BF225" s="274"/>
      <c r="BG225" s="309" t="str">
        <f t="shared" ca="1" si="112"/>
        <v/>
      </c>
      <c r="BH225" s="310" t="str">
        <f t="shared" ca="1" si="113"/>
        <v/>
      </c>
      <c r="BI225" s="276"/>
      <c r="BJ225" s="348"/>
      <c r="BK225" s="278"/>
      <c r="BL225" s="279"/>
      <c r="BM225" s="348"/>
      <c r="BN225" s="278"/>
      <c r="BO225" s="280"/>
      <c r="BP225" s="309" t="str">
        <f t="shared" ca="1" si="114"/>
        <v/>
      </c>
      <c r="BQ225" s="310" t="str">
        <f t="shared" ca="1" si="115"/>
        <v/>
      </c>
      <c r="BR225" s="309" t="str">
        <f t="shared" ca="1" si="116"/>
        <v/>
      </c>
      <c r="BS225" s="438" t="str">
        <f t="shared" ca="1" si="117"/>
        <v/>
      </c>
      <c r="BT225" s="281" t="str">
        <f t="array" ref="BT225">IF(AND($I225&lt;&gt;"",$K225&lt;&gt;""),CEILING(VLOOKUP($I225,ランク別指標,3,FALSE)*$L225,1),"")</f>
        <v/>
      </c>
      <c r="BU225" s="282"/>
      <c r="BV225" s="281" t="str">
        <f t="shared" si="11"/>
        <v/>
      </c>
      <c r="BW225" s="283"/>
      <c r="BX225" s="282"/>
      <c r="BY225" s="284" t="str">
        <f t="shared" si="118"/>
        <v/>
      </c>
      <c r="BZ225" s="285" t="str">
        <f t="shared" si="119"/>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3"/>
        <v/>
      </c>
      <c r="CR225" s="272" t="str">
        <f t="shared" ca="1" si="104"/>
        <v/>
      </c>
      <c r="CS225" s="273" t="str">
        <f t="shared" ca="1" si="17"/>
        <v/>
      </c>
      <c r="CT225" s="337"/>
      <c r="CU225" s="264">
        <f t="shared" si="120"/>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21"/>
        <v>0</v>
      </c>
      <c r="DL225" s="440" t="b">
        <f t="shared" si="122"/>
        <v>0</v>
      </c>
      <c r="DM225" s="450" t="b">
        <f t="shared" si="123"/>
        <v>0</v>
      </c>
      <c r="DN225" s="440" t="b">
        <f t="shared" si="124"/>
        <v>0</v>
      </c>
      <c r="DO225" s="449" t="b">
        <f t="shared" si="125"/>
        <v>0</v>
      </c>
      <c r="DP225" s="440" t="b">
        <f t="shared" si="126"/>
        <v>0</v>
      </c>
      <c r="DQ225" s="450" t="b">
        <f t="shared" si="127"/>
        <v>0</v>
      </c>
      <c r="DR225" s="440" t="b">
        <f t="shared" si="128"/>
        <v>0</v>
      </c>
      <c r="DS225" s="449" t="b">
        <f t="shared" si="129"/>
        <v>0</v>
      </c>
      <c r="DT225" s="440" t="b">
        <f t="shared" si="130"/>
        <v>0</v>
      </c>
    </row>
    <row r="226" spans="1:124" x14ac:dyDescent="0.25">
      <c r="A226" s="65">
        <f t="shared" si="105"/>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6"/>
        <v/>
      </c>
      <c r="X226" s="310" t="str">
        <f t="shared" ca="1" si="107"/>
        <v/>
      </c>
      <c r="Y226" s="277"/>
      <c r="Z226" s="277"/>
      <c r="AA226" s="348"/>
      <c r="AB226" s="278"/>
      <c r="AC226" s="279"/>
      <c r="AD226" s="348"/>
      <c r="AE226" s="278"/>
      <c r="AF226" s="280"/>
      <c r="AG226" s="348"/>
      <c r="AH226" s="274"/>
      <c r="AI226" s="309" t="str">
        <f t="shared" ca="1" si="108"/>
        <v/>
      </c>
      <c r="AJ226" s="310" t="str">
        <f t="shared" ca="1" si="109"/>
        <v/>
      </c>
      <c r="AK226" s="277"/>
      <c r="AL226" s="277"/>
      <c r="AM226" s="348"/>
      <c r="AN226" s="278"/>
      <c r="AO226" s="279"/>
      <c r="AP226" s="348"/>
      <c r="AQ226" s="278"/>
      <c r="AR226" s="280"/>
      <c r="AS226" s="348"/>
      <c r="AT226" s="274"/>
      <c r="AU226" s="309" t="str">
        <f t="shared" ca="1" si="110"/>
        <v/>
      </c>
      <c r="AV226" s="310" t="str">
        <f t="shared" ca="1" si="111"/>
        <v/>
      </c>
      <c r="AW226" s="276"/>
      <c r="AX226" s="276"/>
      <c r="AY226" s="348"/>
      <c r="AZ226" s="278"/>
      <c r="BA226" s="279"/>
      <c r="BB226" s="348"/>
      <c r="BC226" s="278"/>
      <c r="BD226" s="280"/>
      <c r="BE226" s="348"/>
      <c r="BF226" s="274"/>
      <c r="BG226" s="309" t="str">
        <f t="shared" ca="1" si="112"/>
        <v/>
      </c>
      <c r="BH226" s="310" t="str">
        <f t="shared" ca="1" si="113"/>
        <v/>
      </c>
      <c r="BI226" s="276"/>
      <c r="BJ226" s="348"/>
      <c r="BK226" s="278"/>
      <c r="BL226" s="279"/>
      <c r="BM226" s="348"/>
      <c r="BN226" s="278"/>
      <c r="BO226" s="280"/>
      <c r="BP226" s="309" t="str">
        <f t="shared" ca="1" si="114"/>
        <v/>
      </c>
      <c r="BQ226" s="310" t="str">
        <f t="shared" ca="1" si="115"/>
        <v/>
      </c>
      <c r="BR226" s="309" t="str">
        <f t="shared" ca="1" si="116"/>
        <v/>
      </c>
      <c r="BS226" s="438" t="str">
        <f t="shared" ca="1" si="117"/>
        <v/>
      </c>
      <c r="BT226" s="281" t="str">
        <f t="array" ref="BT226">IF(AND($I226&lt;&gt;"",$K226&lt;&gt;""),CEILING(VLOOKUP($I226,ランク別指標,3,FALSE)*$L226,1),"")</f>
        <v/>
      </c>
      <c r="BU226" s="282"/>
      <c r="BV226" s="281" t="str">
        <f t="shared" si="11"/>
        <v/>
      </c>
      <c r="BW226" s="283"/>
      <c r="BX226" s="282"/>
      <c r="BY226" s="284" t="str">
        <f t="shared" si="118"/>
        <v/>
      </c>
      <c r="BZ226" s="285" t="str">
        <f t="shared" si="119"/>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3"/>
        <v/>
      </c>
      <c r="CR226" s="272" t="str">
        <f t="shared" ca="1" si="104"/>
        <v/>
      </c>
      <c r="CS226" s="273" t="str">
        <f t="shared" ca="1" si="17"/>
        <v/>
      </c>
      <c r="CT226" s="337"/>
      <c r="CU226" s="264">
        <f t="shared" si="120"/>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21"/>
        <v>0</v>
      </c>
      <c r="DL226" s="440" t="b">
        <f t="shared" si="122"/>
        <v>0</v>
      </c>
      <c r="DM226" s="450" t="b">
        <f t="shared" si="123"/>
        <v>0</v>
      </c>
      <c r="DN226" s="440" t="b">
        <f t="shared" si="124"/>
        <v>0</v>
      </c>
      <c r="DO226" s="449" t="b">
        <f t="shared" si="125"/>
        <v>0</v>
      </c>
      <c r="DP226" s="440" t="b">
        <f t="shared" si="126"/>
        <v>0</v>
      </c>
      <c r="DQ226" s="450" t="b">
        <f t="shared" si="127"/>
        <v>0</v>
      </c>
      <c r="DR226" s="440" t="b">
        <f t="shared" si="128"/>
        <v>0</v>
      </c>
      <c r="DS226" s="449" t="b">
        <f t="shared" si="129"/>
        <v>0</v>
      </c>
      <c r="DT226" s="440" t="b">
        <f t="shared" si="130"/>
        <v>0</v>
      </c>
    </row>
    <row r="227" spans="1:124" x14ac:dyDescent="0.25">
      <c r="A227" s="65">
        <f t="shared" si="105"/>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6"/>
        <v/>
      </c>
      <c r="X227" s="310" t="str">
        <f t="shared" ca="1" si="107"/>
        <v/>
      </c>
      <c r="Y227" s="277"/>
      <c r="Z227" s="277"/>
      <c r="AA227" s="348"/>
      <c r="AB227" s="278"/>
      <c r="AC227" s="279"/>
      <c r="AD227" s="348"/>
      <c r="AE227" s="278"/>
      <c r="AF227" s="280"/>
      <c r="AG227" s="348"/>
      <c r="AH227" s="274"/>
      <c r="AI227" s="309" t="str">
        <f t="shared" ca="1" si="108"/>
        <v/>
      </c>
      <c r="AJ227" s="310" t="str">
        <f t="shared" ca="1" si="109"/>
        <v/>
      </c>
      <c r="AK227" s="277"/>
      <c r="AL227" s="277"/>
      <c r="AM227" s="348"/>
      <c r="AN227" s="278"/>
      <c r="AO227" s="279"/>
      <c r="AP227" s="348"/>
      <c r="AQ227" s="278"/>
      <c r="AR227" s="280"/>
      <c r="AS227" s="348"/>
      <c r="AT227" s="274"/>
      <c r="AU227" s="309" t="str">
        <f t="shared" ca="1" si="110"/>
        <v/>
      </c>
      <c r="AV227" s="310" t="str">
        <f t="shared" ca="1" si="111"/>
        <v/>
      </c>
      <c r="AW227" s="276"/>
      <c r="AX227" s="276"/>
      <c r="AY227" s="348"/>
      <c r="AZ227" s="278"/>
      <c r="BA227" s="279"/>
      <c r="BB227" s="348"/>
      <c r="BC227" s="278"/>
      <c r="BD227" s="280"/>
      <c r="BE227" s="348"/>
      <c r="BF227" s="274"/>
      <c r="BG227" s="309" t="str">
        <f t="shared" ca="1" si="112"/>
        <v/>
      </c>
      <c r="BH227" s="310" t="str">
        <f t="shared" ca="1" si="113"/>
        <v/>
      </c>
      <c r="BI227" s="276"/>
      <c r="BJ227" s="348"/>
      <c r="BK227" s="278"/>
      <c r="BL227" s="279"/>
      <c r="BM227" s="348"/>
      <c r="BN227" s="278"/>
      <c r="BO227" s="280"/>
      <c r="BP227" s="309" t="str">
        <f t="shared" ca="1" si="114"/>
        <v/>
      </c>
      <c r="BQ227" s="310" t="str">
        <f t="shared" ca="1" si="115"/>
        <v/>
      </c>
      <c r="BR227" s="309" t="str">
        <f t="shared" ca="1" si="116"/>
        <v/>
      </c>
      <c r="BS227" s="438" t="str">
        <f t="shared" ca="1" si="117"/>
        <v/>
      </c>
      <c r="BT227" s="281" t="str">
        <f t="array" ref="BT227">IF(AND($I227&lt;&gt;"",$K227&lt;&gt;""),CEILING(VLOOKUP($I227,ランク別指標,3,FALSE)*$L227,1),"")</f>
        <v/>
      </c>
      <c r="BU227" s="282"/>
      <c r="BV227" s="281" t="str">
        <f t="shared" si="11"/>
        <v/>
      </c>
      <c r="BW227" s="283"/>
      <c r="BX227" s="282"/>
      <c r="BY227" s="284" t="str">
        <f t="shared" si="118"/>
        <v/>
      </c>
      <c r="BZ227" s="285" t="str">
        <f t="shared" si="119"/>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3"/>
        <v/>
      </c>
      <c r="CR227" s="272" t="str">
        <f t="shared" ca="1" si="104"/>
        <v/>
      </c>
      <c r="CS227" s="273" t="str">
        <f t="shared" ca="1" si="17"/>
        <v/>
      </c>
      <c r="CT227" s="337"/>
      <c r="CU227" s="264">
        <f t="shared" si="120"/>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21"/>
        <v>0</v>
      </c>
      <c r="DL227" s="440" t="b">
        <f t="shared" si="122"/>
        <v>0</v>
      </c>
      <c r="DM227" s="450" t="b">
        <f t="shared" si="123"/>
        <v>0</v>
      </c>
      <c r="DN227" s="440" t="b">
        <f t="shared" si="124"/>
        <v>0</v>
      </c>
      <c r="DO227" s="449" t="b">
        <f t="shared" si="125"/>
        <v>0</v>
      </c>
      <c r="DP227" s="440" t="b">
        <f t="shared" si="126"/>
        <v>0</v>
      </c>
      <c r="DQ227" s="450" t="b">
        <f t="shared" si="127"/>
        <v>0</v>
      </c>
      <c r="DR227" s="440" t="b">
        <f t="shared" si="128"/>
        <v>0</v>
      </c>
      <c r="DS227" s="449" t="b">
        <f t="shared" si="129"/>
        <v>0</v>
      </c>
      <c r="DT227" s="440" t="b">
        <f t="shared" si="130"/>
        <v>0</v>
      </c>
    </row>
    <row r="228" spans="1:124" x14ac:dyDescent="0.25">
      <c r="A228" s="65">
        <f t="shared" si="105"/>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6"/>
        <v/>
      </c>
      <c r="X228" s="310" t="str">
        <f t="shared" ca="1" si="107"/>
        <v/>
      </c>
      <c r="Y228" s="277"/>
      <c r="Z228" s="277"/>
      <c r="AA228" s="348"/>
      <c r="AB228" s="278"/>
      <c r="AC228" s="279"/>
      <c r="AD228" s="348"/>
      <c r="AE228" s="278"/>
      <c r="AF228" s="280"/>
      <c r="AG228" s="348"/>
      <c r="AH228" s="274"/>
      <c r="AI228" s="309" t="str">
        <f t="shared" ca="1" si="108"/>
        <v/>
      </c>
      <c r="AJ228" s="310" t="str">
        <f t="shared" ca="1" si="109"/>
        <v/>
      </c>
      <c r="AK228" s="277"/>
      <c r="AL228" s="277"/>
      <c r="AM228" s="348"/>
      <c r="AN228" s="278"/>
      <c r="AO228" s="279"/>
      <c r="AP228" s="348"/>
      <c r="AQ228" s="278"/>
      <c r="AR228" s="280"/>
      <c r="AS228" s="348"/>
      <c r="AT228" s="274"/>
      <c r="AU228" s="309" t="str">
        <f t="shared" ca="1" si="110"/>
        <v/>
      </c>
      <c r="AV228" s="310" t="str">
        <f t="shared" ca="1" si="111"/>
        <v/>
      </c>
      <c r="AW228" s="276"/>
      <c r="AX228" s="276"/>
      <c r="AY228" s="348"/>
      <c r="AZ228" s="278"/>
      <c r="BA228" s="279"/>
      <c r="BB228" s="348"/>
      <c r="BC228" s="278"/>
      <c r="BD228" s="280"/>
      <c r="BE228" s="348"/>
      <c r="BF228" s="274"/>
      <c r="BG228" s="309" t="str">
        <f t="shared" ca="1" si="112"/>
        <v/>
      </c>
      <c r="BH228" s="310" t="str">
        <f t="shared" ca="1" si="113"/>
        <v/>
      </c>
      <c r="BI228" s="276"/>
      <c r="BJ228" s="348"/>
      <c r="BK228" s="278"/>
      <c r="BL228" s="279"/>
      <c r="BM228" s="348"/>
      <c r="BN228" s="278"/>
      <c r="BO228" s="280"/>
      <c r="BP228" s="309" t="str">
        <f t="shared" ca="1" si="114"/>
        <v/>
      </c>
      <c r="BQ228" s="310" t="str">
        <f t="shared" ca="1" si="115"/>
        <v/>
      </c>
      <c r="BR228" s="309" t="str">
        <f t="shared" ca="1" si="116"/>
        <v/>
      </c>
      <c r="BS228" s="438" t="str">
        <f t="shared" ca="1" si="117"/>
        <v/>
      </c>
      <c r="BT228" s="281" t="str">
        <f t="array" ref="BT228">IF(AND($I228&lt;&gt;"",$K228&lt;&gt;""),CEILING(VLOOKUP($I228,ランク別指標,3,FALSE)*$L228,1),"")</f>
        <v/>
      </c>
      <c r="BU228" s="282"/>
      <c r="BV228" s="281" t="str">
        <f t="shared" si="11"/>
        <v/>
      </c>
      <c r="BW228" s="283"/>
      <c r="BX228" s="282"/>
      <c r="BY228" s="284" t="str">
        <f t="shared" si="118"/>
        <v/>
      </c>
      <c r="BZ228" s="285" t="str">
        <f t="shared" si="119"/>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3"/>
        <v/>
      </c>
      <c r="CR228" s="272" t="str">
        <f t="shared" ca="1" si="104"/>
        <v/>
      </c>
      <c r="CS228" s="273" t="str">
        <f t="shared" ca="1" si="17"/>
        <v/>
      </c>
      <c r="CT228" s="337"/>
      <c r="CU228" s="264">
        <f t="shared" si="120"/>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21"/>
        <v>0</v>
      </c>
      <c r="DL228" s="440" t="b">
        <f t="shared" si="122"/>
        <v>0</v>
      </c>
      <c r="DM228" s="450" t="b">
        <f t="shared" si="123"/>
        <v>0</v>
      </c>
      <c r="DN228" s="440" t="b">
        <f t="shared" si="124"/>
        <v>0</v>
      </c>
      <c r="DO228" s="449" t="b">
        <f t="shared" si="125"/>
        <v>0</v>
      </c>
      <c r="DP228" s="440" t="b">
        <f t="shared" si="126"/>
        <v>0</v>
      </c>
      <c r="DQ228" s="450" t="b">
        <f t="shared" si="127"/>
        <v>0</v>
      </c>
      <c r="DR228" s="440" t="b">
        <f t="shared" si="128"/>
        <v>0</v>
      </c>
      <c r="DS228" s="449" t="b">
        <f t="shared" si="129"/>
        <v>0</v>
      </c>
      <c r="DT228" s="440" t="b">
        <f t="shared" si="130"/>
        <v>0</v>
      </c>
    </row>
    <row r="229" spans="1:124" x14ac:dyDescent="0.25">
      <c r="A229" s="65">
        <f t="shared" si="105"/>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6"/>
        <v/>
      </c>
      <c r="X229" s="310" t="str">
        <f t="shared" ca="1" si="107"/>
        <v/>
      </c>
      <c r="Y229" s="277"/>
      <c r="Z229" s="277"/>
      <c r="AA229" s="348"/>
      <c r="AB229" s="278"/>
      <c r="AC229" s="279"/>
      <c r="AD229" s="348"/>
      <c r="AE229" s="278"/>
      <c r="AF229" s="280"/>
      <c r="AG229" s="348"/>
      <c r="AH229" s="274"/>
      <c r="AI229" s="309" t="str">
        <f t="shared" ca="1" si="108"/>
        <v/>
      </c>
      <c r="AJ229" s="310" t="str">
        <f t="shared" ca="1" si="109"/>
        <v/>
      </c>
      <c r="AK229" s="277"/>
      <c r="AL229" s="277"/>
      <c r="AM229" s="348"/>
      <c r="AN229" s="278"/>
      <c r="AO229" s="279"/>
      <c r="AP229" s="348"/>
      <c r="AQ229" s="278"/>
      <c r="AR229" s="280"/>
      <c r="AS229" s="348"/>
      <c r="AT229" s="274"/>
      <c r="AU229" s="309" t="str">
        <f t="shared" ca="1" si="110"/>
        <v/>
      </c>
      <c r="AV229" s="310" t="str">
        <f t="shared" ca="1" si="111"/>
        <v/>
      </c>
      <c r="AW229" s="276"/>
      <c r="AX229" s="276"/>
      <c r="AY229" s="348"/>
      <c r="AZ229" s="278"/>
      <c r="BA229" s="279"/>
      <c r="BB229" s="348"/>
      <c r="BC229" s="278"/>
      <c r="BD229" s="280"/>
      <c r="BE229" s="348"/>
      <c r="BF229" s="274"/>
      <c r="BG229" s="309" t="str">
        <f t="shared" ca="1" si="112"/>
        <v/>
      </c>
      <c r="BH229" s="310" t="str">
        <f t="shared" ca="1" si="113"/>
        <v/>
      </c>
      <c r="BI229" s="276"/>
      <c r="BJ229" s="348"/>
      <c r="BK229" s="278"/>
      <c r="BL229" s="279"/>
      <c r="BM229" s="348"/>
      <c r="BN229" s="278"/>
      <c r="BO229" s="280"/>
      <c r="BP229" s="309" t="str">
        <f t="shared" ca="1" si="114"/>
        <v/>
      </c>
      <c r="BQ229" s="310" t="str">
        <f t="shared" ca="1" si="115"/>
        <v/>
      </c>
      <c r="BR229" s="309" t="str">
        <f t="shared" ca="1" si="116"/>
        <v/>
      </c>
      <c r="BS229" s="438" t="str">
        <f t="shared" ca="1" si="117"/>
        <v/>
      </c>
      <c r="BT229" s="281" t="str">
        <f t="array" ref="BT229">IF(AND($I229&lt;&gt;"",$K229&lt;&gt;""),CEILING(VLOOKUP($I229,ランク別指標,3,FALSE)*$L229,1),"")</f>
        <v/>
      </c>
      <c r="BU229" s="282"/>
      <c r="BV229" s="281" t="str">
        <f t="shared" si="11"/>
        <v/>
      </c>
      <c r="BW229" s="283"/>
      <c r="BX229" s="282"/>
      <c r="BY229" s="284" t="str">
        <f t="shared" si="118"/>
        <v/>
      </c>
      <c r="BZ229" s="285" t="str">
        <f t="shared" si="119"/>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3"/>
        <v/>
      </c>
      <c r="CR229" s="272" t="str">
        <f t="shared" ca="1" si="104"/>
        <v/>
      </c>
      <c r="CS229" s="273" t="str">
        <f t="shared" ca="1" si="17"/>
        <v/>
      </c>
      <c r="CT229" s="337"/>
      <c r="CU229" s="264">
        <f t="shared" si="120"/>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21"/>
        <v>0</v>
      </c>
      <c r="DL229" s="440" t="b">
        <f t="shared" si="122"/>
        <v>0</v>
      </c>
      <c r="DM229" s="450" t="b">
        <f t="shared" si="123"/>
        <v>0</v>
      </c>
      <c r="DN229" s="440" t="b">
        <f t="shared" si="124"/>
        <v>0</v>
      </c>
      <c r="DO229" s="449" t="b">
        <f t="shared" si="125"/>
        <v>0</v>
      </c>
      <c r="DP229" s="440" t="b">
        <f t="shared" si="126"/>
        <v>0</v>
      </c>
      <c r="DQ229" s="450" t="b">
        <f t="shared" si="127"/>
        <v>0</v>
      </c>
      <c r="DR229" s="440" t="b">
        <f t="shared" si="128"/>
        <v>0</v>
      </c>
      <c r="DS229" s="449" t="b">
        <f t="shared" si="129"/>
        <v>0</v>
      </c>
      <c r="DT229" s="440" t="b">
        <f t="shared" si="130"/>
        <v>0</v>
      </c>
    </row>
    <row r="230" spans="1:124" x14ac:dyDescent="0.25">
      <c r="A230" s="65">
        <f t="shared" si="105"/>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6"/>
        <v/>
      </c>
      <c r="X230" s="310" t="str">
        <f t="shared" ca="1" si="107"/>
        <v/>
      </c>
      <c r="Y230" s="277"/>
      <c r="Z230" s="277"/>
      <c r="AA230" s="348"/>
      <c r="AB230" s="278"/>
      <c r="AC230" s="279"/>
      <c r="AD230" s="348"/>
      <c r="AE230" s="278"/>
      <c r="AF230" s="280"/>
      <c r="AG230" s="348"/>
      <c r="AH230" s="274"/>
      <c r="AI230" s="309" t="str">
        <f t="shared" ca="1" si="108"/>
        <v/>
      </c>
      <c r="AJ230" s="310" t="str">
        <f t="shared" ca="1" si="109"/>
        <v/>
      </c>
      <c r="AK230" s="277"/>
      <c r="AL230" s="277"/>
      <c r="AM230" s="348"/>
      <c r="AN230" s="278"/>
      <c r="AO230" s="279"/>
      <c r="AP230" s="348"/>
      <c r="AQ230" s="278"/>
      <c r="AR230" s="280"/>
      <c r="AS230" s="348"/>
      <c r="AT230" s="274"/>
      <c r="AU230" s="309" t="str">
        <f t="shared" ca="1" si="110"/>
        <v/>
      </c>
      <c r="AV230" s="310" t="str">
        <f t="shared" ca="1" si="111"/>
        <v/>
      </c>
      <c r="AW230" s="276"/>
      <c r="AX230" s="276"/>
      <c r="AY230" s="348"/>
      <c r="AZ230" s="278"/>
      <c r="BA230" s="279"/>
      <c r="BB230" s="348"/>
      <c r="BC230" s="278"/>
      <c r="BD230" s="280"/>
      <c r="BE230" s="348"/>
      <c r="BF230" s="274"/>
      <c r="BG230" s="309" t="str">
        <f t="shared" ca="1" si="112"/>
        <v/>
      </c>
      <c r="BH230" s="310" t="str">
        <f t="shared" ca="1" si="113"/>
        <v/>
      </c>
      <c r="BI230" s="276"/>
      <c r="BJ230" s="348"/>
      <c r="BK230" s="278"/>
      <c r="BL230" s="279"/>
      <c r="BM230" s="348"/>
      <c r="BN230" s="278"/>
      <c r="BO230" s="280"/>
      <c r="BP230" s="309" t="str">
        <f t="shared" ca="1" si="114"/>
        <v/>
      </c>
      <c r="BQ230" s="310" t="str">
        <f t="shared" ca="1" si="115"/>
        <v/>
      </c>
      <c r="BR230" s="309" t="str">
        <f t="shared" ca="1" si="116"/>
        <v/>
      </c>
      <c r="BS230" s="438" t="str">
        <f t="shared" ca="1" si="117"/>
        <v/>
      </c>
      <c r="BT230" s="281" t="str">
        <f t="array" ref="BT230">IF(AND($I230&lt;&gt;"",$K230&lt;&gt;""),CEILING(VLOOKUP($I230,ランク別指標,3,FALSE)*$L230,1),"")</f>
        <v/>
      </c>
      <c r="BU230" s="282"/>
      <c r="BV230" s="281" t="str">
        <f t="shared" si="11"/>
        <v/>
      </c>
      <c r="BW230" s="283"/>
      <c r="BX230" s="282"/>
      <c r="BY230" s="284" t="str">
        <f t="shared" si="118"/>
        <v/>
      </c>
      <c r="BZ230" s="285" t="str">
        <f t="shared" si="119"/>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3"/>
        <v/>
      </c>
      <c r="CR230" s="272" t="str">
        <f t="shared" ca="1" si="104"/>
        <v/>
      </c>
      <c r="CS230" s="273" t="str">
        <f t="shared" ca="1" si="17"/>
        <v/>
      </c>
      <c r="CT230" s="337"/>
      <c r="CU230" s="264">
        <f t="shared" si="120"/>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21"/>
        <v>0</v>
      </c>
      <c r="DL230" s="440" t="b">
        <f t="shared" si="122"/>
        <v>0</v>
      </c>
      <c r="DM230" s="450" t="b">
        <f t="shared" si="123"/>
        <v>0</v>
      </c>
      <c r="DN230" s="440" t="b">
        <f t="shared" si="124"/>
        <v>0</v>
      </c>
      <c r="DO230" s="449" t="b">
        <f t="shared" si="125"/>
        <v>0</v>
      </c>
      <c r="DP230" s="440" t="b">
        <f t="shared" si="126"/>
        <v>0</v>
      </c>
      <c r="DQ230" s="450" t="b">
        <f t="shared" si="127"/>
        <v>0</v>
      </c>
      <c r="DR230" s="440" t="b">
        <f t="shared" si="128"/>
        <v>0</v>
      </c>
      <c r="DS230" s="449" t="b">
        <f t="shared" si="129"/>
        <v>0</v>
      </c>
      <c r="DT230" s="440" t="b">
        <f t="shared" si="130"/>
        <v>0</v>
      </c>
    </row>
    <row r="231" spans="1:124" x14ac:dyDescent="0.25">
      <c r="A231" s="65">
        <f t="shared" si="105"/>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6"/>
        <v/>
      </c>
      <c r="X231" s="310" t="str">
        <f t="shared" ca="1" si="107"/>
        <v/>
      </c>
      <c r="Y231" s="277"/>
      <c r="Z231" s="277"/>
      <c r="AA231" s="348"/>
      <c r="AB231" s="278"/>
      <c r="AC231" s="279"/>
      <c r="AD231" s="348"/>
      <c r="AE231" s="278"/>
      <c r="AF231" s="280"/>
      <c r="AG231" s="348"/>
      <c r="AH231" s="274"/>
      <c r="AI231" s="309" t="str">
        <f t="shared" ca="1" si="108"/>
        <v/>
      </c>
      <c r="AJ231" s="310" t="str">
        <f t="shared" ca="1" si="109"/>
        <v/>
      </c>
      <c r="AK231" s="277"/>
      <c r="AL231" s="277"/>
      <c r="AM231" s="348"/>
      <c r="AN231" s="278"/>
      <c r="AO231" s="279"/>
      <c r="AP231" s="348"/>
      <c r="AQ231" s="278"/>
      <c r="AR231" s="280"/>
      <c r="AS231" s="348"/>
      <c r="AT231" s="274"/>
      <c r="AU231" s="309" t="str">
        <f t="shared" ca="1" si="110"/>
        <v/>
      </c>
      <c r="AV231" s="310" t="str">
        <f t="shared" ca="1" si="111"/>
        <v/>
      </c>
      <c r="AW231" s="276"/>
      <c r="AX231" s="276"/>
      <c r="AY231" s="348"/>
      <c r="AZ231" s="278"/>
      <c r="BA231" s="279"/>
      <c r="BB231" s="348"/>
      <c r="BC231" s="278"/>
      <c r="BD231" s="280"/>
      <c r="BE231" s="348"/>
      <c r="BF231" s="274"/>
      <c r="BG231" s="309" t="str">
        <f t="shared" ca="1" si="112"/>
        <v/>
      </c>
      <c r="BH231" s="310" t="str">
        <f t="shared" ca="1" si="113"/>
        <v/>
      </c>
      <c r="BI231" s="276"/>
      <c r="BJ231" s="348"/>
      <c r="BK231" s="278"/>
      <c r="BL231" s="279"/>
      <c r="BM231" s="348"/>
      <c r="BN231" s="278"/>
      <c r="BO231" s="280"/>
      <c r="BP231" s="309" t="str">
        <f t="shared" ca="1" si="114"/>
        <v/>
      </c>
      <c r="BQ231" s="310" t="str">
        <f t="shared" ca="1" si="115"/>
        <v/>
      </c>
      <c r="BR231" s="309" t="str">
        <f t="shared" ca="1" si="116"/>
        <v/>
      </c>
      <c r="BS231" s="438" t="str">
        <f t="shared" ca="1" si="117"/>
        <v/>
      </c>
      <c r="BT231" s="281" t="str">
        <f t="array" ref="BT231">IF(AND($I231&lt;&gt;"",$K231&lt;&gt;""),CEILING(VLOOKUP($I231,ランク別指標,3,FALSE)*$L231,1),"")</f>
        <v/>
      </c>
      <c r="BU231" s="282"/>
      <c r="BV231" s="281" t="str">
        <f t="shared" si="11"/>
        <v/>
      </c>
      <c r="BW231" s="283"/>
      <c r="BX231" s="282"/>
      <c r="BY231" s="284" t="str">
        <f t="shared" si="118"/>
        <v/>
      </c>
      <c r="BZ231" s="285" t="str">
        <f t="shared" si="119"/>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3"/>
        <v/>
      </c>
      <c r="CR231" s="272" t="str">
        <f t="shared" ca="1" si="104"/>
        <v/>
      </c>
      <c r="CS231" s="273" t="str">
        <f t="shared" ca="1" si="17"/>
        <v/>
      </c>
      <c r="CT231" s="337"/>
      <c r="CU231" s="264">
        <f t="shared" si="120"/>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21"/>
        <v>0</v>
      </c>
      <c r="DL231" s="440" t="b">
        <f t="shared" si="122"/>
        <v>0</v>
      </c>
      <c r="DM231" s="450" t="b">
        <f t="shared" si="123"/>
        <v>0</v>
      </c>
      <c r="DN231" s="440" t="b">
        <f t="shared" si="124"/>
        <v>0</v>
      </c>
      <c r="DO231" s="449" t="b">
        <f t="shared" si="125"/>
        <v>0</v>
      </c>
      <c r="DP231" s="440" t="b">
        <f t="shared" si="126"/>
        <v>0</v>
      </c>
      <c r="DQ231" s="450" t="b">
        <f t="shared" si="127"/>
        <v>0</v>
      </c>
      <c r="DR231" s="440" t="b">
        <f t="shared" si="128"/>
        <v>0</v>
      </c>
      <c r="DS231" s="449" t="b">
        <f t="shared" si="129"/>
        <v>0</v>
      </c>
      <c r="DT231" s="440" t="b">
        <f t="shared" si="130"/>
        <v>0</v>
      </c>
    </row>
    <row r="232" spans="1:124" x14ac:dyDescent="0.25">
      <c r="A232" s="65">
        <f t="shared" si="105"/>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6"/>
        <v/>
      </c>
      <c r="X232" s="310" t="str">
        <f t="shared" ca="1" si="107"/>
        <v/>
      </c>
      <c r="Y232" s="277"/>
      <c r="Z232" s="277"/>
      <c r="AA232" s="348"/>
      <c r="AB232" s="278"/>
      <c r="AC232" s="279"/>
      <c r="AD232" s="348"/>
      <c r="AE232" s="278"/>
      <c r="AF232" s="280"/>
      <c r="AG232" s="348"/>
      <c r="AH232" s="274"/>
      <c r="AI232" s="309" t="str">
        <f t="shared" ca="1" si="108"/>
        <v/>
      </c>
      <c r="AJ232" s="310" t="str">
        <f t="shared" ca="1" si="109"/>
        <v/>
      </c>
      <c r="AK232" s="277"/>
      <c r="AL232" s="277"/>
      <c r="AM232" s="348"/>
      <c r="AN232" s="278"/>
      <c r="AO232" s="279"/>
      <c r="AP232" s="348"/>
      <c r="AQ232" s="278"/>
      <c r="AR232" s="280"/>
      <c r="AS232" s="348"/>
      <c r="AT232" s="274"/>
      <c r="AU232" s="309" t="str">
        <f t="shared" ca="1" si="110"/>
        <v/>
      </c>
      <c r="AV232" s="310" t="str">
        <f t="shared" ca="1" si="111"/>
        <v/>
      </c>
      <c r="AW232" s="276"/>
      <c r="AX232" s="276"/>
      <c r="AY232" s="348"/>
      <c r="AZ232" s="278"/>
      <c r="BA232" s="279"/>
      <c r="BB232" s="348"/>
      <c r="BC232" s="278"/>
      <c r="BD232" s="280"/>
      <c r="BE232" s="348"/>
      <c r="BF232" s="274"/>
      <c r="BG232" s="309" t="str">
        <f t="shared" ca="1" si="112"/>
        <v/>
      </c>
      <c r="BH232" s="310" t="str">
        <f t="shared" ca="1" si="113"/>
        <v/>
      </c>
      <c r="BI232" s="276"/>
      <c r="BJ232" s="348"/>
      <c r="BK232" s="278"/>
      <c r="BL232" s="279"/>
      <c r="BM232" s="348"/>
      <c r="BN232" s="278"/>
      <c r="BO232" s="280"/>
      <c r="BP232" s="309" t="str">
        <f t="shared" ca="1" si="114"/>
        <v/>
      </c>
      <c r="BQ232" s="310" t="str">
        <f t="shared" ca="1" si="115"/>
        <v/>
      </c>
      <c r="BR232" s="309" t="str">
        <f t="shared" ca="1" si="116"/>
        <v/>
      </c>
      <c r="BS232" s="438" t="str">
        <f t="shared" ca="1" si="117"/>
        <v/>
      </c>
      <c r="BT232" s="281" t="str">
        <f t="array" ref="BT232">IF(AND($I232&lt;&gt;"",$K232&lt;&gt;""),CEILING(VLOOKUP($I232,ランク別指標,3,FALSE)*$L232,1),"")</f>
        <v/>
      </c>
      <c r="BU232" s="282"/>
      <c r="BV232" s="281" t="str">
        <f t="shared" si="11"/>
        <v/>
      </c>
      <c r="BW232" s="283"/>
      <c r="BX232" s="282"/>
      <c r="BY232" s="284" t="str">
        <f t="shared" si="118"/>
        <v/>
      </c>
      <c r="BZ232" s="285" t="str">
        <f t="shared" si="119"/>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3"/>
        <v/>
      </c>
      <c r="CR232" s="272" t="str">
        <f t="shared" ca="1" si="104"/>
        <v/>
      </c>
      <c r="CS232" s="273" t="str">
        <f t="shared" ca="1" si="17"/>
        <v/>
      </c>
      <c r="CT232" s="337"/>
      <c r="CU232" s="264">
        <f t="shared" si="120"/>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21"/>
        <v>0</v>
      </c>
      <c r="DL232" s="440" t="b">
        <f t="shared" si="122"/>
        <v>0</v>
      </c>
      <c r="DM232" s="450" t="b">
        <f t="shared" si="123"/>
        <v>0</v>
      </c>
      <c r="DN232" s="440" t="b">
        <f t="shared" si="124"/>
        <v>0</v>
      </c>
      <c r="DO232" s="449" t="b">
        <f t="shared" si="125"/>
        <v>0</v>
      </c>
      <c r="DP232" s="440" t="b">
        <f t="shared" si="126"/>
        <v>0</v>
      </c>
      <c r="DQ232" s="450" t="b">
        <f t="shared" si="127"/>
        <v>0</v>
      </c>
      <c r="DR232" s="440" t="b">
        <f t="shared" si="128"/>
        <v>0</v>
      </c>
      <c r="DS232" s="449" t="b">
        <f t="shared" si="129"/>
        <v>0</v>
      </c>
      <c r="DT232" s="440" t="b">
        <f t="shared" si="130"/>
        <v>0</v>
      </c>
    </row>
    <row r="233" spans="1:124" x14ac:dyDescent="0.25">
      <c r="A233" s="65">
        <f t="shared" si="105"/>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6"/>
        <v/>
      </c>
      <c r="X233" s="310" t="str">
        <f t="shared" ca="1" si="107"/>
        <v/>
      </c>
      <c r="Y233" s="277"/>
      <c r="Z233" s="277"/>
      <c r="AA233" s="348"/>
      <c r="AB233" s="349"/>
      <c r="AC233" s="279"/>
      <c r="AD233" s="348"/>
      <c r="AE233" s="349"/>
      <c r="AF233" s="280"/>
      <c r="AG233" s="348"/>
      <c r="AH233" s="274"/>
      <c r="AI233" s="309" t="str">
        <f t="shared" ca="1" si="108"/>
        <v/>
      </c>
      <c r="AJ233" s="310" t="str">
        <f t="shared" ca="1" si="109"/>
        <v/>
      </c>
      <c r="AK233" s="276"/>
      <c r="AL233" s="276"/>
      <c r="AM233" s="348"/>
      <c r="AN233" s="349"/>
      <c r="AO233" s="279"/>
      <c r="AP233" s="348"/>
      <c r="AQ233" s="349"/>
      <c r="AR233" s="280"/>
      <c r="AS233" s="348"/>
      <c r="AT233" s="274"/>
      <c r="AU233" s="309" t="str">
        <f t="shared" ca="1" si="110"/>
        <v/>
      </c>
      <c r="AV233" s="310" t="str">
        <f t="shared" ca="1" si="111"/>
        <v/>
      </c>
      <c r="AW233" s="276"/>
      <c r="AX233" s="276"/>
      <c r="AY233" s="348"/>
      <c r="AZ233" s="349"/>
      <c r="BA233" s="279"/>
      <c r="BB233" s="348"/>
      <c r="BC233" s="349"/>
      <c r="BD233" s="280"/>
      <c r="BE233" s="348"/>
      <c r="BF233" s="274"/>
      <c r="BG233" s="309" t="str">
        <f t="shared" ca="1" si="112"/>
        <v/>
      </c>
      <c r="BH233" s="310" t="str">
        <f t="shared" ca="1" si="113"/>
        <v/>
      </c>
      <c r="BI233" s="276"/>
      <c r="BJ233" s="348"/>
      <c r="BK233" s="349"/>
      <c r="BL233" s="279"/>
      <c r="BM233" s="348"/>
      <c r="BN233" s="349"/>
      <c r="BO233" s="280"/>
      <c r="BP233" s="309" t="str">
        <f t="shared" ca="1" si="114"/>
        <v/>
      </c>
      <c r="BQ233" s="310" t="str">
        <f t="shared" ca="1" si="115"/>
        <v/>
      </c>
      <c r="BR233" s="309" t="str">
        <f t="shared" ca="1" si="116"/>
        <v/>
      </c>
      <c r="BS233" s="438" t="str">
        <f t="shared" ca="1" si="117"/>
        <v/>
      </c>
      <c r="BT233" s="281" t="str">
        <f t="array" ref="BT233">IF(AND($I233&lt;&gt;"",$K233&lt;&gt;""),CEILING(VLOOKUP($I233,ランク別指標,3,FALSE)*$L233,1),"")</f>
        <v/>
      </c>
      <c r="BU233" s="282"/>
      <c r="BV233" s="281" t="str">
        <f t="shared" si="11"/>
        <v/>
      </c>
      <c r="BW233" s="283"/>
      <c r="BX233" s="282"/>
      <c r="BY233" s="284" t="str">
        <f t="shared" si="118"/>
        <v/>
      </c>
      <c r="BZ233" s="285" t="str">
        <f t="shared" si="119"/>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3"/>
        <v/>
      </c>
      <c r="CR233" s="272" t="str">
        <f t="shared" ca="1" si="104"/>
        <v/>
      </c>
      <c r="CS233" s="273" t="str">
        <f t="shared" ca="1" si="17"/>
        <v/>
      </c>
      <c r="CT233" s="337"/>
      <c r="CU233" s="264">
        <f t="shared" si="120"/>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21"/>
        <v>0</v>
      </c>
      <c r="DL233" s="440" t="b">
        <f t="shared" si="122"/>
        <v>0</v>
      </c>
      <c r="DM233" s="450" t="b">
        <f t="shared" si="123"/>
        <v>0</v>
      </c>
      <c r="DN233" s="440" t="b">
        <f t="shared" si="124"/>
        <v>0</v>
      </c>
      <c r="DO233" s="449" t="b">
        <f t="shared" si="125"/>
        <v>0</v>
      </c>
      <c r="DP233" s="440" t="b">
        <f t="shared" si="126"/>
        <v>0</v>
      </c>
      <c r="DQ233" s="450" t="b">
        <f t="shared" si="127"/>
        <v>0</v>
      </c>
      <c r="DR233" s="440" t="b">
        <f t="shared" si="128"/>
        <v>0</v>
      </c>
      <c r="DS233" s="449" t="b">
        <f t="shared" si="129"/>
        <v>0</v>
      </c>
      <c r="DT233" s="440" t="b">
        <f t="shared" si="130"/>
        <v>0</v>
      </c>
    </row>
    <row r="234" spans="1:124" x14ac:dyDescent="0.25">
      <c r="A234" s="65">
        <f t="shared" si="105"/>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6"/>
        <v/>
      </c>
      <c r="X234" s="310" t="str">
        <f t="shared" ca="1" si="107"/>
        <v/>
      </c>
      <c r="Y234" s="277"/>
      <c r="Z234" s="277"/>
      <c r="AA234" s="348"/>
      <c r="AB234" s="349"/>
      <c r="AC234" s="279"/>
      <c r="AD234" s="348"/>
      <c r="AE234" s="349"/>
      <c r="AF234" s="280"/>
      <c r="AG234" s="348"/>
      <c r="AH234" s="274"/>
      <c r="AI234" s="309" t="str">
        <f t="shared" ca="1" si="108"/>
        <v/>
      </c>
      <c r="AJ234" s="310" t="str">
        <f t="shared" ca="1" si="109"/>
        <v/>
      </c>
      <c r="AK234" s="276"/>
      <c r="AL234" s="276"/>
      <c r="AM234" s="348"/>
      <c r="AN234" s="349"/>
      <c r="AO234" s="279"/>
      <c r="AP234" s="348"/>
      <c r="AQ234" s="349"/>
      <c r="AR234" s="280"/>
      <c r="AS234" s="348"/>
      <c r="AT234" s="274"/>
      <c r="AU234" s="309" t="str">
        <f t="shared" ca="1" si="110"/>
        <v/>
      </c>
      <c r="AV234" s="310" t="str">
        <f t="shared" ca="1" si="111"/>
        <v/>
      </c>
      <c r="AW234" s="276"/>
      <c r="AX234" s="276"/>
      <c r="AY234" s="348"/>
      <c r="AZ234" s="349"/>
      <c r="BA234" s="279"/>
      <c r="BB234" s="348"/>
      <c r="BC234" s="349"/>
      <c r="BD234" s="280"/>
      <c r="BE234" s="348"/>
      <c r="BF234" s="274"/>
      <c r="BG234" s="309" t="str">
        <f t="shared" ca="1" si="112"/>
        <v/>
      </c>
      <c r="BH234" s="310" t="str">
        <f t="shared" ca="1" si="113"/>
        <v/>
      </c>
      <c r="BI234" s="276"/>
      <c r="BJ234" s="348"/>
      <c r="BK234" s="349"/>
      <c r="BL234" s="279"/>
      <c r="BM234" s="348"/>
      <c r="BN234" s="349"/>
      <c r="BO234" s="280"/>
      <c r="BP234" s="309" t="str">
        <f t="shared" ca="1" si="114"/>
        <v/>
      </c>
      <c r="BQ234" s="310" t="str">
        <f t="shared" ca="1" si="115"/>
        <v/>
      </c>
      <c r="BR234" s="309" t="str">
        <f t="shared" ca="1" si="116"/>
        <v/>
      </c>
      <c r="BS234" s="438" t="str">
        <f t="shared" ca="1" si="117"/>
        <v/>
      </c>
      <c r="BT234" s="281" t="str">
        <f t="array" ref="BT234">IF(AND($I234&lt;&gt;"",$K234&lt;&gt;""),CEILING(VLOOKUP($I234,ランク別指標,3,FALSE)*$L234,1),"")</f>
        <v/>
      </c>
      <c r="BU234" s="282"/>
      <c r="BV234" s="281" t="str">
        <f t="shared" si="11"/>
        <v/>
      </c>
      <c r="BW234" s="283"/>
      <c r="BX234" s="282"/>
      <c r="BY234" s="284" t="str">
        <f t="shared" si="118"/>
        <v/>
      </c>
      <c r="BZ234" s="285" t="str">
        <f t="shared" si="119"/>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3"/>
        <v/>
      </c>
      <c r="CR234" s="272" t="str">
        <f t="shared" ca="1" si="104"/>
        <v/>
      </c>
      <c r="CS234" s="273" t="str">
        <f t="shared" ca="1" si="17"/>
        <v/>
      </c>
      <c r="CT234" s="337"/>
      <c r="CU234" s="264">
        <f t="shared" si="120"/>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21"/>
        <v>0</v>
      </c>
      <c r="DL234" s="440" t="b">
        <f t="shared" si="122"/>
        <v>0</v>
      </c>
      <c r="DM234" s="450" t="b">
        <f t="shared" si="123"/>
        <v>0</v>
      </c>
      <c r="DN234" s="440" t="b">
        <f t="shared" si="124"/>
        <v>0</v>
      </c>
      <c r="DO234" s="449" t="b">
        <f t="shared" si="125"/>
        <v>0</v>
      </c>
      <c r="DP234" s="440" t="b">
        <f t="shared" si="126"/>
        <v>0</v>
      </c>
      <c r="DQ234" s="450" t="b">
        <f t="shared" si="127"/>
        <v>0</v>
      </c>
      <c r="DR234" s="440" t="b">
        <f t="shared" si="128"/>
        <v>0</v>
      </c>
      <c r="DS234" s="449" t="b">
        <f t="shared" si="129"/>
        <v>0</v>
      </c>
      <c r="DT234" s="440" t="b">
        <f t="shared" si="130"/>
        <v>0</v>
      </c>
    </row>
    <row r="235" spans="1:124" x14ac:dyDescent="0.25">
      <c r="A235" s="65">
        <f t="shared" si="105"/>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6"/>
        <v/>
      </c>
      <c r="X235" s="310" t="str">
        <f t="shared" ca="1" si="107"/>
        <v/>
      </c>
      <c r="Y235" s="277"/>
      <c r="Z235" s="277"/>
      <c r="AA235" s="348"/>
      <c r="AB235" s="349"/>
      <c r="AC235" s="279"/>
      <c r="AD235" s="348"/>
      <c r="AE235" s="349"/>
      <c r="AF235" s="280"/>
      <c r="AG235" s="348"/>
      <c r="AH235" s="274"/>
      <c r="AI235" s="309" t="str">
        <f t="shared" ca="1" si="108"/>
        <v/>
      </c>
      <c r="AJ235" s="310" t="str">
        <f t="shared" ca="1" si="109"/>
        <v/>
      </c>
      <c r="AK235" s="276"/>
      <c r="AL235" s="276"/>
      <c r="AM235" s="348"/>
      <c r="AN235" s="349"/>
      <c r="AO235" s="279"/>
      <c r="AP235" s="348"/>
      <c r="AQ235" s="349"/>
      <c r="AR235" s="280"/>
      <c r="AS235" s="348"/>
      <c r="AT235" s="274"/>
      <c r="AU235" s="309" t="str">
        <f t="shared" ca="1" si="110"/>
        <v/>
      </c>
      <c r="AV235" s="310" t="str">
        <f t="shared" ca="1" si="111"/>
        <v/>
      </c>
      <c r="AW235" s="276"/>
      <c r="AX235" s="276"/>
      <c r="AY235" s="348"/>
      <c r="AZ235" s="349"/>
      <c r="BA235" s="279"/>
      <c r="BB235" s="348"/>
      <c r="BC235" s="349"/>
      <c r="BD235" s="280"/>
      <c r="BE235" s="348"/>
      <c r="BF235" s="274"/>
      <c r="BG235" s="309" t="str">
        <f t="shared" ca="1" si="112"/>
        <v/>
      </c>
      <c r="BH235" s="310" t="str">
        <f t="shared" ca="1" si="113"/>
        <v/>
      </c>
      <c r="BI235" s="276"/>
      <c r="BJ235" s="348"/>
      <c r="BK235" s="349"/>
      <c r="BL235" s="279"/>
      <c r="BM235" s="348"/>
      <c r="BN235" s="349"/>
      <c r="BO235" s="280"/>
      <c r="BP235" s="309" t="str">
        <f t="shared" ca="1" si="114"/>
        <v/>
      </c>
      <c r="BQ235" s="310" t="str">
        <f t="shared" ca="1" si="115"/>
        <v/>
      </c>
      <c r="BR235" s="309" t="str">
        <f t="shared" ca="1" si="116"/>
        <v/>
      </c>
      <c r="BS235" s="438" t="str">
        <f t="shared" ca="1" si="117"/>
        <v/>
      </c>
      <c r="BT235" s="281" t="str">
        <f t="array" ref="BT235">IF(AND($I235&lt;&gt;"",$K235&lt;&gt;""),CEILING(VLOOKUP($I235,ランク別指標,3,FALSE)*$L235,1),"")</f>
        <v/>
      </c>
      <c r="BU235" s="282"/>
      <c r="BV235" s="281" t="str">
        <f t="shared" si="11"/>
        <v/>
      </c>
      <c r="BW235" s="283"/>
      <c r="BX235" s="282"/>
      <c r="BY235" s="284" t="str">
        <f t="shared" si="118"/>
        <v/>
      </c>
      <c r="BZ235" s="285" t="str">
        <f t="shared" si="119"/>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3"/>
        <v/>
      </c>
      <c r="CR235" s="272" t="str">
        <f t="shared" ca="1" si="104"/>
        <v/>
      </c>
      <c r="CS235" s="273" t="str">
        <f t="shared" ca="1" si="17"/>
        <v/>
      </c>
      <c r="CT235" s="337"/>
      <c r="CU235" s="264">
        <f t="shared" si="120"/>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21"/>
        <v>0</v>
      </c>
      <c r="DL235" s="440" t="b">
        <f t="shared" si="122"/>
        <v>0</v>
      </c>
      <c r="DM235" s="450" t="b">
        <f t="shared" si="123"/>
        <v>0</v>
      </c>
      <c r="DN235" s="440" t="b">
        <f t="shared" si="124"/>
        <v>0</v>
      </c>
      <c r="DO235" s="449" t="b">
        <f t="shared" si="125"/>
        <v>0</v>
      </c>
      <c r="DP235" s="440" t="b">
        <f t="shared" si="126"/>
        <v>0</v>
      </c>
      <c r="DQ235" s="450" t="b">
        <f t="shared" si="127"/>
        <v>0</v>
      </c>
      <c r="DR235" s="440" t="b">
        <f t="shared" si="128"/>
        <v>0</v>
      </c>
      <c r="DS235" s="449" t="b">
        <f t="shared" si="129"/>
        <v>0</v>
      </c>
      <c r="DT235" s="440" t="b">
        <f t="shared" si="130"/>
        <v>0</v>
      </c>
    </row>
    <row r="236" spans="1:124" x14ac:dyDescent="0.25">
      <c r="A236" s="65">
        <f t="shared" si="105"/>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6"/>
        <v/>
      </c>
      <c r="X236" s="310" t="str">
        <f t="shared" ca="1" si="107"/>
        <v/>
      </c>
      <c r="Y236" s="277"/>
      <c r="Z236" s="277"/>
      <c r="AA236" s="348"/>
      <c r="AB236" s="349"/>
      <c r="AC236" s="279"/>
      <c r="AD236" s="348"/>
      <c r="AE236" s="349"/>
      <c r="AF236" s="280"/>
      <c r="AG236" s="348"/>
      <c r="AH236" s="274"/>
      <c r="AI236" s="309" t="str">
        <f t="shared" ca="1" si="108"/>
        <v/>
      </c>
      <c r="AJ236" s="310" t="str">
        <f t="shared" ca="1" si="109"/>
        <v/>
      </c>
      <c r="AK236" s="276"/>
      <c r="AL236" s="276"/>
      <c r="AM236" s="348"/>
      <c r="AN236" s="349"/>
      <c r="AO236" s="279"/>
      <c r="AP236" s="348"/>
      <c r="AQ236" s="349"/>
      <c r="AR236" s="280"/>
      <c r="AS236" s="348"/>
      <c r="AT236" s="274"/>
      <c r="AU236" s="309" t="str">
        <f t="shared" ca="1" si="110"/>
        <v/>
      </c>
      <c r="AV236" s="310" t="str">
        <f t="shared" ca="1" si="111"/>
        <v/>
      </c>
      <c r="AW236" s="276"/>
      <c r="AX236" s="276"/>
      <c r="AY236" s="348"/>
      <c r="AZ236" s="349"/>
      <c r="BA236" s="279"/>
      <c r="BB236" s="348"/>
      <c r="BC236" s="349"/>
      <c r="BD236" s="280"/>
      <c r="BE236" s="348"/>
      <c r="BF236" s="274"/>
      <c r="BG236" s="309" t="str">
        <f t="shared" ca="1" si="112"/>
        <v/>
      </c>
      <c r="BH236" s="310" t="str">
        <f t="shared" ca="1" si="113"/>
        <v/>
      </c>
      <c r="BI236" s="276"/>
      <c r="BJ236" s="348"/>
      <c r="BK236" s="349"/>
      <c r="BL236" s="279"/>
      <c r="BM236" s="348"/>
      <c r="BN236" s="349"/>
      <c r="BO236" s="280"/>
      <c r="BP236" s="309" t="str">
        <f t="shared" ca="1" si="114"/>
        <v/>
      </c>
      <c r="BQ236" s="310" t="str">
        <f t="shared" ca="1" si="115"/>
        <v/>
      </c>
      <c r="BR236" s="309" t="str">
        <f t="shared" ca="1" si="116"/>
        <v/>
      </c>
      <c r="BS236" s="438" t="str">
        <f t="shared" ca="1" si="117"/>
        <v/>
      </c>
      <c r="BT236" s="281" t="str">
        <f t="array" ref="BT236">IF(AND($I236&lt;&gt;"",$K236&lt;&gt;""),CEILING(VLOOKUP($I236,ランク別指標,3,FALSE)*$L236,1),"")</f>
        <v/>
      </c>
      <c r="BU236" s="282"/>
      <c r="BV236" s="281" t="str">
        <f t="shared" si="11"/>
        <v/>
      </c>
      <c r="BW236" s="283"/>
      <c r="BX236" s="282"/>
      <c r="BY236" s="284" t="str">
        <f t="shared" si="118"/>
        <v/>
      </c>
      <c r="BZ236" s="285" t="str">
        <f t="shared" si="119"/>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3"/>
        <v/>
      </c>
      <c r="CR236" s="272" t="str">
        <f t="shared" ca="1" si="104"/>
        <v/>
      </c>
      <c r="CS236" s="273" t="str">
        <f t="shared" ca="1" si="17"/>
        <v/>
      </c>
      <c r="CT236" s="337"/>
      <c r="CU236" s="264">
        <f t="shared" si="120"/>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21"/>
        <v>0</v>
      </c>
      <c r="DL236" s="440" t="b">
        <f t="shared" si="122"/>
        <v>0</v>
      </c>
      <c r="DM236" s="450" t="b">
        <f t="shared" si="123"/>
        <v>0</v>
      </c>
      <c r="DN236" s="440" t="b">
        <f t="shared" si="124"/>
        <v>0</v>
      </c>
      <c r="DO236" s="449" t="b">
        <f t="shared" si="125"/>
        <v>0</v>
      </c>
      <c r="DP236" s="440" t="b">
        <f t="shared" si="126"/>
        <v>0</v>
      </c>
      <c r="DQ236" s="450" t="b">
        <f t="shared" si="127"/>
        <v>0</v>
      </c>
      <c r="DR236" s="440" t="b">
        <f t="shared" si="128"/>
        <v>0</v>
      </c>
      <c r="DS236" s="449" t="b">
        <f t="shared" si="129"/>
        <v>0</v>
      </c>
      <c r="DT236" s="440" t="b">
        <f t="shared" si="130"/>
        <v>0</v>
      </c>
    </row>
    <row r="237" spans="1:124" x14ac:dyDescent="0.25">
      <c r="A237" s="65">
        <f t="shared" si="105"/>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6"/>
        <v/>
      </c>
      <c r="X237" s="310" t="str">
        <f t="shared" ca="1" si="107"/>
        <v/>
      </c>
      <c r="Y237" s="277"/>
      <c r="Z237" s="277"/>
      <c r="AA237" s="348"/>
      <c r="AB237" s="349"/>
      <c r="AC237" s="279"/>
      <c r="AD237" s="348"/>
      <c r="AE237" s="349"/>
      <c r="AF237" s="280"/>
      <c r="AG237" s="348"/>
      <c r="AH237" s="274"/>
      <c r="AI237" s="309" t="str">
        <f t="shared" ca="1" si="108"/>
        <v/>
      </c>
      <c r="AJ237" s="310" t="str">
        <f t="shared" ca="1" si="109"/>
        <v/>
      </c>
      <c r="AK237" s="276"/>
      <c r="AL237" s="276"/>
      <c r="AM237" s="348"/>
      <c r="AN237" s="349"/>
      <c r="AO237" s="279"/>
      <c r="AP237" s="348"/>
      <c r="AQ237" s="349"/>
      <c r="AR237" s="280"/>
      <c r="AS237" s="348"/>
      <c r="AT237" s="274"/>
      <c r="AU237" s="309" t="str">
        <f t="shared" ca="1" si="110"/>
        <v/>
      </c>
      <c r="AV237" s="310" t="str">
        <f t="shared" ca="1" si="111"/>
        <v/>
      </c>
      <c r="AW237" s="276"/>
      <c r="AX237" s="276"/>
      <c r="AY237" s="348"/>
      <c r="AZ237" s="349"/>
      <c r="BA237" s="279"/>
      <c r="BB237" s="348"/>
      <c r="BC237" s="349"/>
      <c r="BD237" s="280"/>
      <c r="BE237" s="348"/>
      <c r="BF237" s="274"/>
      <c r="BG237" s="309" t="str">
        <f t="shared" ca="1" si="112"/>
        <v/>
      </c>
      <c r="BH237" s="310" t="str">
        <f t="shared" ca="1" si="113"/>
        <v/>
      </c>
      <c r="BI237" s="276"/>
      <c r="BJ237" s="348"/>
      <c r="BK237" s="349"/>
      <c r="BL237" s="279"/>
      <c r="BM237" s="348"/>
      <c r="BN237" s="349"/>
      <c r="BO237" s="280"/>
      <c r="BP237" s="309" t="str">
        <f t="shared" ca="1" si="114"/>
        <v/>
      </c>
      <c r="BQ237" s="310" t="str">
        <f t="shared" ca="1" si="115"/>
        <v/>
      </c>
      <c r="BR237" s="309" t="str">
        <f t="shared" ca="1" si="116"/>
        <v/>
      </c>
      <c r="BS237" s="438" t="str">
        <f t="shared" ca="1" si="117"/>
        <v/>
      </c>
      <c r="BT237" s="281" t="str">
        <f t="array" ref="BT237">IF(AND($I237&lt;&gt;"",$K237&lt;&gt;""),CEILING(VLOOKUP($I237,ランク別指標,3,FALSE)*$L237,1),"")</f>
        <v/>
      </c>
      <c r="BU237" s="282"/>
      <c r="BV237" s="281" t="str">
        <f t="shared" si="11"/>
        <v/>
      </c>
      <c r="BW237" s="283"/>
      <c r="BX237" s="282"/>
      <c r="BY237" s="284" t="str">
        <f t="shared" si="118"/>
        <v/>
      </c>
      <c r="BZ237" s="285" t="str">
        <f t="shared" si="119"/>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3"/>
        <v/>
      </c>
      <c r="CR237" s="272" t="str">
        <f t="shared" ca="1" si="104"/>
        <v/>
      </c>
      <c r="CS237" s="273" t="str">
        <f t="shared" ca="1" si="17"/>
        <v/>
      </c>
      <c r="CT237" s="337"/>
      <c r="CU237" s="264">
        <f t="shared" si="120"/>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21"/>
        <v>0</v>
      </c>
      <c r="DL237" s="440" t="b">
        <f t="shared" si="122"/>
        <v>0</v>
      </c>
      <c r="DM237" s="450" t="b">
        <f t="shared" si="123"/>
        <v>0</v>
      </c>
      <c r="DN237" s="440" t="b">
        <f t="shared" si="124"/>
        <v>0</v>
      </c>
      <c r="DO237" s="449" t="b">
        <f t="shared" si="125"/>
        <v>0</v>
      </c>
      <c r="DP237" s="440" t="b">
        <f t="shared" si="126"/>
        <v>0</v>
      </c>
      <c r="DQ237" s="450" t="b">
        <f t="shared" si="127"/>
        <v>0</v>
      </c>
      <c r="DR237" s="440" t="b">
        <f t="shared" si="128"/>
        <v>0</v>
      </c>
      <c r="DS237" s="449" t="b">
        <f t="shared" si="129"/>
        <v>0</v>
      </c>
      <c r="DT237" s="440" t="b">
        <f t="shared" si="130"/>
        <v>0</v>
      </c>
    </row>
    <row r="238" spans="1:124" x14ac:dyDescent="0.25">
      <c r="A238" s="65">
        <f t="shared" si="105"/>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6"/>
        <v/>
      </c>
      <c r="X238" s="310" t="str">
        <f t="shared" ca="1" si="107"/>
        <v/>
      </c>
      <c r="Y238" s="277"/>
      <c r="Z238" s="277"/>
      <c r="AA238" s="348"/>
      <c r="AB238" s="278"/>
      <c r="AC238" s="279"/>
      <c r="AD238" s="348"/>
      <c r="AE238" s="278"/>
      <c r="AF238" s="280"/>
      <c r="AG238" s="348"/>
      <c r="AH238" s="274"/>
      <c r="AI238" s="309" t="str">
        <f t="shared" ca="1" si="108"/>
        <v/>
      </c>
      <c r="AJ238" s="310" t="str">
        <f t="shared" ca="1" si="109"/>
        <v/>
      </c>
      <c r="AK238" s="277"/>
      <c r="AL238" s="277"/>
      <c r="AM238" s="348"/>
      <c r="AN238" s="278"/>
      <c r="AO238" s="279"/>
      <c r="AP238" s="348"/>
      <c r="AQ238" s="278"/>
      <c r="AR238" s="280"/>
      <c r="AS238" s="348"/>
      <c r="AT238" s="274"/>
      <c r="AU238" s="309" t="str">
        <f t="shared" ca="1" si="110"/>
        <v/>
      </c>
      <c r="AV238" s="310" t="str">
        <f t="shared" ca="1" si="111"/>
        <v/>
      </c>
      <c r="AW238" s="276"/>
      <c r="AX238" s="276"/>
      <c r="AY238" s="348"/>
      <c r="AZ238" s="278"/>
      <c r="BA238" s="279"/>
      <c r="BB238" s="348"/>
      <c r="BC238" s="278"/>
      <c r="BD238" s="280"/>
      <c r="BE238" s="348"/>
      <c r="BF238" s="274"/>
      <c r="BG238" s="309" t="str">
        <f t="shared" ca="1" si="112"/>
        <v/>
      </c>
      <c r="BH238" s="310" t="str">
        <f t="shared" ca="1" si="113"/>
        <v/>
      </c>
      <c r="BI238" s="276"/>
      <c r="BJ238" s="348"/>
      <c r="BK238" s="278"/>
      <c r="BL238" s="279"/>
      <c r="BM238" s="348"/>
      <c r="BN238" s="278"/>
      <c r="BO238" s="280"/>
      <c r="BP238" s="309" t="str">
        <f t="shared" ca="1" si="114"/>
        <v/>
      </c>
      <c r="BQ238" s="310" t="str">
        <f t="shared" ca="1" si="115"/>
        <v/>
      </c>
      <c r="BR238" s="309" t="str">
        <f t="shared" ca="1" si="116"/>
        <v/>
      </c>
      <c r="BS238" s="438" t="str">
        <f t="shared" ca="1" si="117"/>
        <v/>
      </c>
      <c r="BT238" s="281" t="str">
        <f t="array" ref="BT238">IF(AND($I238&lt;&gt;"",$K238&lt;&gt;""),CEILING(VLOOKUP($I238,ランク別指標,3,FALSE)*$L238,1),"")</f>
        <v/>
      </c>
      <c r="BU238" s="282"/>
      <c r="BV238" s="281" t="str">
        <f t="shared" si="11"/>
        <v/>
      </c>
      <c r="BW238" s="283"/>
      <c r="BX238" s="282"/>
      <c r="BY238" s="284" t="str">
        <f t="shared" si="118"/>
        <v/>
      </c>
      <c r="BZ238" s="285" t="str">
        <f t="shared" si="119"/>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3"/>
        <v/>
      </c>
      <c r="CR238" s="272" t="str">
        <f t="shared" ca="1" si="104"/>
        <v/>
      </c>
      <c r="CS238" s="273" t="str">
        <f t="shared" ca="1" si="17"/>
        <v/>
      </c>
      <c r="CT238" s="337"/>
      <c r="CU238" s="264">
        <f t="shared" si="120"/>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21"/>
        <v>0</v>
      </c>
      <c r="DL238" s="440" t="b">
        <f t="shared" si="122"/>
        <v>0</v>
      </c>
      <c r="DM238" s="450" t="b">
        <f t="shared" si="123"/>
        <v>0</v>
      </c>
      <c r="DN238" s="440" t="b">
        <f t="shared" si="124"/>
        <v>0</v>
      </c>
      <c r="DO238" s="449" t="b">
        <f t="shared" si="125"/>
        <v>0</v>
      </c>
      <c r="DP238" s="440" t="b">
        <f t="shared" si="126"/>
        <v>0</v>
      </c>
      <c r="DQ238" s="450" t="b">
        <f t="shared" si="127"/>
        <v>0</v>
      </c>
      <c r="DR238" s="440" t="b">
        <f t="shared" si="128"/>
        <v>0</v>
      </c>
      <c r="DS238" s="449" t="b">
        <f t="shared" si="129"/>
        <v>0</v>
      </c>
      <c r="DT238" s="440" t="b">
        <f t="shared" si="130"/>
        <v>0</v>
      </c>
    </row>
    <row r="239" spans="1:124" x14ac:dyDescent="0.25">
      <c r="A239" s="65">
        <f t="shared" si="105"/>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6"/>
        <v/>
      </c>
      <c r="X239" s="310" t="str">
        <f t="shared" ca="1" si="107"/>
        <v/>
      </c>
      <c r="Y239" s="277"/>
      <c r="Z239" s="277"/>
      <c r="AA239" s="348"/>
      <c r="AB239" s="278"/>
      <c r="AC239" s="279"/>
      <c r="AD239" s="348"/>
      <c r="AE239" s="278"/>
      <c r="AF239" s="280"/>
      <c r="AG239" s="348"/>
      <c r="AH239" s="274"/>
      <c r="AI239" s="309" t="str">
        <f t="shared" ca="1" si="108"/>
        <v/>
      </c>
      <c r="AJ239" s="310" t="str">
        <f t="shared" ca="1" si="109"/>
        <v/>
      </c>
      <c r="AK239" s="277"/>
      <c r="AL239" s="277"/>
      <c r="AM239" s="348"/>
      <c r="AN239" s="278"/>
      <c r="AO239" s="279"/>
      <c r="AP239" s="348"/>
      <c r="AQ239" s="278"/>
      <c r="AR239" s="280"/>
      <c r="AS239" s="348"/>
      <c r="AT239" s="274"/>
      <c r="AU239" s="309" t="str">
        <f t="shared" ca="1" si="110"/>
        <v/>
      </c>
      <c r="AV239" s="310" t="str">
        <f t="shared" ca="1" si="111"/>
        <v/>
      </c>
      <c r="AW239" s="276"/>
      <c r="AX239" s="276"/>
      <c r="AY239" s="348"/>
      <c r="AZ239" s="278"/>
      <c r="BA239" s="279"/>
      <c r="BB239" s="348"/>
      <c r="BC239" s="278"/>
      <c r="BD239" s="280"/>
      <c r="BE239" s="348"/>
      <c r="BF239" s="274"/>
      <c r="BG239" s="309" t="str">
        <f t="shared" ca="1" si="112"/>
        <v/>
      </c>
      <c r="BH239" s="310" t="str">
        <f t="shared" ca="1" si="113"/>
        <v/>
      </c>
      <c r="BI239" s="276"/>
      <c r="BJ239" s="348"/>
      <c r="BK239" s="278"/>
      <c r="BL239" s="279"/>
      <c r="BM239" s="348"/>
      <c r="BN239" s="278"/>
      <c r="BO239" s="280"/>
      <c r="BP239" s="309" t="str">
        <f t="shared" ca="1" si="114"/>
        <v/>
      </c>
      <c r="BQ239" s="310" t="str">
        <f t="shared" ca="1" si="115"/>
        <v/>
      </c>
      <c r="BR239" s="309" t="str">
        <f t="shared" ca="1" si="116"/>
        <v/>
      </c>
      <c r="BS239" s="438" t="str">
        <f t="shared" ca="1" si="117"/>
        <v/>
      </c>
      <c r="BT239" s="281" t="str">
        <f t="array" ref="BT239">IF(AND($I239&lt;&gt;"",$K239&lt;&gt;""),CEILING(VLOOKUP($I239,ランク別指標,3,FALSE)*$L239,1),"")</f>
        <v/>
      </c>
      <c r="BU239" s="282"/>
      <c r="BV239" s="281" t="str">
        <f t="shared" si="11"/>
        <v/>
      </c>
      <c r="BW239" s="283"/>
      <c r="BX239" s="282"/>
      <c r="BY239" s="284" t="str">
        <f t="shared" si="118"/>
        <v/>
      </c>
      <c r="BZ239" s="285" t="str">
        <f t="shared" si="119"/>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3"/>
        <v/>
      </c>
      <c r="CR239" s="272" t="str">
        <f t="shared" ca="1" si="104"/>
        <v/>
      </c>
      <c r="CS239" s="273" t="str">
        <f t="shared" ca="1" si="17"/>
        <v/>
      </c>
      <c r="CT239" s="337"/>
      <c r="CU239" s="264">
        <f t="shared" si="120"/>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21"/>
        <v>0</v>
      </c>
      <c r="DL239" s="440" t="b">
        <f t="shared" si="122"/>
        <v>0</v>
      </c>
      <c r="DM239" s="450" t="b">
        <f t="shared" si="123"/>
        <v>0</v>
      </c>
      <c r="DN239" s="440" t="b">
        <f t="shared" si="124"/>
        <v>0</v>
      </c>
      <c r="DO239" s="449" t="b">
        <f t="shared" si="125"/>
        <v>0</v>
      </c>
      <c r="DP239" s="440" t="b">
        <f t="shared" si="126"/>
        <v>0</v>
      </c>
      <c r="DQ239" s="450" t="b">
        <f t="shared" si="127"/>
        <v>0</v>
      </c>
      <c r="DR239" s="440" t="b">
        <f t="shared" si="128"/>
        <v>0</v>
      </c>
      <c r="DS239" s="449" t="b">
        <f t="shared" si="129"/>
        <v>0</v>
      </c>
      <c r="DT239" s="440" t="b">
        <f t="shared" si="130"/>
        <v>0</v>
      </c>
    </row>
    <row r="240" spans="1:124" x14ac:dyDescent="0.25">
      <c r="A240" s="65">
        <f t="shared" si="105"/>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6"/>
        <v/>
      </c>
      <c r="X240" s="310" t="str">
        <f t="shared" ca="1" si="107"/>
        <v/>
      </c>
      <c r="Y240" s="277"/>
      <c r="Z240" s="277"/>
      <c r="AA240" s="348"/>
      <c r="AB240" s="278"/>
      <c r="AC240" s="279"/>
      <c r="AD240" s="348"/>
      <c r="AE240" s="278"/>
      <c r="AF240" s="280"/>
      <c r="AG240" s="348"/>
      <c r="AH240" s="274"/>
      <c r="AI240" s="309" t="str">
        <f t="shared" ca="1" si="108"/>
        <v/>
      </c>
      <c r="AJ240" s="310" t="str">
        <f t="shared" ca="1" si="109"/>
        <v/>
      </c>
      <c r="AK240" s="277"/>
      <c r="AL240" s="277"/>
      <c r="AM240" s="348"/>
      <c r="AN240" s="278"/>
      <c r="AO240" s="279"/>
      <c r="AP240" s="348"/>
      <c r="AQ240" s="278"/>
      <c r="AR240" s="280"/>
      <c r="AS240" s="348"/>
      <c r="AT240" s="274"/>
      <c r="AU240" s="309" t="str">
        <f t="shared" ca="1" si="110"/>
        <v/>
      </c>
      <c r="AV240" s="310" t="str">
        <f t="shared" ca="1" si="111"/>
        <v/>
      </c>
      <c r="AW240" s="276"/>
      <c r="AX240" s="276"/>
      <c r="AY240" s="348"/>
      <c r="AZ240" s="278"/>
      <c r="BA240" s="279"/>
      <c r="BB240" s="348"/>
      <c r="BC240" s="278"/>
      <c r="BD240" s="280"/>
      <c r="BE240" s="348"/>
      <c r="BF240" s="274"/>
      <c r="BG240" s="309" t="str">
        <f t="shared" ca="1" si="112"/>
        <v/>
      </c>
      <c r="BH240" s="310" t="str">
        <f t="shared" ca="1" si="113"/>
        <v/>
      </c>
      <c r="BI240" s="276"/>
      <c r="BJ240" s="348"/>
      <c r="BK240" s="278"/>
      <c r="BL240" s="279"/>
      <c r="BM240" s="348"/>
      <c r="BN240" s="278"/>
      <c r="BO240" s="280"/>
      <c r="BP240" s="309" t="str">
        <f t="shared" ca="1" si="114"/>
        <v/>
      </c>
      <c r="BQ240" s="310" t="str">
        <f t="shared" ca="1" si="115"/>
        <v/>
      </c>
      <c r="BR240" s="309" t="str">
        <f t="shared" ca="1" si="116"/>
        <v/>
      </c>
      <c r="BS240" s="438" t="str">
        <f t="shared" ca="1" si="117"/>
        <v/>
      </c>
      <c r="BT240" s="281" t="str">
        <f t="array" ref="BT240">IF(AND($I240&lt;&gt;"",$K240&lt;&gt;""),CEILING(VLOOKUP($I240,ランク別指標,3,FALSE)*$L240,1),"")</f>
        <v/>
      </c>
      <c r="BU240" s="282"/>
      <c r="BV240" s="281" t="str">
        <f t="shared" si="11"/>
        <v/>
      </c>
      <c r="BW240" s="283"/>
      <c r="BX240" s="282"/>
      <c r="BY240" s="284" t="str">
        <f t="shared" si="118"/>
        <v/>
      </c>
      <c r="BZ240" s="285" t="str">
        <f t="shared" si="119"/>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3"/>
        <v/>
      </c>
      <c r="CR240" s="272" t="str">
        <f t="shared" ca="1" si="104"/>
        <v/>
      </c>
      <c r="CS240" s="273" t="str">
        <f t="shared" ca="1" si="17"/>
        <v/>
      </c>
      <c r="CT240" s="337"/>
      <c r="CU240" s="264">
        <f t="shared" si="120"/>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21"/>
        <v>0</v>
      </c>
      <c r="DL240" s="440" t="b">
        <f t="shared" si="122"/>
        <v>0</v>
      </c>
      <c r="DM240" s="450" t="b">
        <f t="shared" si="123"/>
        <v>0</v>
      </c>
      <c r="DN240" s="440" t="b">
        <f t="shared" si="124"/>
        <v>0</v>
      </c>
      <c r="DO240" s="449" t="b">
        <f t="shared" si="125"/>
        <v>0</v>
      </c>
      <c r="DP240" s="440" t="b">
        <f t="shared" si="126"/>
        <v>0</v>
      </c>
      <c r="DQ240" s="450" t="b">
        <f t="shared" si="127"/>
        <v>0</v>
      </c>
      <c r="DR240" s="440" t="b">
        <f t="shared" si="128"/>
        <v>0</v>
      </c>
      <c r="DS240" s="449" t="b">
        <f t="shared" si="129"/>
        <v>0</v>
      </c>
      <c r="DT240" s="440" t="b">
        <f t="shared" si="130"/>
        <v>0</v>
      </c>
    </row>
    <row r="241" spans="1:124" x14ac:dyDescent="0.25">
      <c r="A241" s="65">
        <f t="shared" si="105"/>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6"/>
        <v/>
      </c>
      <c r="X241" s="310" t="str">
        <f t="shared" ca="1" si="107"/>
        <v/>
      </c>
      <c r="Y241" s="277"/>
      <c r="Z241" s="277"/>
      <c r="AA241" s="348"/>
      <c r="AB241" s="278"/>
      <c r="AC241" s="279"/>
      <c r="AD241" s="348"/>
      <c r="AE241" s="278"/>
      <c r="AF241" s="280"/>
      <c r="AG241" s="348"/>
      <c r="AH241" s="274"/>
      <c r="AI241" s="309" t="str">
        <f t="shared" ca="1" si="108"/>
        <v/>
      </c>
      <c r="AJ241" s="310" t="str">
        <f t="shared" ca="1" si="109"/>
        <v/>
      </c>
      <c r="AK241" s="277"/>
      <c r="AL241" s="277"/>
      <c r="AM241" s="348"/>
      <c r="AN241" s="278"/>
      <c r="AO241" s="279"/>
      <c r="AP241" s="348"/>
      <c r="AQ241" s="278"/>
      <c r="AR241" s="280"/>
      <c r="AS241" s="348"/>
      <c r="AT241" s="274"/>
      <c r="AU241" s="309" t="str">
        <f t="shared" ca="1" si="110"/>
        <v/>
      </c>
      <c r="AV241" s="310" t="str">
        <f t="shared" ca="1" si="111"/>
        <v/>
      </c>
      <c r="AW241" s="276"/>
      <c r="AX241" s="276"/>
      <c r="AY241" s="348"/>
      <c r="AZ241" s="278"/>
      <c r="BA241" s="279"/>
      <c r="BB241" s="348"/>
      <c r="BC241" s="278"/>
      <c r="BD241" s="280"/>
      <c r="BE241" s="348"/>
      <c r="BF241" s="274"/>
      <c r="BG241" s="309" t="str">
        <f t="shared" ca="1" si="112"/>
        <v/>
      </c>
      <c r="BH241" s="310" t="str">
        <f t="shared" ca="1" si="113"/>
        <v/>
      </c>
      <c r="BI241" s="276"/>
      <c r="BJ241" s="348"/>
      <c r="BK241" s="278"/>
      <c r="BL241" s="279"/>
      <c r="BM241" s="348"/>
      <c r="BN241" s="278"/>
      <c r="BO241" s="280"/>
      <c r="BP241" s="309" t="str">
        <f t="shared" ca="1" si="114"/>
        <v/>
      </c>
      <c r="BQ241" s="310" t="str">
        <f t="shared" ca="1" si="115"/>
        <v/>
      </c>
      <c r="BR241" s="309" t="str">
        <f t="shared" ca="1" si="116"/>
        <v/>
      </c>
      <c r="BS241" s="438" t="str">
        <f t="shared" ca="1" si="117"/>
        <v/>
      </c>
      <c r="BT241" s="281" t="str">
        <f t="array" ref="BT241">IF(AND($I241&lt;&gt;"",$K241&lt;&gt;""),CEILING(VLOOKUP($I241,ランク別指標,3,FALSE)*$L241,1),"")</f>
        <v/>
      </c>
      <c r="BU241" s="282"/>
      <c r="BV241" s="281" t="str">
        <f t="shared" si="11"/>
        <v/>
      </c>
      <c r="BW241" s="283"/>
      <c r="BX241" s="282"/>
      <c r="BY241" s="284" t="str">
        <f t="shared" si="118"/>
        <v/>
      </c>
      <c r="BZ241" s="285" t="str">
        <f t="shared" si="119"/>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3"/>
        <v/>
      </c>
      <c r="CR241" s="272" t="str">
        <f t="shared" ca="1" si="104"/>
        <v/>
      </c>
      <c r="CS241" s="273" t="str">
        <f t="shared" ca="1" si="17"/>
        <v/>
      </c>
      <c r="CT241" s="337"/>
      <c r="CU241" s="264">
        <f t="shared" si="120"/>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21"/>
        <v>0</v>
      </c>
      <c r="DL241" s="440" t="b">
        <f t="shared" si="122"/>
        <v>0</v>
      </c>
      <c r="DM241" s="450" t="b">
        <f t="shared" si="123"/>
        <v>0</v>
      </c>
      <c r="DN241" s="440" t="b">
        <f t="shared" si="124"/>
        <v>0</v>
      </c>
      <c r="DO241" s="449" t="b">
        <f t="shared" si="125"/>
        <v>0</v>
      </c>
      <c r="DP241" s="440" t="b">
        <f t="shared" si="126"/>
        <v>0</v>
      </c>
      <c r="DQ241" s="450" t="b">
        <f t="shared" si="127"/>
        <v>0</v>
      </c>
      <c r="DR241" s="440" t="b">
        <f t="shared" si="128"/>
        <v>0</v>
      </c>
      <c r="DS241" s="449" t="b">
        <f t="shared" si="129"/>
        <v>0</v>
      </c>
      <c r="DT241" s="440" t="b">
        <f t="shared" si="130"/>
        <v>0</v>
      </c>
    </row>
    <row r="242" spans="1:124" x14ac:dyDescent="0.25">
      <c r="A242" s="65">
        <f t="shared" si="105"/>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6"/>
        <v/>
      </c>
      <c r="X242" s="310" t="str">
        <f t="shared" ca="1" si="107"/>
        <v/>
      </c>
      <c r="Y242" s="277"/>
      <c r="Z242" s="277"/>
      <c r="AA242" s="348"/>
      <c r="AB242" s="278"/>
      <c r="AC242" s="279"/>
      <c r="AD242" s="348"/>
      <c r="AE242" s="278"/>
      <c r="AF242" s="280"/>
      <c r="AG242" s="348"/>
      <c r="AH242" s="274"/>
      <c r="AI242" s="309" t="str">
        <f t="shared" ca="1" si="108"/>
        <v/>
      </c>
      <c r="AJ242" s="310" t="str">
        <f t="shared" ca="1" si="109"/>
        <v/>
      </c>
      <c r="AK242" s="277"/>
      <c r="AL242" s="277"/>
      <c r="AM242" s="348"/>
      <c r="AN242" s="278"/>
      <c r="AO242" s="279"/>
      <c r="AP242" s="348"/>
      <c r="AQ242" s="278"/>
      <c r="AR242" s="280"/>
      <c r="AS242" s="348"/>
      <c r="AT242" s="274"/>
      <c r="AU242" s="309" t="str">
        <f t="shared" ca="1" si="110"/>
        <v/>
      </c>
      <c r="AV242" s="310" t="str">
        <f t="shared" ca="1" si="111"/>
        <v/>
      </c>
      <c r="AW242" s="276"/>
      <c r="AX242" s="276"/>
      <c r="AY242" s="348"/>
      <c r="AZ242" s="278"/>
      <c r="BA242" s="279"/>
      <c r="BB242" s="348"/>
      <c r="BC242" s="278"/>
      <c r="BD242" s="280"/>
      <c r="BE242" s="348"/>
      <c r="BF242" s="274"/>
      <c r="BG242" s="309" t="str">
        <f t="shared" ca="1" si="112"/>
        <v/>
      </c>
      <c r="BH242" s="310" t="str">
        <f t="shared" ca="1" si="113"/>
        <v/>
      </c>
      <c r="BI242" s="276"/>
      <c r="BJ242" s="348"/>
      <c r="BK242" s="278"/>
      <c r="BL242" s="279"/>
      <c r="BM242" s="348"/>
      <c r="BN242" s="278"/>
      <c r="BO242" s="280"/>
      <c r="BP242" s="309" t="str">
        <f t="shared" ca="1" si="114"/>
        <v/>
      </c>
      <c r="BQ242" s="310" t="str">
        <f t="shared" ca="1" si="115"/>
        <v/>
      </c>
      <c r="BR242" s="309" t="str">
        <f t="shared" ca="1" si="116"/>
        <v/>
      </c>
      <c r="BS242" s="438" t="str">
        <f t="shared" ca="1" si="117"/>
        <v/>
      </c>
      <c r="BT242" s="281" t="str">
        <f t="array" ref="BT242">IF(AND($I242&lt;&gt;"",$K242&lt;&gt;""),CEILING(VLOOKUP($I242,ランク別指標,3,FALSE)*$L242,1),"")</f>
        <v/>
      </c>
      <c r="BU242" s="282"/>
      <c r="BV242" s="281" t="str">
        <f t="shared" si="11"/>
        <v/>
      </c>
      <c r="BW242" s="283"/>
      <c r="BX242" s="282"/>
      <c r="BY242" s="284" t="str">
        <f t="shared" si="118"/>
        <v/>
      </c>
      <c r="BZ242" s="285" t="str">
        <f t="shared" si="119"/>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3"/>
        <v/>
      </c>
      <c r="CR242" s="272" t="str">
        <f t="shared" ca="1" si="104"/>
        <v/>
      </c>
      <c r="CS242" s="273" t="str">
        <f t="shared" ca="1" si="17"/>
        <v/>
      </c>
      <c r="CT242" s="337"/>
      <c r="CU242" s="264">
        <f t="shared" si="120"/>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21"/>
        <v>0</v>
      </c>
      <c r="DL242" s="440" t="b">
        <f t="shared" si="122"/>
        <v>0</v>
      </c>
      <c r="DM242" s="450" t="b">
        <f t="shared" si="123"/>
        <v>0</v>
      </c>
      <c r="DN242" s="440" t="b">
        <f t="shared" si="124"/>
        <v>0</v>
      </c>
      <c r="DO242" s="449" t="b">
        <f t="shared" si="125"/>
        <v>0</v>
      </c>
      <c r="DP242" s="440" t="b">
        <f t="shared" si="126"/>
        <v>0</v>
      </c>
      <c r="DQ242" s="450" t="b">
        <f t="shared" si="127"/>
        <v>0</v>
      </c>
      <c r="DR242" s="440" t="b">
        <f t="shared" si="128"/>
        <v>0</v>
      </c>
      <c r="DS242" s="449" t="b">
        <f t="shared" si="129"/>
        <v>0</v>
      </c>
      <c r="DT242" s="440" t="b">
        <f t="shared" si="130"/>
        <v>0</v>
      </c>
    </row>
    <row r="243" spans="1:124" x14ac:dyDescent="0.25">
      <c r="A243" s="65">
        <f t="shared" si="105"/>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6"/>
        <v/>
      </c>
      <c r="X243" s="310" t="str">
        <f t="shared" ca="1" si="107"/>
        <v/>
      </c>
      <c r="Y243" s="277"/>
      <c r="Z243" s="277"/>
      <c r="AA243" s="348"/>
      <c r="AB243" s="278"/>
      <c r="AC243" s="279"/>
      <c r="AD243" s="348"/>
      <c r="AE243" s="278"/>
      <c r="AF243" s="280"/>
      <c r="AG243" s="348"/>
      <c r="AH243" s="274"/>
      <c r="AI243" s="309" t="str">
        <f t="shared" ca="1" si="108"/>
        <v/>
      </c>
      <c r="AJ243" s="310" t="str">
        <f t="shared" ca="1" si="109"/>
        <v/>
      </c>
      <c r="AK243" s="277"/>
      <c r="AL243" s="277"/>
      <c r="AM243" s="348"/>
      <c r="AN243" s="278"/>
      <c r="AO243" s="279"/>
      <c r="AP243" s="348"/>
      <c r="AQ243" s="278"/>
      <c r="AR243" s="280"/>
      <c r="AS243" s="348"/>
      <c r="AT243" s="274"/>
      <c r="AU243" s="309" t="str">
        <f t="shared" ca="1" si="110"/>
        <v/>
      </c>
      <c r="AV243" s="310" t="str">
        <f t="shared" ca="1" si="111"/>
        <v/>
      </c>
      <c r="AW243" s="276"/>
      <c r="AX243" s="276"/>
      <c r="AY243" s="348"/>
      <c r="AZ243" s="278"/>
      <c r="BA243" s="279"/>
      <c r="BB243" s="348"/>
      <c r="BC243" s="278"/>
      <c r="BD243" s="280"/>
      <c r="BE243" s="348"/>
      <c r="BF243" s="274"/>
      <c r="BG243" s="309" t="str">
        <f t="shared" ca="1" si="112"/>
        <v/>
      </c>
      <c r="BH243" s="310" t="str">
        <f t="shared" ca="1" si="113"/>
        <v/>
      </c>
      <c r="BI243" s="276"/>
      <c r="BJ243" s="348"/>
      <c r="BK243" s="278"/>
      <c r="BL243" s="279"/>
      <c r="BM243" s="348"/>
      <c r="BN243" s="278"/>
      <c r="BO243" s="280"/>
      <c r="BP243" s="309" t="str">
        <f t="shared" ca="1" si="114"/>
        <v/>
      </c>
      <c r="BQ243" s="310" t="str">
        <f t="shared" ca="1" si="115"/>
        <v/>
      </c>
      <c r="BR243" s="309" t="str">
        <f t="shared" ca="1" si="116"/>
        <v/>
      </c>
      <c r="BS243" s="438" t="str">
        <f t="shared" ca="1" si="117"/>
        <v/>
      </c>
      <c r="BT243" s="281" t="str">
        <f t="array" ref="BT243">IF(AND($I243&lt;&gt;"",$K243&lt;&gt;""),CEILING(VLOOKUP($I243,ランク別指標,3,FALSE)*$L243,1),"")</f>
        <v/>
      </c>
      <c r="BU243" s="282"/>
      <c r="BV243" s="281" t="str">
        <f t="shared" si="11"/>
        <v/>
      </c>
      <c r="BW243" s="283"/>
      <c r="BX243" s="282"/>
      <c r="BY243" s="284" t="str">
        <f t="shared" si="118"/>
        <v/>
      </c>
      <c r="BZ243" s="285" t="str">
        <f t="shared" si="119"/>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3"/>
        <v/>
      </c>
      <c r="CR243" s="272" t="str">
        <f t="shared" ca="1" si="104"/>
        <v/>
      </c>
      <c r="CS243" s="273" t="str">
        <f t="shared" ca="1" si="17"/>
        <v/>
      </c>
      <c r="CT243" s="337"/>
      <c r="CU243" s="264">
        <f t="shared" si="120"/>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21"/>
        <v>0</v>
      </c>
      <c r="DL243" s="440" t="b">
        <f t="shared" si="122"/>
        <v>0</v>
      </c>
      <c r="DM243" s="450" t="b">
        <f t="shared" si="123"/>
        <v>0</v>
      </c>
      <c r="DN243" s="440" t="b">
        <f t="shared" si="124"/>
        <v>0</v>
      </c>
      <c r="DO243" s="449" t="b">
        <f t="shared" si="125"/>
        <v>0</v>
      </c>
      <c r="DP243" s="440" t="b">
        <f t="shared" si="126"/>
        <v>0</v>
      </c>
      <c r="DQ243" s="450" t="b">
        <f t="shared" si="127"/>
        <v>0</v>
      </c>
      <c r="DR243" s="440" t="b">
        <f t="shared" si="128"/>
        <v>0</v>
      </c>
      <c r="DS243" s="449" t="b">
        <f t="shared" si="129"/>
        <v>0</v>
      </c>
      <c r="DT243" s="440" t="b">
        <f t="shared" si="130"/>
        <v>0</v>
      </c>
    </row>
    <row r="244" spans="1:124" x14ac:dyDescent="0.25">
      <c r="A244" s="65">
        <f t="shared" si="105"/>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6"/>
        <v/>
      </c>
      <c r="X244" s="310" t="str">
        <f t="shared" ca="1" si="107"/>
        <v/>
      </c>
      <c r="Y244" s="277"/>
      <c r="Z244" s="277"/>
      <c r="AA244" s="348"/>
      <c r="AB244" s="278"/>
      <c r="AC244" s="279"/>
      <c r="AD244" s="348"/>
      <c r="AE244" s="278"/>
      <c r="AF244" s="280"/>
      <c r="AG244" s="348"/>
      <c r="AH244" s="274"/>
      <c r="AI244" s="309" t="str">
        <f t="shared" ca="1" si="108"/>
        <v/>
      </c>
      <c r="AJ244" s="310" t="str">
        <f t="shared" ca="1" si="109"/>
        <v/>
      </c>
      <c r="AK244" s="277"/>
      <c r="AL244" s="277"/>
      <c r="AM244" s="348"/>
      <c r="AN244" s="278"/>
      <c r="AO244" s="279"/>
      <c r="AP244" s="348"/>
      <c r="AQ244" s="278"/>
      <c r="AR244" s="280"/>
      <c r="AS244" s="348"/>
      <c r="AT244" s="274"/>
      <c r="AU244" s="309" t="str">
        <f t="shared" ca="1" si="110"/>
        <v/>
      </c>
      <c r="AV244" s="310" t="str">
        <f t="shared" ca="1" si="111"/>
        <v/>
      </c>
      <c r="AW244" s="276"/>
      <c r="AX244" s="276"/>
      <c r="AY244" s="348"/>
      <c r="AZ244" s="278"/>
      <c r="BA244" s="279"/>
      <c r="BB244" s="348"/>
      <c r="BC244" s="278"/>
      <c r="BD244" s="280"/>
      <c r="BE244" s="348"/>
      <c r="BF244" s="274"/>
      <c r="BG244" s="309" t="str">
        <f t="shared" ca="1" si="112"/>
        <v/>
      </c>
      <c r="BH244" s="310" t="str">
        <f t="shared" ca="1" si="113"/>
        <v/>
      </c>
      <c r="BI244" s="276"/>
      <c r="BJ244" s="348"/>
      <c r="BK244" s="278"/>
      <c r="BL244" s="279"/>
      <c r="BM244" s="348"/>
      <c r="BN244" s="278"/>
      <c r="BO244" s="280"/>
      <c r="BP244" s="309" t="str">
        <f t="shared" ca="1" si="114"/>
        <v/>
      </c>
      <c r="BQ244" s="310" t="str">
        <f t="shared" ca="1" si="115"/>
        <v/>
      </c>
      <c r="BR244" s="309" t="str">
        <f t="shared" ca="1" si="116"/>
        <v/>
      </c>
      <c r="BS244" s="438" t="str">
        <f t="shared" ca="1" si="117"/>
        <v/>
      </c>
      <c r="BT244" s="281" t="str">
        <f t="array" ref="BT244">IF(AND($I244&lt;&gt;"",$K244&lt;&gt;""),CEILING(VLOOKUP($I244,ランク別指標,3,FALSE)*$L244,1),"")</f>
        <v/>
      </c>
      <c r="BU244" s="282"/>
      <c r="BV244" s="281" t="str">
        <f t="shared" si="11"/>
        <v/>
      </c>
      <c r="BW244" s="283"/>
      <c r="BX244" s="282"/>
      <c r="BY244" s="284" t="str">
        <f t="shared" si="118"/>
        <v/>
      </c>
      <c r="BZ244" s="285" t="str">
        <f t="shared" si="119"/>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3"/>
        <v/>
      </c>
      <c r="CR244" s="272" t="str">
        <f t="shared" ca="1" si="104"/>
        <v/>
      </c>
      <c r="CS244" s="273" t="str">
        <f t="shared" ca="1" si="17"/>
        <v/>
      </c>
      <c r="CT244" s="337"/>
      <c r="CU244" s="264">
        <f t="shared" si="120"/>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21"/>
        <v>0</v>
      </c>
      <c r="DL244" s="440" t="b">
        <f t="shared" si="122"/>
        <v>0</v>
      </c>
      <c r="DM244" s="450" t="b">
        <f t="shared" si="123"/>
        <v>0</v>
      </c>
      <c r="DN244" s="440" t="b">
        <f t="shared" si="124"/>
        <v>0</v>
      </c>
      <c r="DO244" s="449" t="b">
        <f t="shared" si="125"/>
        <v>0</v>
      </c>
      <c r="DP244" s="440" t="b">
        <f t="shared" si="126"/>
        <v>0</v>
      </c>
      <c r="DQ244" s="450" t="b">
        <f t="shared" si="127"/>
        <v>0</v>
      </c>
      <c r="DR244" s="440" t="b">
        <f t="shared" si="128"/>
        <v>0</v>
      </c>
      <c r="DS244" s="449" t="b">
        <f t="shared" si="129"/>
        <v>0</v>
      </c>
      <c r="DT244" s="440" t="b">
        <f t="shared" si="130"/>
        <v>0</v>
      </c>
    </row>
    <row r="245" spans="1:124" x14ac:dyDescent="0.25">
      <c r="A245" s="65">
        <f t="shared" si="105"/>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6"/>
        <v/>
      </c>
      <c r="X245" s="310" t="str">
        <f t="shared" ca="1" si="107"/>
        <v/>
      </c>
      <c r="Y245" s="277"/>
      <c r="Z245" s="277"/>
      <c r="AA245" s="348"/>
      <c r="AB245" s="278"/>
      <c r="AC245" s="279"/>
      <c r="AD245" s="348"/>
      <c r="AE245" s="278"/>
      <c r="AF245" s="280"/>
      <c r="AG245" s="348"/>
      <c r="AH245" s="274"/>
      <c r="AI245" s="309" t="str">
        <f t="shared" ca="1" si="108"/>
        <v/>
      </c>
      <c r="AJ245" s="310" t="str">
        <f t="shared" ca="1" si="109"/>
        <v/>
      </c>
      <c r="AK245" s="277"/>
      <c r="AL245" s="277"/>
      <c r="AM245" s="348"/>
      <c r="AN245" s="278"/>
      <c r="AO245" s="279"/>
      <c r="AP245" s="348"/>
      <c r="AQ245" s="278"/>
      <c r="AR245" s="280"/>
      <c r="AS245" s="348"/>
      <c r="AT245" s="274"/>
      <c r="AU245" s="309" t="str">
        <f t="shared" ca="1" si="110"/>
        <v/>
      </c>
      <c r="AV245" s="310" t="str">
        <f t="shared" ca="1" si="111"/>
        <v/>
      </c>
      <c r="AW245" s="276"/>
      <c r="AX245" s="276"/>
      <c r="AY245" s="348"/>
      <c r="AZ245" s="278"/>
      <c r="BA245" s="279"/>
      <c r="BB245" s="348"/>
      <c r="BC245" s="278"/>
      <c r="BD245" s="280"/>
      <c r="BE245" s="348"/>
      <c r="BF245" s="274"/>
      <c r="BG245" s="309" t="str">
        <f t="shared" ca="1" si="112"/>
        <v/>
      </c>
      <c r="BH245" s="310" t="str">
        <f t="shared" ca="1" si="113"/>
        <v/>
      </c>
      <c r="BI245" s="276"/>
      <c r="BJ245" s="348"/>
      <c r="BK245" s="278"/>
      <c r="BL245" s="279"/>
      <c r="BM245" s="348"/>
      <c r="BN245" s="278"/>
      <c r="BO245" s="280"/>
      <c r="BP245" s="309" t="str">
        <f t="shared" ca="1" si="114"/>
        <v/>
      </c>
      <c r="BQ245" s="310" t="str">
        <f t="shared" ca="1" si="115"/>
        <v/>
      </c>
      <c r="BR245" s="309" t="str">
        <f t="shared" ca="1" si="116"/>
        <v/>
      </c>
      <c r="BS245" s="438" t="str">
        <f t="shared" ca="1" si="117"/>
        <v/>
      </c>
      <c r="BT245" s="281" t="str">
        <f t="array" ref="BT245">IF(AND($I245&lt;&gt;"",$K245&lt;&gt;""),CEILING(VLOOKUP($I245,ランク別指標,3,FALSE)*$L245,1),"")</f>
        <v/>
      </c>
      <c r="BU245" s="282"/>
      <c r="BV245" s="281" t="str">
        <f t="shared" si="11"/>
        <v/>
      </c>
      <c r="BW245" s="283"/>
      <c r="BX245" s="282"/>
      <c r="BY245" s="284" t="str">
        <f t="shared" si="118"/>
        <v/>
      </c>
      <c r="BZ245" s="285" t="str">
        <f t="shared" si="119"/>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3"/>
        <v/>
      </c>
      <c r="CR245" s="272" t="str">
        <f t="shared" ca="1" si="104"/>
        <v/>
      </c>
      <c r="CS245" s="273" t="str">
        <f t="shared" ca="1" si="17"/>
        <v/>
      </c>
      <c r="CT245" s="337"/>
      <c r="CU245" s="264">
        <f t="shared" si="120"/>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21"/>
        <v>0</v>
      </c>
      <c r="DL245" s="440" t="b">
        <f t="shared" si="122"/>
        <v>0</v>
      </c>
      <c r="DM245" s="450" t="b">
        <f t="shared" si="123"/>
        <v>0</v>
      </c>
      <c r="DN245" s="440" t="b">
        <f t="shared" si="124"/>
        <v>0</v>
      </c>
      <c r="DO245" s="449" t="b">
        <f t="shared" si="125"/>
        <v>0</v>
      </c>
      <c r="DP245" s="440" t="b">
        <f t="shared" si="126"/>
        <v>0</v>
      </c>
      <c r="DQ245" s="450" t="b">
        <f t="shared" si="127"/>
        <v>0</v>
      </c>
      <c r="DR245" s="440" t="b">
        <f t="shared" si="128"/>
        <v>0</v>
      </c>
      <c r="DS245" s="449" t="b">
        <f t="shared" si="129"/>
        <v>0</v>
      </c>
      <c r="DT245" s="440" t="b">
        <f t="shared" si="130"/>
        <v>0</v>
      </c>
    </row>
    <row r="246" spans="1:124" x14ac:dyDescent="0.25">
      <c r="A246" s="65">
        <f t="shared" si="105"/>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6"/>
        <v/>
      </c>
      <c r="X246" s="310" t="str">
        <f t="shared" ca="1" si="107"/>
        <v/>
      </c>
      <c r="Y246" s="277"/>
      <c r="Z246" s="277"/>
      <c r="AA246" s="348"/>
      <c r="AB246" s="278"/>
      <c r="AC246" s="279"/>
      <c r="AD246" s="348"/>
      <c r="AE246" s="278"/>
      <c r="AF246" s="280"/>
      <c r="AG246" s="348"/>
      <c r="AH246" s="274"/>
      <c r="AI246" s="309" t="str">
        <f t="shared" ca="1" si="108"/>
        <v/>
      </c>
      <c r="AJ246" s="310" t="str">
        <f t="shared" ca="1" si="109"/>
        <v/>
      </c>
      <c r="AK246" s="277"/>
      <c r="AL246" s="277"/>
      <c r="AM246" s="348"/>
      <c r="AN246" s="278"/>
      <c r="AO246" s="279"/>
      <c r="AP246" s="348"/>
      <c r="AQ246" s="278"/>
      <c r="AR246" s="280"/>
      <c r="AS246" s="348"/>
      <c r="AT246" s="274"/>
      <c r="AU246" s="309" t="str">
        <f t="shared" ca="1" si="110"/>
        <v/>
      </c>
      <c r="AV246" s="310" t="str">
        <f t="shared" ca="1" si="111"/>
        <v/>
      </c>
      <c r="AW246" s="276"/>
      <c r="AX246" s="276"/>
      <c r="AY246" s="348"/>
      <c r="AZ246" s="278"/>
      <c r="BA246" s="279"/>
      <c r="BB246" s="348"/>
      <c r="BC246" s="278"/>
      <c r="BD246" s="280"/>
      <c r="BE246" s="348"/>
      <c r="BF246" s="274"/>
      <c r="BG246" s="309" t="str">
        <f t="shared" ca="1" si="112"/>
        <v/>
      </c>
      <c r="BH246" s="310" t="str">
        <f t="shared" ca="1" si="113"/>
        <v/>
      </c>
      <c r="BI246" s="276"/>
      <c r="BJ246" s="348"/>
      <c r="BK246" s="278"/>
      <c r="BL246" s="279"/>
      <c r="BM246" s="348"/>
      <c r="BN246" s="278"/>
      <c r="BO246" s="280"/>
      <c r="BP246" s="309" t="str">
        <f t="shared" ca="1" si="114"/>
        <v/>
      </c>
      <c r="BQ246" s="310" t="str">
        <f t="shared" ca="1" si="115"/>
        <v/>
      </c>
      <c r="BR246" s="309" t="str">
        <f t="shared" ca="1" si="116"/>
        <v/>
      </c>
      <c r="BS246" s="438" t="str">
        <f t="shared" ca="1" si="117"/>
        <v/>
      </c>
      <c r="BT246" s="281" t="str">
        <f t="array" ref="BT246">IF(AND($I246&lt;&gt;"",$K246&lt;&gt;""),CEILING(VLOOKUP($I246,ランク別指標,3,FALSE)*$L246,1),"")</f>
        <v/>
      </c>
      <c r="BU246" s="282"/>
      <c r="BV246" s="281" t="str">
        <f t="shared" si="11"/>
        <v/>
      </c>
      <c r="BW246" s="283"/>
      <c r="BX246" s="282"/>
      <c r="BY246" s="284" t="str">
        <f t="shared" si="118"/>
        <v/>
      </c>
      <c r="BZ246" s="285" t="str">
        <f t="shared" si="119"/>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3"/>
        <v/>
      </c>
      <c r="CR246" s="272" t="str">
        <f t="shared" ca="1" si="104"/>
        <v/>
      </c>
      <c r="CS246" s="273" t="str">
        <f t="shared" ca="1" si="17"/>
        <v/>
      </c>
      <c r="CT246" s="337"/>
      <c r="CU246" s="264">
        <f t="shared" si="120"/>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21"/>
        <v>0</v>
      </c>
      <c r="DL246" s="440" t="b">
        <f t="shared" si="122"/>
        <v>0</v>
      </c>
      <c r="DM246" s="450" t="b">
        <f t="shared" si="123"/>
        <v>0</v>
      </c>
      <c r="DN246" s="440" t="b">
        <f t="shared" si="124"/>
        <v>0</v>
      </c>
      <c r="DO246" s="449" t="b">
        <f t="shared" si="125"/>
        <v>0</v>
      </c>
      <c r="DP246" s="440" t="b">
        <f t="shared" si="126"/>
        <v>0</v>
      </c>
      <c r="DQ246" s="450" t="b">
        <f t="shared" si="127"/>
        <v>0</v>
      </c>
      <c r="DR246" s="440" t="b">
        <f t="shared" si="128"/>
        <v>0</v>
      </c>
      <c r="DS246" s="449" t="b">
        <f t="shared" si="129"/>
        <v>0</v>
      </c>
      <c r="DT246" s="440" t="b">
        <f t="shared" si="130"/>
        <v>0</v>
      </c>
    </row>
    <row r="247" spans="1:124" x14ac:dyDescent="0.25">
      <c r="A247" s="65">
        <f t="shared" si="105"/>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6"/>
        <v/>
      </c>
      <c r="X247" s="310" t="str">
        <f t="shared" ca="1" si="107"/>
        <v/>
      </c>
      <c r="Y247" s="277"/>
      <c r="Z247" s="277"/>
      <c r="AA247" s="348"/>
      <c r="AB247" s="278"/>
      <c r="AC247" s="279"/>
      <c r="AD247" s="348"/>
      <c r="AE247" s="278"/>
      <c r="AF247" s="280"/>
      <c r="AG247" s="348"/>
      <c r="AH247" s="274"/>
      <c r="AI247" s="309" t="str">
        <f t="shared" ca="1" si="108"/>
        <v/>
      </c>
      <c r="AJ247" s="310" t="str">
        <f t="shared" ca="1" si="109"/>
        <v/>
      </c>
      <c r="AK247" s="277"/>
      <c r="AL247" s="277"/>
      <c r="AM247" s="348"/>
      <c r="AN247" s="278"/>
      <c r="AO247" s="279"/>
      <c r="AP247" s="348"/>
      <c r="AQ247" s="278"/>
      <c r="AR247" s="280"/>
      <c r="AS247" s="348"/>
      <c r="AT247" s="274"/>
      <c r="AU247" s="309" t="str">
        <f t="shared" ca="1" si="110"/>
        <v/>
      </c>
      <c r="AV247" s="310" t="str">
        <f t="shared" ca="1" si="111"/>
        <v/>
      </c>
      <c r="AW247" s="276"/>
      <c r="AX247" s="276"/>
      <c r="AY247" s="348"/>
      <c r="AZ247" s="278"/>
      <c r="BA247" s="279"/>
      <c r="BB247" s="348"/>
      <c r="BC247" s="278"/>
      <c r="BD247" s="280"/>
      <c r="BE247" s="348"/>
      <c r="BF247" s="274"/>
      <c r="BG247" s="309" t="str">
        <f t="shared" ca="1" si="112"/>
        <v/>
      </c>
      <c r="BH247" s="310" t="str">
        <f t="shared" ca="1" si="113"/>
        <v/>
      </c>
      <c r="BI247" s="276"/>
      <c r="BJ247" s="348"/>
      <c r="BK247" s="278"/>
      <c r="BL247" s="279"/>
      <c r="BM247" s="348"/>
      <c r="BN247" s="278"/>
      <c r="BO247" s="280"/>
      <c r="BP247" s="309" t="str">
        <f t="shared" ca="1" si="114"/>
        <v/>
      </c>
      <c r="BQ247" s="310" t="str">
        <f t="shared" ca="1" si="115"/>
        <v/>
      </c>
      <c r="BR247" s="309" t="str">
        <f t="shared" ca="1" si="116"/>
        <v/>
      </c>
      <c r="BS247" s="438" t="str">
        <f t="shared" ca="1" si="117"/>
        <v/>
      </c>
      <c r="BT247" s="281" t="str">
        <f t="array" ref="BT247">IF(AND($I247&lt;&gt;"",$K247&lt;&gt;""),CEILING(VLOOKUP($I247,ランク別指標,3,FALSE)*$L247,1),"")</f>
        <v/>
      </c>
      <c r="BU247" s="282"/>
      <c r="BV247" s="281" t="str">
        <f t="shared" si="11"/>
        <v/>
      </c>
      <c r="BW247" s="283"/>
      <c r="BX247" s="282"/>
      <c r="BY247" s="284" t="str">
        <f t="shared" si="118"/>
        <v/>
      </c>
      <c r="BZ247" s="285" t="str">
        <f t="shared" si="119"/>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3"/>
        <v/>
      </c>
      <c r="CR247" s="272" t="str">
        <f t="shared" ca="1" si="104"/>
        <v/>
      </c>
      <c r="CS247" s="273" t="str">
        <f t="shared" ca="1" si="17"/>
        <v/>
      </c>
      <c r="CT247" s="337"/>
      <c r="CU247" s="264">
        <f t="shared" si="120"/>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21"/>
        <v>0</v>
      </c>
      <c r="DL247" s="440" t="b">
        <f t="shared" si="122"/>
        <v>0</v>
      </c>
      <c r="DM247" s="450" t="b">
        <f t="shared" si="123"/>
        <v>0</v>
      </c>
      <c r="DN247" s="440" t="b">
        <f t="shared" si="124"/>
        <v>0</v>
      </c>
      <c r="DO247" s="449" t="b">
        <f t="shared" si="125"/>
        <v>0</v>
      </c>
      <c r="DP247" s="440" t="b">
        <f t="shared" si="126"/>
        <v>0</v>
      </c>
      <c r="DQ247" s="450" t="b">
        <f t="shared" si="127"/>
        <v>0</v>
      </c>
      <c r="DR247" s="440" t="b">
        <f t="shared" si="128"/>
        <v>0</v>
      </c>
      <c r="DS247" s="449" t="b">
        <f t="shared" si="129"/>
        <v>0</v>
      </c>
      <c r="DT247" s="440" t="b">
        <f t="shared" si="130"/>
        <v>0</v>
      </c>
    </row>
    <row r="248" spans="1:124" x14ac:dyDescent="0.25">
      <c r="A248" s="65">
        <f t="shared" si="105"/>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6"/>
        <v/>
      </c>
      <c r="X248" s="310" t="str">
        <f t="shared" ca="1" si="107"/>
        <v/>
      </c>
      <c r="Y248" s="277"/>
      <c r="Z248" s="277"/>
      <c r="AA248" s="348"/>
      <c r="AB248" s="278"/>
      <c r="AC248" s="279"/>
      <c r="AD248" s="348"/>
      <c r="AE248" s="278"/>
      <c r="AF248" s="280"/>
      <c r="AG248" s="348"/>
      <c r="AH248" s="274"/>
      <c r="AI248" s="309" t="str">
        <f t="shared" ca="1" si="108"/>
        <v/>
      </c>
      <c r="AJ248" s="310" t="str">
        <f t="shared" ca="1" si="109"/>
        <v/>
      </c>
      <c r="AK248" s="277"/>
      <c r="AL248" s="277"/>
      <c r="AM248" s="348"/>
      <c r="AN248" s="278"/>
      <c r="AO248" s="279"/>
      <c r="AP248" s="348"/>
      <c r="AQ248" s="278"/>
      <c r="AR248" s="280"/>
      <c r="AS248" s="348"/>
      <c r="AT248" s="274"/>
      <c r="AU248" s="309" t="str">
        <f t="shared" ca="1" si="110"/>
        <v/>
      </c>
      <c r="AV248" s="310" t="str">
        <f t="shared" ca="1" si="111"/>
        <v/>
      </c>
      <c r="AW248" s="276"/>
      <c r="AX248" s="276"/>
      <c r="AY248" s="348"/>
      <c r="AZ248" s="278"/>
      <c r="BA248" s="279"/>
      <c r="BB248" s="348"/>
      <c r="BC248" s="278"/>
      <c r="BD248" s="280"/>
      <c r="BE248" s="348"/>
      <c r="BF248" s="274"/>
      <c r="BG248" s="309" t="str">
        <f t="shared" ca="1" si="112"/>
        <v/>
      </c>
      <c r="BH248" s="310" t="str">
        <f t="shared" ca="1" si="113"/>
        <v/>
      </c>
      <c r="BI248" s="276"/>
      <c r="BJ248" s="348"/>
      <c r="BK248" s="278"/>
      <c r="BL248" s="279"/>
      <c r="BM248" s="348"/>
      <c r="BN248" s="278"/>
      <c r="BO248" s="280"/>
      <c r="BP248" s="309" t="str">
        <f t="shared" ca="1" si="114"/>
        <v/>
      </c>
      <c r="BQ248" s="310" t="str">
        <f t="shared" ca="1" si="115"/>
        <v/>
      </c>
      <c r="BR248" s="309" t="str">
        <f t="shared" ca="1" si="116"/>
        <v/>
      </c>
      <c r="BS248" s="438" t="str">
        <f t="shared" ca="1" si="117"/>
        <v/>
      </c>
      <c r="BT248" s="281" t="str">
        <f t="array" ref="BT248">IF(AND($I248&lt;&gt;"",$K248&lt;&gt;""),CEILING(VLOOKUP($I248,ランク別指標,3,FALSE)*$L248,1),"")</f>
        <v/>
      </c>
      <c r="BU248" s="282"/>
      <c r="BV248" s="281" t="str">
        <f t="shared" si="11"/>
        <v/>
      </c>
      <c r="BW248" s="283"/>
      <c r="BX248" s="282"/>
      <c r="BY248" s="284" t="str">
        <f t="shared" si="118"/>
        <v/>
      </c>
      <c r="BZ248" s="285" t="str">
        <f t="shared" si="119"/>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3"/>
        <v/>
      </c>
      <c r="CR248" s="272" t="str">
        <f t="shared" ca="1" si="104"/>
        <v/>
      </c>
      <c r="CS248" s="273" t="str">
        <f t="shared" ca="1" si="17"/>
        <v/>
      </c>
      <c r="CT248" s="337"/>
      <c r="CU248" s="264">
        <f t="shared" si="120"/>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21"/>
        <v>0</v>
      </c>
      <c r="DL248" s="440" t="b">
        <f t="shared" si="122"/>
        <v>0</v>
      </c>
      <c r="DM248" s="450" t="b">
        <f t="shared" si="123"/>
        <v>0</v>
      </c>
      <c r="DN248" s="440" t="b">
        <f t="shared" si="124"/>
        <v>0</v>
      </c>
      <c r="DO248" s="449" t="b">
        <f t="shared" si="125"/>
        <v>0</v>
      </c>
      <c r="DP248" s="440" t="b">
        <f t="shared" si="126"/>
        <v>0</v>
      </c>
      <c r="DQ248" s="450" t="b">
        <f t="shared" si="127"/>
        <v>0</v>
      </c>
      <c r="DR248" s="440" t="b">
        <f t="shared" si="128"/>
        <v>0</v>
      </c>
      <c r="DS248" s="449" t="b">
        <f t="shared" si="129"/>
        <v>0</v>
      </c>
      <c r="DT248" s="440" t="b">
        <f t="shared" si="130"/>
        <v>0</v>
      </c>
    </row>
    <row r="249" spans="1:124" x14ac:dyDescent="0.25">
      <c r="A249" s="65">
        <f t="shared" si="105"/>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6"/>
        <v/>
      </c>
      <c r="X249" s="310" t="str">
        <f t="shared" ca="1" si="107"/>
        <v/>
      </c>
      <c r="Y249" s="277"/>
      <c r="Z249" s="277"/>
      <c r="AA249" s="348"/>
      <c r="AB249" s="278"/>
      <c r="AC249" s="279"/>
      <c r="AD249" s="348"/>
      <c r="AE249" s="278"/>
      <c r="AF249" s="280"/>
      <c r="AG249" s="348"/>
      <c r="AH249" s="274"/>
      <c r="AI249" s="309" t="str">
        <f t="shared" ca="1" si="108"/>
        <v/>
      </c>
      <c r="AJ249" s="310" t="str">
        <f t="shared" ca="1" si="109"/>
        <v/>
      </c>
      <c r="AK249" s="277"/>
      <c r="AL249" s="277"/>
      <c r="AM249" s="348"/>
      <c r="AN249" s="278"/>
      <c r="AO249" s="279"/>
      <c r="AP249" s="348"/>
      <c r="AQ249" s="278"/>
      <c r="AR249" s="280"/>
      <c r="AS249" s="348"/>
      <c r="AT249" s="274"/>
      <c r="AU249" s="309" t="str">
        <f t="shared" ca="1" si="110"/>
        <v/>
      </c>
      <c r="AV249" s="310" t="str">
        <f t="shared" ca="1" si="111"/>
        <v/>
      </c>
      <c r="AW249" s="276"/>
      <c r="AX249" s="276"/>
      <c r="AY249" s="348"/>
      <c r="AZ249" s="278"/>
      <c r="BA249" s="279"/>
      <c r="BB249" s="348"/>
      <c r="BC249" s="278"/>
      <c r="BD249" s="280"/>
      <c r="BE249" s="348"/>
      <c r="BF249" s="274"/>
      <c r="BG249" s="309" t="str">
        <f t="shared" ca="1" si="112"/>
        <v/>
      </c>
      <c r="BH249" s="310" t="str">
        <f t="shared" ca="1" si="113"/>
        <v/>
      </c>
      <c r="BI249" s="276"/>
      <c r="BJ249" s="348"/>
      <c r="BK249" s="278"/>
      <c r="BL249" s="279"/>
      <c r="BM249" s="348"/>
      <c r="BN249" s="278"/>
      <c r="BO249" s="280"/>
      <c r="BP249" s="309" t="str">
        <f t="shared" ca="1" si="114"/>
        <v/>
      </c>
      <c r="BQ249" s="310" t="str">
        <f t="shared" ca="1" si="115"/>
        <v/>
      </c>
      <c r="BR249" s="309" t="str">
        <f t="shared" ca="1" si="116"/>
        <v/>
      </c>
      <c r="BS249" s="438" t="str">
        <f t="shared" ca="1" si="117"/>
        <v/>
      </c>
      <c r="BT249" s="281" t="str">
        <f t="array" ref="BT249">IF(AND($I249&lt;&gt;"",$K249&lt;&gt;""),CEILING(VLOOKUP($I249,ランク別指標,3,FALSE)*$L249,1),"")</f>
        <v/>
      </c>
      <c r="BU249" s="282"/>
      <c r="BV249" s="281" t="str">
        <f t="shared" si="11"/>
        <v/>
      </c>
      <c r="BW249" s="283"/>
      <c r="BX249" s="282"/>
      <c r="BY249" s="284" t="str">
        <f t="shared" si="118"/>
        <v/>
      </c>
      <c r="BZ249" s="285" t="str">
        <f t="shared" si="119"/>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3"/>
        <v/>
      </c>
      <c r="CR249" s="272" t="str">
        <f t="shared" ca="1" si="104"/>
        <v/>
      </c>
      <c r="CS249" s="273" t="str">
        <f t="shared" ca="1" si="17"/>
        <v/>
      </c>
      <c r="CT249" s="337"/>
      <c r="CU249" s="264">
        <f t="shared" si="120"/>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21"/>
        <v>0</v>
      </c>
      <c r="DL249" s="440" t="b">
        <f t="shared" si="122"/>
        <v>0</v>
      </c>
      <c r="DM249" s="450" t="b">
        <f t="shared" si="123"/>
        <v>0</v>
      </c>
      <c r="DN249" s="440" t="b">
        <f t="shared" si="124"/>
        <v>0</v>
      </c>
      <c r="DO249" s="449" t="b">
        <f t="shared" si="125"/>
        <v>0</v>
      </c>
      <c r="DP249" s="440" t="b">
        <f t="shared" si="126"/>
        <v>0</v>
      </c>
      <c r="DQ249" s="450" t="b">
        <f t="shared" si="127"/>
        <v>0</v>
      </c>
      <c r="DR249" s="440" t="b">
        <f t="shared" si="128"/>
        <v>0</v>
      </c>
      <c r="DS249" s="449" t="b">
        <f t="shared" si="129"/>
        <v>0</v>
      </c>
      <c r="DT249" s="440" t="b">
        <f t="shared" si="130"/>
        <v>0</v>
      </c>
    </row>
    <row r="250" spans="1:124" x14ac:dyDescent="0.25">
      <c r="A250" s="65">
        <f t="shared" si="105"/>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6"/>
        <v/>
      </c>
      <c r="X250" s="310" t="str">
        <f t="shared" ca="1" si="107"/>
        <v/>
      </c>
      <c r="Y250" s="277"/>
      <c r="Z250" s="277"/>
      <c r="AA250" s="348"/>
      <c r="AB250" s="278"/>
      <c r="AC250" s="279"/>
      <c r="AD250" s="348"/>
      <c r="AE250" s="278"/>
      <c r="AF250" s="280"/>
      <c r="AG250" s="348"/>
      <c r="AH250" s="274"/>
      <c r="AI250" s="309" t="str">
        <f t="shared" ca="1" si="108"/>
        <v/>
      </c>
      <c r="AJ250" s="310" t="str">
        <f t="shared" ca="1" si="109"/>
        <v/>
      </c>
      <c r="AK250" s="277"/>
      <c r="AL250" s="277"/>
      <c r="AM250" s="348"/>
      <c r="AN250" s="278"/>
      <c r="AO250" s="279"/>
      <c r="AP250" s="348"/>
      <c r="AQ250" s="278"/>
      <c r="AR250" s="280"/>
      <c r="AS250" s="348"/>
      <c r="AT250" s="274"/>
      <c r="AU250" s="309" t="str">
        <f t="shared" ca="1" si="110"/>
        <v/>
      </c>
      <c r="AV250" s="310" t="str">
        <f t="shared" ca="1" si="111"/>
        <v/>
      </c>
      <c r="AW250" s="276"/>
      <c r="AX250" s="276"/>
      <c r="AY250" s="348"/>
      <c r="AZ250" s="278"/>
      <c r="BA250" s="279"/>
      <c r="BB250" s="348"/>
      <c r="BC250" s="278"/>
      <c r="BD250" s="280"/>
      <c r="BE250" s="348"/>
      <c r="BF250" s="274"/>
      <c r="BG250" s="309" t="str">
        <f t="shared" ca="1" si="112"/>
        <v/>
      </c>
      <c r="BH250" s="310" t="str">
        <f t="shared" ca="1" si="113"/>
        <v/>
      </c>
      <c r="BI250" s="276"/>
      <c r="BJ250" s="348"/>
      <c r="BK250" s="278"/>
      <c r="BL250" s="279"/>
      <c r="BM250" s="348"/>
      <c r="BN250" s="278"/>
      <c r="BO250" s="280"/>
      <c r="BP250" s="309" t="str">
        <f t="shared" ca="1" si="114"/>
        <v/>
      </c>
      <c r="BQ250" s="310" t="str">
        <f t="shared" ca="1" si="115"/>
        <v/>
      </c>
      <c r="BR250" s="309" t="str">
        <f t="shared" ca="1" si="116"/>
        <v/>
      </c>
      <c r="BS250" s="438" t="str">
        <f t="shared" ca="1" si="117"/>
        <v/>
      </c>
      <c r="BT250" s="281" t="str">
        <f t="array" ref="BT250">IF(AND($I250&lt;&gt;"",$K250&lt;&gt;""),CEILING(VLOOKUP($I250,ランク別指標,3,FALSE)*$L250,1),"")</f>
        <v/>
      </c>
      <c r="BU250" s="282"/>
      <c r="BV250" s="281" t="str">
        <f t="shared" si="11"/>
        <v/>
      </c>
      <c r="BW250" s="283"/>
      <c r="BX250" s="282"/>
      <c r="BY250" s="284" t="str">
        <f t="shared" si="118"/>
        <v/>
      </c>
      <c r="BZ250" s="285" t="str">
        <f t="shared" si="119"/>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3"/>
        <v/>
      </c>
      <c r="CR250" s="272" t="str">
        <f t="shared" ca="1" si="104"/>
        <v/>
      </c>
      <c r="CS250" s="273" t="str">
        <f t="shared" ca="1" si="17"/>
        <v/>
      </c>
      <c r="CT250" s="337"/>
      <c r="CU250" s="264">
        <f t="shared" si="120"/>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21"/>
        <v>0</v>
      </c>
      <c r="DL250" s="440" t="b">
        <f t="shared" si="122"/>
        <v>0</v>
      </c>
      <c r="DM250" s="450" t="b">
        <f t="shared" si="123"/>
        <v>0</v>
      </c>
      <c r="DN250" s="440" t="b">
        <f t="shared" si="124"/>
        <v>0</v>
      </c>
      <c r="DO250" s="449" t="b">
        <f t="shared" si="125"/>
        <v>0</v>
      </c>
      <c r="DP250" s="440" t="b">
        <f t="shared" si="126"/>
        <v>0</v>
      </c>
      <c r="DQ250" s="450" t="b">
        <f t="shared" si="127"/>
        <v>0</v>
      </c>
      <c r="DR250" s="440" t="b">
        <f t="shared" si="128"/>
        <v>0</v>
      </c>
      <c r="DS250" s="449" t="b">
        <f t="shared" si="129"/>
        <v>0</v>
      </c>
      <c r="DT250" s="440" t="b">
        <f t="shared" si="130"/>
        <v>0</v>
      </c>
    </row>
    <row r="251" spans="1:124" x14ac:dyDescent="0.25">
      <c r="A251" s="65">
        <f t="shared" si="105"/>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6"/>
        <v/>
      </c>
      <c r="X251" s="310" t="str">
        <f t="shared" ca="1" si="107"/>
        <v/>
      </c>
      <c r="Y251" s="277"/>
      <c r="Z251" s="277"/>
      <c r="AA251" s="348"/>
      <c r="AB251" s="278"/>
      <c r="AC251" s="279"/>
      <c r="AD251" s="348"/>
      <c r="AE251" s="278"/>
      <c r="AF251" s="280"/>
      <c r="AG251" s="348"/>
      <c r="AH251" s="274"/>
      <c r="AI251" s="309" t="str">
        <f t="shared" ca="1" si="108"/>
        <v/>
      </c>
      <c r="AJ251" s="310" t="str">
        <f t="shared" ca="1" si="109"/>
        <v/>
      </c>
      <c r="AK251" s="277"/>
      <c r="AL251" s="277"/>
      <c r="AM251" s="348"/>
      <c r="AN251" s="278"/>
      <c r="AO251" s="279"/>
      <c r="AP251" s="348"/>
      <c r="AQ251" s="278"/>
      <c r="AR251" s="280"/>
      <c r="AS251" s="348"/>
      <c r="AT251" s="274"/>
      <c r="AU251" s="309" t="str">
        <f t="shared" ca="1" si="110"/>
        <v/>
      </c>
      <c r="AV251" s="310" t="str">
        <f t="shared" ca="1" si="111"/>
        <v/>
      </c>
      <c r="AW251" s="276"/>
      <c r="AX251" s="276"/>
      <c r="AY251" s="348"/>
      <c r="AZ251" s="278"/>
      <c r="BA251" s="279"/>
      <c r="BB251" s="348"/>
      <c r="BC251" s="278"/>
      <c r="BD251" s="280"/>
      <c r="BE251" s="348"/>
      <c r="BF251" s="274"/>
      <c r="BG251" s="309" t="str">
        <f t="shared" ca="1" si="112"/>
        <v/>
      </c>
      <c r="BH251" s="310" t="str">
        <f t="shared" ca="1" si="113"/>
        <v/>
      </c>
      <c r="BI251" s="276"/>
      <c r="BJ251" s="348"/>
      <c r="BK251" s="278"/>
      <c r="BL251" s="279"/>
      <c r="BM251" s="348"/>
      <c r="BN251" s="278"/>
      <c r="BO251" s="280"/>
      <c r="BP251" s="309" t="str">
        <f t="shared" ca="1" si="114"/>
        <v/>
      </c>
      <c r="BQ251" s="310" t="str">
        <f t="shared" ca="1" si="115"/>
        <v/>
      </c>
      <c r="BR251" s="309" t="str">
        <f t="shared" ca="1" si="116"/>
        <v/>
      </c>
      <c r="BS251" s="438" t="str">
        <f t="shared" ca="1" si="117"/>
        <v/>
      </c>
      <c r="BT251" s="281" t="str">
        <f t="array" ref="BT251">IF(AND($I251&lt;&gt;"",$K251&lt;&gt;""),CEILING(VLOOKUP($I251,ランク別指標,3,FALSE)*$L251,1),"")</f>
        <v/>
      </c>
      <c r="BU251" s="282"/>
      <c r="BV251" s="281" t="str">
        <f t="shared" si="11"/>
        <v/>
      </c>
      <c r="BW251" s="283"/>
      <c r="BX251" s="282"/>
      <c r="BY251" s="284" t="str">
        <f t="shared" si="118"/>
        <v/>
      </c>
      <c r="BZ251" s="285" t="str">
        <f t="shared" si="119"/>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03"/>
        <v/>
      </c>
      <c r="CR251" s="272" t="str">
        <f t="shared" ca="1" si="104"/>
        <v/>
      </c>
      <c r="CS251" s="273" t="str">
        <f t="shared" ca="1" si="17"/>
        <v/>
      </c>
      <c r="CT251" s="337"/>
      <c r="CU251" s="264">
        <f t="shared" si="120"/>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21"/>
        <v>0</v>
      </c>
      <c r="DL251" s="440" t="b">
        <f t="shared" si="122"/>
        <v>0</v>
      </c>
      <c r="DM251" s="450" t="b">
        <f t="shared" si="123"/>
        <v>0</v>
      </c>
      <c r="DN251" s="440" t="b">
        <f t="shared" si="124"/>
        <v>0</v>
      </c>
      <c r="DO251" s="449" t="b">
        <f t="shared" si="125"/>
        <v>0</v>
      </c>
      <c r="DP251" s="440" t="b">
        <f t="shared" si="126"/>
        <v>0</v>
      </c>
      <c r="DQ251" s="450" t="b">
        <f t="shared" si="127"/>
        <v>0</v>
      </c>
      <c r="DR251" s="440" t="b">
        <f t="shared" si="128"/>
        <v>0</v>
      </c>
      <c r="DS251" s="449" t="b">
        <f t="shared" si="129"/>
        <v>0</v>
      </c>
      <c r="DT251" s="440" t="b">
        <f t="shared" si="130"/>
        <v>0</v>
      </c>
    </row>
    <row r="252" spans="1:124" x14ac:dyDescent="0.25">
      <c r="A252" s="65">
        <f t="shared" si="105"/>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6"/>
        <v/>
      </c>
      <c r="X252" s="310" t="str">
        <f t="shared" ca="1" si="107"/>
        <v/>
      </c>
      <c r="Y252" s="277"/>
      <c r="Z252" s="277"/>
      <c r="AA252" s="348"/>
      <c r="AB252" s="278"/>
      <c r="AC252" s="279"/>
      <c r="AD252" s="348"/>
      <c r="AE252" s="278"/>
      <c r="AF252" s="280"/>
      <c r="AG252" s="348"/>
      <c r="AH252" s="274"/>
      <c r="AI252" s="309" t="str">
        <f t="shared" ca="1" si="108"/>
        <v/>
      </c>
      <c r="AJ252" s="310" t="str">
        <f t="shared" ca="1" si="109"/>
        <v/>
      </c>
      <c r="AK252" s="277"/>
      <c r="AL252" s="277"/>
      <c r="AM252" s="348"/>
      <c r="AN252" s="278"/>
      <c r="AO252" s="279"/>
      <c r="AP252" s="348"/>
      <c r="AQ252" s="278"/>
      <c r="AR252" s="280"/>
      <c r="AS252" s="348"/>
      <c r="AT252" s="274"/>
      <c r="AU252" s="309" t="str">
        <f t="shared" ca="1" si="110"/>
        <v/>
      </c>
      <c r="AV252" s="310" t="str">
        <f t="shared" ca="1" si="111"/>
        <v/>
      </c>
      <c r="AW252" s="276"/>
      <c r="AX252" s="276"/>
      <c r="AY252" s="348"/>
      <c r="AZ252" s="278"/>
      <c r="BA252" s="279"/>
      <c r="BB252" s="348"/>
      <c r="BC252" s="278"/>
      <c r="BD252" s="280"/>
      <c r="BE252" s="348"/>
      <c r="BF252" s="274"/>
      <c r="BG252" s="309" t="str">
        <f t="shared" ca="1" si="112"/>
        <v/>
      </c>
      <c r="BH252" s="310" t="str">
        <f t="shared" ca="1" si="113"/>
        <v/>
      </c>
      <c r="BI252" s="276"/>
      <c r="BJ252" s="348"/>
      <c r="BK252" s="278"/>
      <c r="BL252" s="279"/>
      <c r="BM252" s="348"/>
      <c r="BN252" s="278"/>
      <c r="BO252" s="280"/>
      <c r="BP252" s="309" t="str">
        <f t="shared" ca="1" si="114"/>
        <v/>
      </c>
      <c r="BQ252" s="310" t="str">
        <f t="shared" ca="1" si="115"/>
        <v/>
      </c>
      <c r="BR252" s="309" t="str">
        <f t="shared" ca="1" si="116"/>
        <v/>
      </c>
      <c r="BS252" s="438" t="str">
        <f t="shared" ca="1" si="117"/>
        <v/>
      </c>
      <c r="BT252" s="281" t="str">
        <f t="array" ref="BT252">IF(AND($I252&lt;&gt;"",$K252&lt;&gt;""),CEILING(VLOOKUP($I252,ランク別指標,3,FALSE)*$L252,1),"")</f>
        <v/>
      </c>
      <c r="BU252" s="282"/>
      <c r="BV252" s="281" t="str">
        <f t="shared" si="11"/>
        <v/>
      </c>
      <c r="BW252" s="283"/>
      <c r="BX252" s="282"/>
      <c r="BY252" s="284" t="str">
        <f t="shared" si="118"/>
        <v/>
      </c>
      <c r="BZ252" s="285" t="str">
        <f t="shared" si="119"/>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03"/>
        <v/>
      </c>
      <c r="CR252" s="272" t="str">
        <f t="shared" ca="1" si="104"/>
        <v/>
      </c>
      <c r="CS252" s="273" t="str">
        <f t="shared" ca="1" si="17"/>
        <v/>
      </c>
      <c r="CT252" s="337"/>
      <c r="CU252" s="264">
        <f t="shared" si="120"/>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21"/>
        <v>0</v>
      </c>
      <c r="DL252" s="440" t="b">
        <f t="shared" si="122"/>
        <v>0</v>
      </c>
      <c r="DM252" s="450" t="b">
        <f t="shared" si="123"/>
        <v>0</v>
      </c>
      <c r="DN252" s="440" t="b">
        <f t="shared" si="124"/>
        <v>0</v>
      </c>
      <c r="DO252" s="449" t="b">
        <f t="shared" si="125"/>
        <v>0</v>
      </c>
      <c r="DP252" s="440" t="b">
        <f t="shared" si="126"/>
        <v>0</v>
      </c>
      <c r="DQ252" s="450" t="b">
        <f t="shared" si="127"/>
        <v>0</v>
      </c>
      <c r="DR252" s="440" t="b">
        <f t="shared" si="128"/>
        <v>0</v>
      </c>
      <c r="DS252" s="449" t="b">
        <f t="shared" si="129"/>
        <v>0</v>
      </c>
      <c r="DT252" s="440" t="b">
        <f t="shared" si="130"/>
        <v>0</v>
      </c>
    </row>
    <row r="253" spans="1:124" x14ac:dyDescent="0.25">
      <c r="A253" s="65">
        <f t="shared" si="105"/>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6"/>
        <v/>
      </c>
      <c r="X253" s="310" t="str">
        <f t="shared" ca="1" si="107"/>
        <v/>
      </c>
      <c r="Y253" s="277"/>
      <c r="Z253" s="277"/>
      <c r="AA253" s="348"/>
      <c r="AB253" s="278"/>
      <c r="AC253" s="279"/>
      <c r="AD253" s="348"/>
      <c r="AE253" s="278"/>
      <c r="AF253" s="280"/>
      <c r="AG253" s="348"/>
      <c r="AH253" s="274"/>
      <c r="AI253" s="309" t="str">
        <f t="shared" ca="1" si="108"/>
        <v/>
      </c>
      <c r="AJ253" s="310" t="str">
        <f t="shared" ca="1" si="109"/>
        <v/>
      </c>
      <c r="AK253" s="277"/>
      <c r="AL253" s="277"/>
      <c r="AM253" s="348"/>
      <c r="AN253" s="278"/>
      <c r="AO253" s="279"/>
      <c r="AP253" s="348"/>
      <c r="AQ253" s="278"/>
      <c r="AR253" s="280"/>
      <c r="AS253" s="348"/>
      <c r="AT253" s="274"/>
      <c r="AU253" s="309" t="str">
        <f t="shared" ca="1" si="110"/>
        <v/>
      </c>
      <c r="AV253" s="310" t="str">
        <f t="shared" ca="1" si="111"/>
        <v/>
      </c>
      <c r="AW253" s="276"/>
      <c r="AX253" s="276"/>
      <c r="AY253" s="348"/>
      <c r="AZ253" s="278"/>
      <c r="BA253" s="279"/>
      <c r="BB253" s="348"/>
      <c r="BC253" s="278"/>
      <c r="BD253" s="280"/>
      <c r="BE253" s="348"/>
      <c r="BF253" s="274"/>
      <c r="BG253" s="309" t="str">
        <f t="shared" ca="1" si="112"/>
        <v/>
      </c>
      <c r="BH253" s="310" t="str">
        <f t="shared" ca="1" si="113"/>
        <v/>
      </c>
      <c r="BI253" s="276"/>
      <c r="BJ253" s="348"/>
      <c r="BK253" s="278"/>
      <c r="BL253" s="279"/>
      <c r="BM253" s="348"/>
      <c r="BN253" s="278"/>
      <c r="BO253" s="280"/>
      <c r="BP253" s="309" t="str">
        <f t="shared" ca="1" si="114"/>
        <v/>
      </c>
      <c r="BQ253" s="310" t="str">
        <f t="shared" ca="1" si="115"/>
        <v/>
      </c>
      <c r="BR253" s="309" t="str">
        <f t="shared" ca="1" si="116"/>
        <v/>
      </c>
      <c r="BS253" s="438" t="str">
        <f t="shared" ca="1" si="117"/>
        <v/>
      </c>
      <c r="BT253" s="281" t="str">
        <f t="array" ref="BT253">IF(AND($I253&lt;&gt;"",$K253&lt;&gt;""),CEILING(VLOOKUP($I253,ランク別指標,3,FALSE)*$L253,1),"")</f>
        <v/>
      </c>
      <c r="BU253" s="282"/>
      <c r="BV253" s="281" t="str">
        <f t="shared" si="11"/>
        <v/>
      </c>
      <c r="BW253" s="283"/>
      <c r="BX253" s="282"/>
      <c r="BY253" s="284" t="str">
        <f t="shared" si="118"/>
        <v/>
      </c>
      <c r="BZ253" s="285" t="str">
        <f t="shared" si="119"/>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03"/>
        <v/>
      </c>
      <c r="CR253" s="272" t="str">
        <f t="shared" ca="1" si="104"/>
        <v/>
      </c>
      <c r="CS253" s="273" t="str">
        <f t="shared" ca="1" si="17"/>
        <v/>
      </c>
      <c r="CT253" s="337"/>
      <c r="CU253" s="264">
        <f t="shared" si="120"/>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21"/>
        <v>0</v>
      </c>
      <c r="DL253" s="440" t="b">
        <f t="shared" si="122"/>
        <v>0</v>
      </c>
      <c r="DM253" s="450" t="b">
        <f t="shared" si="123"/>
        <v>0</v>
      </c>
      <c r="DN253" s="440" t="b">
        <f t="shared" si="124"/>
        <v>0</v>
      </c>
      <c r="DO253" s="449" t="b">
        <f t="shared" si="125"/>
        <v>0</v>
      </c>
      <c r="DP253" s="440" t="b">
        <f t="shared" si="126"/>
        <v>0</v>
      </c>
      <c r="DQ253" s="450" t="b">
        <f t="shared" si="127"/>
        <v>0</v>
      </c>
      <c r="DR253" s="440" t="b">
        <f t="shared" si="128"/>
        <v>0</v>
      </c>
      <c r="DS253" s="449" t="b">
        <f t="shared" si="129"/>
        <v>0</v>
      </c>
      <c r="DT253" s="440" t="b">
        <f t="shared" si="130"/>
        <v>0</v>
      </c>
    </row>
    <row r="254" spans="1:124" x14ac:dyDescent="0.25">
      <c r="A254" s="65">
        <f t="shared" si="105"/>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6"/>
        <v/>
      </c>
      <c r="X254" s="310" t="str">
        <f t="shared" ca="1" si="107"/>
        <v/>
      </c>
      <c r="Y254" s="277"/>
      <c r="Z254" s="277"/>
      <c r="AA254" s="348"/>
      <c r="AB254" s="278"/>
      <c r="AC254" s="279"/>
      <c r="AD254" s="348"/>
      <c r="AE254" s="278"/>
      <c r="AF254" s="280"/>
      <c r="AG254" s="348"/>
      <c r="AH254" s="274"/>
      <c r="AI254" s="309" t="str">
        <f t="shared" ca="1" si="108"/>
        <v/>
      </c>
      <c r="AJ254" s="310" t="str">
        <f t="shared" ca="1" si="109"/>
        <v/>
      </c>
      <c r="AK254" s="277"/>
      <c r="AL254" s="277"/>
      <c r="AM254" s="348"/>
      <c r="AN254" s="278"/>
      <c r="AO254" s="279"/>
      <c r="AP254" s="348"/>
      <c r="AQ254" s="278"/>
      <c r="AR254" s="280"/>
      <c r="AS254" s="348"/>
      <c r="AT254" s="274"/>
      <c r="AU254" s="309" t="str">
        <f t="shared" ca="1" si="110"/>
        <v/>
      </c>
      <c r="AV254" s="310" t="str">
        <f t="shared" ca="1" si="111"/>
        <v/>
      </c>
      <c r="AW254" s="276"/>
      <c r="AX254" s="276"/>
      <c r="AY254" s="348"/>
      <c r="AZ254" s="278"/>
      <c r="BA254" s="279"/>
      <c r="BB254" s="348"/>
      <c r="BC254" s="278"/>
      <c r="BD254" s="280"/>
      <c r="BE254" s="348"/>
      <c r="BF254" s="274"/>
      <c r="BG254" s="309" t="str">
        <f t="shared" ca="1" si="112"/>
        <v/>
      </c>
      <c r="BH254" s="310" t="str">
        <f t="shared" ca="1" si="113"/>
        <v/>
      </c>
      <c r="BI254" s="276"/>
      <c r="BJ254" s="348"/>
      <c r="BK254" s="278"/>
      <c r="BL254" s="279"/>
      <c r="BM254" s="348"/>
      <c r="BN254" s="278"/>
      <c r="BO254" s="280"/>
      <c r="BP254" s="309" t="str">
        <f t="shared" ca="1" si="114"/>
        <v/>
      </c>
      <c r="BQ254" s="310" t="str">
        <f t="shared" ca="1" si="115"/>
        <v/>
      </c>
      <c r="BR254" s="309" t="str">
        <f t="shared" ca="1" si="116"/>
        <v/>
      </c>
      <c r="BS254" s="438" t="str">
        <f t="shared" ca="1" si="117"/>
        <v/>
      </c>
      <c r="BT254" s="281" t="str">
        <f t="array" ref="BT254">IF(AND($I254&lt;&gt;"",$K254&lt;&gt;""),CEILING(VLOOKUP($I254,ランク別指標,3,FALSE)*$L254,1),"")</f>
        <v/>
      </c>
      <c r="BU254" s="282"/>
      <c r="BV254" s="281" t="str">
        <f t="shared" si="11"/>
        <v/>
      </c>
      <c r="BW254" s="283"/>
      <c r="BX254" s="282"/>
      <c r="BY254" s="284" t="str">
        <f t="shared" si="118"/>
        <v/>
      </c>
      <c r="BZ254" s="285" t="str">
        <f t="shared" si="119"/>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03"/>
        <v/>
      </c>
      <c r="CR254" s="272" t="str">
        <f t="shared" ca="1" si="104"/>
        <v/>
      </c>
      <c r="CS254" s="273" t="str">
        <f t="shared" ca="1" si="17"/>
        <v/>
      </c>
      <c r="CT254" s="337"/>
      <c r="CU254" s="264">
        <f t="shared" si="120"/>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21"/>
        <v>0</v>
      </c>
      <c r="DL254" s="440" t="b">
        <f t="shared" si="122"/>
        <v>0</v>
      </c>
      <c r="DM254" s="450" t="b">
        <f t="shared" si="123"/>
        <v>0</v>
      </c>
      <c r="DN254" s="440" t="b">
        <f t="shared" si="124"/>
        <v>0</v>
      </c>
      <c r="DO254" s="449" t="b">
        <f t="shared" si="125"/>
        <v>0</v>
      </c>
      <c r="DP254" s="440" t="b">
        <f t="shared" si="126"/>
        <v>0</v>
      </c>
      <c r="DQ254" s="450" t="b">
        <f t="shared" si="127"/>
        <v>0</v>
      </c>
      <c r="DR254" s="440" t="b">
        <f t="shared" si="128"/>
        <v>0</v>
      </c>
      <c r="DS254" s="449" t="b">
        <f t="shared" si="129"/>
        <v>0</v>
      </c>
      <c r="DT254" s="440" t="b">
        <f t="shared" si="130"/>
        <v>0</v>
      </c>
    </row>
    <row r="255" spans="1:124" x14ac:dyDescent="0.25">
      <c r="A255" s="65">
        <f t="shared" si="105"/>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6"/>
        <v/>
      </c>
      <c r="X255" s="310" t="str">
        <f t="shared" ca="1" si="107"/>
        <v/>
      </c>
      <c r="Y255" s="277"/>
      <c r="Z255" s="277"/>
      <c r="AA255" s="348"/>
      <c r="AB255" s="278"/>
      <c r="AC255" s="279"/>
      <c r="AD255" s="348"/>
      <c r="AE255" s="278"/>
      <c r="AF255" s="280"/>
      <c r="AG255" s="348"/>
      <c r="AH255" s="274"/>
      <c r="AI255" s="309" t="str">
        <f t="shared" ca="1" si="108"/>
        <v/>
      </c>
      <c r="AJ255" s="310" t="str">
        <f t="shared" ca="1" si="109"/>
        <v/>
      </c>
      <c r="AK255" s="277"/>
      <c r="AL255" s="277"/>
      <c r="AM255" s="348"/>
      <c r="AN255" s="278"/>
      <c r="AO255" s="279"/>
      <c r="AP255" s="348"/>
      <c r="AQ255" s="278"/>
      <c r="AR255" s="280"/>
      <c r="AS255" s="348"/>
      <c r="AT255" s="274"/>
      <c r="AU255" s="309" t="str">
        <f t="shared" ca="1" si="110"/>
        <v/>
      </c>
      <c r="AV255" s="310" t="str">
        <f t="shared" ca="1" si="111"/>
        <v/>
      </c>
      <c r="AW255" s="276"/>
      <c r="AX255" s="276"/>
      <c r="AY255" s="348"/>
      <c r="AZ255" s="278"/>
      <c r="BA255" s="279"/>
      <c r="BB255" s="348"/>
      <c r="BC255" s="278"/>
      <c r="BD255" s="280"/>
      <c r="BE255" s="348"/>
      <c r="BF255" s="274"/>
      <c r="BG255" s="309" t="str">
        <f t="shared" ca="1" si="112"/>
        <v/>
      </c>
      <c r="BH255" s="310" t="str">
        <f t="shared" ca="1" si="113"/>
        <v/>
      </c>
      <c r="BI255" s="276"/>
      <c r="BJ255" s="348"/>
      <c r="BK255" s="278"/>
      <c r="BL255" s="279"/>
      <c r="BM255" s="348"/>
      <c r="BN255" s="278"/>
      <c r="BO255" s="280"/>
      <c r="BP255" s="309" t="str">
        <f t="shared" ca="1" si="114"/>
        <v/>
      </c>
      <c r="BQ255" s="310" t="str">
        <f t="shared" ca="1" si="115"/>
        <v/>
      </c>
      <c r="BR255" s="309" t="str">
        <f t="shared" ca="1" si="116"/>
        <v/>
      </c>
      <c r="BS255" s="438" t="str">
        <f t="shared" ca="1" si="117"/>
        <v/>
      </c>
      <c r="BT255" s="281" t="str">
        <f t="array" ref="BT255">IF(AND($I255&lt;&gt;"",$K255&lt;&gt;""),CEILING(VLOOKUP($I255,ランク別指標,3,FALSE)*$L255,1),"")</f>
        <v/>
      </c>
      <c r="BU255" s="282"/>
      <c r="BV255" s="281" t="str">
        <f t="shared" si="11"/>
        <v/>
      </c>
      <c r="BW255" s="283"/>
      <c r="BX255" s="282"/>
      <c r="BY255" s="284" t="str">
        <f t="shared" si="118"/>
        <v/>
      </c>
      <c r="BZ255" s="285" t="str">
        <f t="shared" si="119"/>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ref="CQ255:CQ318" ca="1" si="131">IF(AND($AY255&lt;&gt;"",$AZ255="",$AY255&lt;=集計基準日),"遅1",IF(AND($BB255&lt;&gt;"",$BC255="",$BB255&lt;=集計基準日),"遅2",IF(AND($BE255&lt;&gt;"",$BF255="",$BE255&lt;=集計基準日),"遅3","")))</f>
        <v/>
      </c>
      <c r="CR255" s="272" t="str">
        <f t="shared" ref="CR255:CR318" ca="1" si="132">IF(AND($BJ255&lt;&gt;"",$BK255="",$BJ255&lt;=集計基準日),"遅1",IF(AND($BM255&lt;&gt;"",$BN255="",$BM255&lt;=集計基準日),"遅2",""))</f>
        <v/>
      </c>
      <c r="CS255" s="273" t="str">
        <f t="shared" ca="1" si="17"/>
        <v/>
      </c>
      <c r="CT255" s="337"/>
      <c r="CU255" s="264">
        <f t="shared" si="120"/>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21"/>
        <v>0</v>
      </c>
      <c r="DL255" s="440" t="b">
        <f t="shared" si="122"/>
        <v>0</v>
      </c>
      <c r="DM255" s="450" t="b">
        <f t="shared" si="123"/>
        <v>0</v>
      </c>
      <c r="DN255" s="440" t="b">
        <f t="shared" si="124"/>
        <v>0</v>
      </c>
      <c r="DO255" s="449" t="b">
        <f t="shared" si="125"/>
        <v>0</v>
      </c>
      <c r="DP255" s="440" t="b">
        <f t="shared" si="126"/>
        <v>0</v>
      </c>
      <c r="DQ255" s="450" t="b">
        <f t="shared" si="127"/>
        <v>0</v>
      </c>
      <c r="DR255" s="440" t="b">
        <f t="shared" si="128"/>
        <v>0</v>
      </c>
      <c r="DS255" s="449" t="b">
        <f t="shared" si="129"/>
        <v>0</v>
      </c>
      <c r="DT255" s="440" t="b">
        <f t="shared" si="130"/>
        <v>0</v>
      </c>
    </row>
    <row r="256" spans="1:124" x14ac:dyDescent="0.25">
      <c r="A256" s="65">
        <f t="shared" si="105"/>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6"/>
        <v/>
      </c>
      <c r="X256" s="310" t="str">
        <f t="shared" ca="1" si="107"/>
        <v/>
      </c>
      <c r="Y256" s="277"/>
      <c r="Z256" s="277"/>
      <c r="AA256" s="348"/>
      <c r="AB256" s="278"/>
      <c r="AC256" s="279"/>
      <c r="AD256" s="348"/>
      <c r="AE256" s="278"/>
      <c r="AF256" s="280"/>
      <c r="AG256" s="348"/>
      <c r="AH256" s="274"/>
      <c r="AI256" s="309" t="str">
        <f t="shared" ca="1" si="108"/>
        <v/>
      </c>
      <c r="AJ256" s="310" t="str">
        <f t="shared" ca="1" si="109"/>
        <v/>
      </c>
      <c r="AK256" s="277"/>
      <c r="AL256" s="277"/>
      <c r="AM256" s="348"/>
      <c r="AN256" s="278"/>
      <c r="AO256" s="279"/>
      <c r="AP256" s="348"/>
      <c r="AQ256" s="278"/>
      <c r="AR256" s="280"/>
      <c r="AS256" s="348"/>
      <c r="AT256" s="274"/>
      <c r="AU256" s="309" t="str">
        <f t="shared" ca="1" si="110"/>
        <v/>
      </c>
      <c r="AV256" s="310" t="str">
        <f t="shared" ca="1" si="111"/>
        <v/>
      </c>
      <c r="AW256" s="276"/>
      <c r="AX256" s="276"/>
      <c r="AY256" s="348"/>
      <c r="AZ256" s="278"/>
      <c r="BA256" s="279"/>
      <c r="BB256" s="348"/>
      <c r="BC256" s="278"/>
      <c r="BD256" s="280"/>
      <c r="BE256" s="348"/>
      <c r="BF256" s="274"/>
      <c r="BG256" s="309" t="str">
        <f t="shared" ca="1" si="112"/>
        <v/>
      </c>
      <c r="BH256" s="310" t="str">
        <f t="shared" ca="1" si="113"/>
        <v/>
      </c>
      <c r="BI256" s="276"/>
      <c r="BJ256" s="348"/>
      <c r="BK256" s="278"/>
      <c r="BL256" s="279"/>
      <c r="BM256" s="348"/>
      <c r="BN256" s="278"/>
      <c r="BO256" s="280"/>
      <c r="BP256" s="309" t="str">
        <f t="shared" ca="1" si="114"/>
        <v/>
      </c>
      <c r="BQ256" s="310" t="str">
        <f t="shared" ca="1" si="115"/>
        <v/>
      </c>
      <c r="BR256" s="309" t="str">
        <f t="shared" ca="1" si="116"/>
        <v/>
      </c>
      <c r="BS256" s="438" t="str">
        <f t="shared" ca="1" si="117"/>
        <v/>
      </c>
      <c r="BT256" s="281" t="str">
        <f t="array" ref="BT256">IF(AND($I256&lt;&gt;"",$K256&lt;&gt;""),CEILING(VLOOKUP($I256,ランク別指標,3,FALSE)*$L256,1),"")</f>
        <v/>
      </c>
      <c r="BU256" s="282"/>
      <c r="BV256" s="281" t="str">
        <f t="shared" si="11"/>
        <v/>
      </c>
      <c r="BW256" s="283"/>
      <c r="BX256" s="282"/>
      <c r="BY256" s="284" t="str">
        <f t="shared" si="118"/>
        <v/>
      </c>
      <c r="BZ256" s="285" t="str">
        <f t="shared" si="119"/>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31"/>
        <v/>
      </c>
      <c r="CR256" s="272" t="str">
        <f t="shared" ca="1" si="132"/>
        <v/>
      </c>
      <c r="CS256" s="273" t="str">
        <f t="shared" ca="1" si="17"/>
        <v/>
      </c>
      <c r="CT256" s="337"/>
      <c r="CU256" s="264">
        <f t="shared" si="120"/>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21"/>
        <v>0</v>
      </c>
      <c r="DL256" s="440" t="b">
        <f t="shared" si="122"/>
        <v>0</v>
      </c>
      <c r="DM256" s="450" t="b">
        <f t="shared" si="123"/>
        <v>0</v>
      </c>
      <c r="DN256" s="440" t="b">
        <f t="shared" si="124"/>
        <v>0</v>
      </c>
      <c r="DO256" s="449" t="b">
        <f t="shared" si="125"/>
        <v>0</v>
      </c>
      <c r="DP256" s="440" t="b">
        <f t="shared" si="126"/>
        <v>0</v>
      </c>
      <c r="DQ256" s="450" t="b">
        <f t="shared" si="127"/>
        <v>0</v>
      </c>
      <c r="DR256" s="440" t="b">
        <f t="shared" si="128"/>
        <v>0</v>
      </c>
      <c r="DS256" s="449" t="b">
        <f t="shared" si="129"/>
        <v>0</v>
      </c>
      <c r="DT256" s="440" t="b">
        <f t="shared" si="130"/>
        <v>0</v>
      </c>
    </row>
    <row r="257" spans="1:124" x14ac:dyDescent="0.25">
      <c r="A257" s="65">
        <f t="shared" si="105"/>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6"/>
        <v/>
      </c>
      <c r="X257" s="310" t="str">
        <f t="shared" ca="1" si="107"/>
        <v/>
      </c>
      <c r="Y257" s="277"/>
      <c r="Z257" s="277"/>
      <c r="AA257" s="348"/>
      <c r="AB257" s="278"/>
      <c r="AC257" s="279"/>
      <c r="AD257" s="348"/>
      <c r="AE257" s="278"/>
      <c r="AF257" s="280"/>
      <c r="AG257" s="348"/>
      <c r="AH257" s="274"/>
      <c r="AI257" s="309" t="str">
        <f t="shared" ca="1" si="108"/>
        <v/>
      </c>
      <c r="AJ257" s="310" t="str">
        <f t="shared" ca="1" si="109"/>
        <v/>
      </c>
      <c r="AK257" s="277"/>
      <c r="AL257" s="277"/>
      <c r="AM257" s="348"/>
      <c r="AN257" s="278"/>
      <c r="AO257" s="279"/>
      <c r="AP257" s="348"/>
      <c r="AQ257" s="278"/>
      <c r="AR257" s="280"/>
      <c r="AS257" s="348"/>
      <c r="AT257" s="274"/>
      <c r="AU257" s="309" t="str">
        <f t="shared" ca="1" si="110"/>
        <v/>
      </c>
      <c r="AV257" s="310" t="str">
        <f t="shared" ca="1" si="111"/>
        <v/>
      </c>
      <c r="AW257" s="276"/>
      <c r="AX257" s="276"/>
      <c r="AY257" s="348"/>
      <c r="AZ257" s="278"/>
      <c r="BA257" s="279"/>
      <c r="BB257" s="348"/>
      <c r="BC257" s="278"/>
      <c r="BD257" s="280"/>
      <c r="BE257" s="348"/>
      <c r="BF257" s="274"/>
      <c r="BG257" s="309" t="str">
        <f t="shared" ca="1" si="112"/>
        <v/>
      </c>
      <c r="BH257" s="310" t="str">
        <f t="shared" ca="1" si="113"/>
        <v/>
      </c>
      <c r="BI257" s="276"/>
      <c r="BJ257" s="348"/>
      <c r="BK257" s="278"/>
      <c r="BL257" s="279"/>
      <c r="BM257" s="348"/>
      <c r="BN257" s="278"/>
      <c r="BO257" s="280"/>
      <c r="BP257" s="309" t="str">
        <f t="shared" ca="1" si="114"/>
        <v/>
      </c>
      <c r="BQ257" s="310" t="str">
        <f t="shared" ca="1" si="115"/>
        <v/>
      </c>
      <c r="BR257" s="309" t="str">
        <f t="shared" ca="1" si="116"/>
        <v/>
      </c>
      <c r="BS257" s="438" t="str">
        <f t="shared" ca="1" si="117"/>
        <v/>
      </c>
      <c r="BT257" s="281" t="str">
        <f t="array" ref="BT257">IF(AND($I257&lt;&gt;"",$K257&lt;&gt;""),CEILING(VLOOKUP($I257,ランク別指標,3,FALSE)*$L257,1),"")</f>
        <v/>
      </c>
      <c r="BU257" s="282"/>
      <c r="BV257" s="281" t="str">
        <f t="shared" si="11"/>
        <v/>
      </c>
      <c r="BW257" s="283"/>
      <c r="BX257" s="282"/>
      <c r="BY257" s="284" t="str">
        <f t="shared" si="118"/>
        <v/>
      </c>
      <c r="BZ257" s="285" t="str">
        <f t="shared" si="119"/>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31"/>
        <v/>
      </c>
      <c r="CR257" s="272" t="str">
        <f t="shared" ca="1" si="132"/>
        <v/>
      </c>
      <c r="CS257" s="273" t="str">
        <f t="shared" ca="1" si="17"/>
        <v/>
      </c>
      <c r="CT257" s="337"/>
      <c r="CU257" s="264">
        <f t="shared" si="120"/>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21"/>
        <v>0</v>
      </c>
      <c r="DL257" s="440" t="b">
        <f t="shared" si="122"/>
        <v>0</v>
      </c>
      <c r="DM257" s="450" t="b">
        <f t="shared" si="123"/>
        <v>0</v>
      </c>
      <c r="DN257" s="440" t="b">
        <f t="shared" si="124"/>
        <v>0</v>
      </c>
      <c r="DO257" s="449" t="b">
        <f t="shared" si="125"/>
        <v>0</v>
      </c>
      <c r="DP257" s="440" t="b">
        <f t="shared" si="126"/>
        <v>0</v>
      </c>
      <c r="DQ257" s="450" t="b">
        <f t="shared" si="127"/>
        <v>0</v>
      </c>
      <c r="DR257" s="440" t="b">
        <f t="shared" si="128"/>
        <v>0</v>
      </c>
      <c r="DS257" s="449" t="b">
        <f t="shared" si="129"/>
        <v>0</v>
      </c>
      <c r="DT257" s="440" t="b">
        <f t="shared" si="130"/>
        <v>0</v>
      </c>
    </row>
    <row r="258" spans="1:124" x14ac:dyDescent="0.25">
      <c r="A258" s="65">
        <f t="shared" si="105"/>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6"/>
        <v/>
      </c>
      <c r="X258" s="310" t="str">
        <f t="shared" ca="1" si="107"/>
        <v/>
      </c>
      <c r="Y258" s="277"/>
      <c r="Z258" s="277"/>
      <c r="AA258" s="348"/>
      <c r="AB258" s="349"/>
      <c r="AC258" s="279"/>
      <c r="AD258" s="348"/>
      <c r="AE258" s="349"/>
      <c r="AF258" s="280"/>
      <c r="AG258" s="348"/>
      <c r="AH258" s="274"/>
      <c r="AI258" s="309" t="str">
        <f t="shared" ca="1" si="108"/>
        <v/>
      </c>
      <c r="AJ258" s="310" t="str">
        <f t="shared" ca="1" si="109"/>
        <v/>
      </c>
      <c r="AK258" s="276"/>
      <c r="AL258" s="276"/>
      <c r="AM258" s="348"/>
      <c r="AN258" s="349"/>
      <c r="AO258" s="279"/>
      <c r="AP258" s="348"/>
      <c r="AQ258" s="349"/>
      <c r="AR258" s="280"/>
      <c r="AS258" s="348"/>
      <c r="AT258" s="274"/>
      <c r="AU258" s="309" t="str">
        <f t="shared" ca="1" si="110"/>
        <v/>
      </c>
      <c r="AV258" s="310" t="str">
        <f t="shared" ca="1" si="111"/>
        <v/>
      </c>
      <c r="AW258" s="276"/>
      <c r="AX258" s="276"/>
      <c r="AY258" s="348"/>
      <c r="AZ258" s="349"/>
      <c r="BA258" s="279"/>
      <c r="BB258" s="348"/>
      <c r="BC258" s="349"/>
      <c r="BD258" s="280"/>
      <c r="BE258" s="348"/>
      <c r="BF258" s="274"/>
      <c r="BG258" s="309" t="str">
        <f t="shared" ca="1" si="112"/>
        <v/>
      </c>
      <c r="BH258" s="310" t="str">
        <f t="shared" ca="1" si="113"/>
        <v/>
      </c>
      <c r="BI258" s="276"/>
      <c r="BJ258" s="348"/>
      <c r="BK258" s="349"/>
      <c r="BL258" s="279"/>
      <c r="BM258" s="348"/>
      <c r="BN258" s="349"/>
      <c r="BO258" s="280"/>
      <c r="BP258" s="309" t="str">
        <f t="shared" ca="1" si="114"/>
        <v/>
      </c>
      <c r="BQ258" s="310" t="str">
        <f t="shared" ca="1" si="115"/>
        <v/>
      </c>
      <c r="BR258" s="309" t="str">
        <f t="shared" ca="1" si="116"/>
        <v/>
      </c>
      <c r="BS258" s="438" t="str">
        <f t="shared" ca="1" si="117"/>
        <v/>
      </c>
      <c r="BT258" s="281" t="str">
        <f t="array" ref="BT258">IF(AND($I258&lt;&gt;"",$K258&lt;&gt;""),CEILING(VLOOKUP($I258,ランク別指標,3,FALSE)*$L258,1),"")</f>
        <v/>
      </c>
      <c r="BU258" s="282"/>
      <c r="BV258" s="281" t="str">
        <f t="shared" si="11"/>
        <v/>
      </c>
      <c r="BW258" s="283"/>
      <c r="BX258" s="282"/>
      <c r="BY258" s="284" t="str">
        <f t="shared" si="118"/>
        <v/>
      </c>
      <c r="BZ258" s="285" t="str">
        <f t="shared" si="119"/>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31"/>
        <v/>
      </c>
      <c r="CR258" s="272" t="str">
        <f t="shared" ca="1" si="132"/>
        <v/>
      </c>
      <c r="CS258" s="273" t="str">
        <f t="shared" ca="1" si="17"/>
        <v/>
      </c>
      <c r="CT258" s="337"/>
      <c r="CU258" s="264">
        <f t="shared" si="120"/>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21"/>
        <v>0</v>
      </c>
      <c r="DL258" s="440" t="b">
        <f t="shared" si="122"/>
        <v>0</v>
      </c>
      <c r="DM258" s="450" t="b">
        <f t="shared" si="123"/>
        <v>0</v>
      </c>
      <c r="DN258" s="440" t="b">
        <f t="shared" si="124"/>
        <v>0</v>
      </c>
      <c r="DO258" s="449" t="b">
        <f t="shared" si="125"/>
        <v>0</v>
      </c>
      <c r="DP258" s="440" t="b">
        <f t="shared" si="126"/>
        <v>0</v>
      </c>
      <c r="DQ258" s="450" t="b">
        <f t="shared" si="127"/>
        <v>0</v>
      </c>
      <c r="DR258" s="440" t="b">
        <f t="shared" si="128"/>
        <v>0</v>
      </c>
      <c r="DS258" s="449" t="b">
        <f t="shared" si="129"/>
        <v>0</v>
      </c>
      <c r="DT258" s="440" t="b">
        <f t="shared" si="130"/>
        <v>0</v>
      </c>
    </row>
    <row r="259" spans="1:124" x14ac:dyDescent="0.25">
      <c r="A259" s="65">
        <f t="shared" si="105"/>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6"/>
        <v/>
      </c>
      <c r="X259" s="310" t="str">
        <f t="shared" ca="1" si="107"/>
        <v/>
      </c>
      <c r="Y259" s="277"/>
      <c r="Z259" s="277"/>
      <c r="AA259" s="348"/>
      <c r="AB259" s="349"/>
      <c r="AC259" s="279"/>
      <c r="AD259" s="348"/>
      <c r="AE259" s="349"/>
      <c r="AF259" s="280"/>
      <c r="AG259" s="348"/>
      <c r="AH259" s="274"/>
      <c r="AI259" s="309" t="str">
        <f t="shared" ca="1" si="108"/>
        <v/>
      </c>
      <c r="AJ259" s="310" t="str">
        <f t="shared" ca="1" si="109"/>
        <v/>
      </c>
      <c r="AK259" s="276"/>
      <c r="AL259" s="276"/>
      <c r="AM259" s="348"/>
      <c r="AN259" s="349"/>
      <c r="AO259" s="279"/>
      <c r="AP259" s="348"/>
      <c r="AQ259" s="349"/>
      <c r="AR259" s="280"/>
      <c r="AS259" s="348"/>
      <c r="AT259" s="274"/>
      <c r="AU259" s="309" t="str">
        <f t="shared" ca="1" si="110"/>
        <v/>
      </c>
      <c r="AV259" s="310" t="str">
        <f t="shared" ca="1" si="111"/>
        <v/>
      </c>
      <c r="AW259" s="276"/>
      <c r="AX259" s="276"/>
      <c r="AY259" s="348"/>
      <c r="AZ259" s="349"/>
      <c r="BA259" s="279"/>
      <c r="BB259" s="348"/>
      <c r="BC259" s="349"/>
      <c r="BD259" s="280"/>
      <c r="BE259" s="348"/>
      <c r="BF259" s="274"/>
      <c r="BG259" s="309" t="str">
        <f t="shared" ca="1" si="112"/>
        <v/>
      </c>
      <c r="BH259" s="310" t="str">
        <f t="shared" ca="1" si="113"/>
        <v/>
      </c>
      <c r="BI259" s="276"/>
      <c r="BJ259" s="348"/>
      <c r="BK259" s="349"/>
      <c r="BL259" s="279"/>
      <c r="BM259" s="348"/>
      <c r="BN259" s="349"/>
      <c r="BO259" s="280"/>
      <c r="BP259" s="309" t="str">
        <f t="shared" ca="1" si="114"/>
        <v/>
      </c>
      <c r="BQ259" s="310" t="str">
        <f t="shared" ca="1" si="115"/>
        <v/>
      </c>
      <c r="BR259" s="309" t="str">
        <f t="shared" ca="1" si="116"/>
        <v/>
      </c>
      <c r="BS259" s="438" t="str">
        <f t="shared" ca="1" si="117"/>
        <v/>
      </c>
      <c r="BT259" s="281" t="str">
        <f t="array" ref="BT259">IF(AND($I259&lt;&gt;"",$K259&lt;&gt;""),CEILING(VLOOKUP($I259,ランク別指標,3,FALSE)*$L259,1),"")</f>
        <v/>
      </c>
      <c r="BU259" s="282"/>
      <c r="BV259" s="281" t="str">
        <f t="shared" si="11"/>
        <v/>
      </c>
      <c r="BW259" s="283"/>
      <c r="BX259" s="282"/>
      <c r="BY259" s="284" t="str">
        <f t="shared" si="118"/>
        <v/>
      </c>
      <c r="BZ259" s="285" t="str">
        <f t="shared" si="119"/>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31"/>
        <v/>
      </c>
      <c r="CR259" s="272" t="str">
        <f t="shared" ca="1" si="132"/>
        <v/>
      </c>
      <c r="CS259" s="273" t="str">
        <f t="shared" ca="1" si="17"/>
        <v/>
      </c>
      <c r="CT259" s="337"/>
      <c r="CU259" s="264">
        <f t="shared" si="120"/>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21"/>
        <v>0</v>
      </c>
      <c r="DL259" s="440" t="b">
        <f t="shared" si="122"/>
        <v>0</v>
      </c>
      <c r="DM259" s="450" t="b">
        <f t="shared" si="123"/>
        <v>0</v>
      </c>
      <c r="DN259" s="440" t="b">
        <f t="shared" si="124"/>
        <v>0</v>
      </c>
      <c r="DO259" s="449" t="b">
        <f t="shared" si="125"/>
        <v>0</v>
      </c>
      <c r="DP259" s="440" t="b">
        <f t="shared" si="126"/>
        <v>0</v>
      </c>
      <c r="DQ259" s="450" t="b">
        <f t="shared" si="127"/>
        <v>0</v>
      </c>
      <c r="DR259" s="440" t="b">
        <f t="shared" si="128"/>
        <v>0</v>
      </c>
      <c r="DS259" s="449" t="b">
        <f t="shared" si="129"/>
        <v>0</v>
      </c>
      <c r="DT259" s="440" t="b">
        <f t="shared" si="130"/>
        <v>0</v>
      </c>
    </row>
    <row r="260" spans="1:124" x14ac:dyDescent="0.25">
      <c r="A260" s="65">
        <f t="shared" si="105"/>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6"/>
        <v/>
      </c>
      <c r="X260" s="310" t="str">
        <f t="shared" ca="1" si="107"/>
        <v/>
      </c>
      <c r="Y260" s="277"/>
      <c r="Z260" s="277"/>
      <c r="AA260" s="348"/>
      <c r="AB260" s="349"/>
      <c r="AC260" s="279"/>
      <c r="AD260" s="348"/>
      <c r="AE260" s="349"/>
      <c r="AF260" s="280"/>
      <c r="AG260" s="348"/>
      <c r="AH260" s="274"/>
      <c r="AI260" s="309" t="str">
        <f t="shared" ca="1" si="108"/>
        <v/>
      </c>
      <c r="AJ260" s="310" t="str">
        <f t="shared" ca="1" si="109"/>
        <v/>
      </c>
      <c r="AK260" s="276"/>
      <c r="AL260" s="276"/>
      <c r="AM260" s="348"/>
      <c r="AN260" s="349"/>
      <c r="AO260" s="279"/>
      <c r="AP260" s="348"/>
      <c r="AQ260" s="349"/>
      <c r="AR260" s="280"/>
      <c r="AS260" s="348"/>
      <c r="AT260" s="274"/>
      <c r="AU260" s="309" t="str">
        <f t="shared" ca="1" si="110"/>
        <v/>
      </c>
      <c r="AV260" s="310" t="str">
        <f t="shared" ca="1" si="111"/>
        <v/>
      </c>
      <c r="AW260" s="276"/>
      <c r="AX260" s="276"/>
      <c r="AY260" s="348"/>
      <c r="AZ260" s="349"/>
      <c r="BA260" s="279"/>
      <c r="BB260" s="348"/>
      <c r="BC260" s="349"/>
      <c r="BD260" s="280"/>
      <c r="BE260" s="348"/>
      <c r="BF260" s="274"/>
      <c r="BG260" s="309" t="str">
        <f t="shared" ca="1" si="112"/>
        <v/>
      </c>
      <c r="BH260" s="310" t="str">
        <f t="shared" ca="1" si="113"/>
        <v/>
      </c>
      <c r="BI260" s="276"/>
      <c r="BJ260" s="348"/>
      <c r="BK260" s="349"/>
      <c r="BL260" s="279"/>
      <c r="BM260" s="348"/>
      <c r="BN260" s="349"/>
      <c r="BO260" s="280"/>
      <c r="BP260" s="309" t="str">
        <f t="shared" ca="1" si="114"/>
        <v/>
      </c>
      <c r="BQ260" s="310" t="str">
        <f t="shared" ca="1" si="115"/>
        <v/>
      </c>
      <c r="BR260" s="309" t="str">
        <f t="shared" ca="1" si="116"/>
        <v/>
      </c>
      <c r="BS260" s="438" t="str">
        <f t="shared" ca="1" si="117"/>
        <v/>
      </c>
      <c r="BT260" s="281" t="str">
        <f t="array" ref="BT260">IF(AND($I260&lt;&gt;"",$K260&lt;&gt;""),CEILING(VLOOKUP($I260,ランク別指標,3,FALSE)*$L260,1),"")</f>
        <v/>
      </c>
      <c r="BU260" s="282"/>
      <c r="BV260" s="281" t="str">
        <f t="shared" si="11"/>
        <v/>
      </c>
      <c r="BW260" s="283"/>
      <c r="BX260" s="282"/>
      <c r="BY260" s="284" t="str">
        <f t="shared" si="118"/>
        <v/>
      </c>
      <c r="BZ260" s="285" t="str">
        <f t="shared" si="119"/>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31"/>
        <v/>
      </c>
      <c r="CR260" s="272" t="str">
        <f t="shared" ca="1" si="132"/>
        <v/>
      </c>
      <c r="CS260" s="273" t="str">
        <f t="shared" ca="1" si="17"/>
        <v/>
      </c>
      <c r="CT260" s="337"/>
      <c r="CU260" s="264">
        <f t="shared" si="120"/>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21"/>
        <v>0</v>
      </c>
      <c r="DL260" s="440" t="b">
        <f t="shared" si="122"/>
        <v>0</v>
      </c>
      <c r="DM260" s="450" t="b">
        <f t="shared" si="123"/>
        <v>0</v>
      </c>
      <c r="DN260" s="440" t="b">
        <f t="shared" si="124"/>
        <v>0</v>
      </c>
      <c r="DO260" s="449" t="b">
        <f t="shared" si="125"/>
        <v>0</v>
      </c>
      <c r="DP260" s="440" t="b">
        <f t="shared" si="126"/>
        <v>0</v>
      </c>
      <c r="DQ260" s="450" t="b">
        <f t="shared" si="127"/>
        <v>0</v>
      </c>
      <c r="DR260" s="440" t="b">
        <f t="shared" si="128"/>
        <v>0</v>
      </c>
      <c r="DS260" s="449" t="b">
        <f t="shared" si="129"/>
        <v>0</v>
      </c>
      <c r="DT260" s="440" t="b">
        <f t="shared" si="130"/>
        <v>0</v>
      </c>
    </row>
    <row r="261" spans="1:124" x14ac:dyDescent="0.25">
      <c r="A261" s="65">
        <f t="shared" si="105"/>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6"/>
        <v/>
      </c>
      <c r="X261" s="310" t="str">
        <f t="shared" ca="1" si="107"/>
        <v/>
      </c>
      <c r="Y261" s="277"/>
      <c r="Z261" s="277"/>
      <c r="AA261" s="348"/>
      <c r="AB261" s="349"/>
      <c r="AC261" s="279"/>
      <c r="AD261" s="348"/>
      <c r="AE261" s="349"/>
      <c r="AF261" s="280"/>
      <c r="AG261" s="348"/>
      <c r="AH261" s="274"/>
      <c r="AI261" s="309" t="str">
        <f t="shared" ca="1" si="108"/>
        <v/>
      </c>
      <c r="AJ261" s="310" t="str">
        <f t="shared" ca="1" si="109"/>
        <v/>
      </c>
      <c r="AK261" s="276"/>
      <c r="AL261" s="276"/>
      <c r="AM261" s="348"/>
      <c r="AN261" s="349"/>
      <c r="AO261" s="279"/>
      <c r="AP261" s="348"/>
      <c r="AQ261" s="349"/>
      <c r="AR261" s="280"/>
      <c r="AS261" s="348"/>
      <c r="AT261" s="274"/>
      <c r="AU261" s="309" t="str">
        <f t="shared" ca="1" si="110"/>
        <v/>
      </c>
      <c r="AV261" s="310" t="str">
        <f t="shared" ca="1" si="111"/>
        <v/>
      </c>
      <c r="AW261" s="276"/>
      <c r="AX261" s="276"/>
      <c r="AY261" s="348"/>
      <c r="AZ261" s="349"/>
      <c r="BA261" s="279"/>
      <c r="BB261" s="348"/>
      <c r="BC261" s="349"/>
      <c r="BD261" s="280"/>
      <c r="BE261" s="348"/>
      <c r="BF261" s="274"/>
      <c r="BG261" s="309" t="str">
        <f t="shared" ca="1" si="112"/>
        <v/>
      </c>
      <c r="BH261" s="310" t="str">
        <f t="shared" ca="1" si="113"/>
        <v/>
      </c>
      <c r="BI261" s="276"/>
      <c r="BJ261" s="348"/>
      <c r="BK261" s="349"/>
      <c r="BL261" s="279"/>
      <c r="BM261" s="348"/>
      <c r="BN261" s="349"/>
      <c r="BO261" s="280"/>
      <c r="BP261" s="309" t="str">
        <f t="shared" ca="1" si="114"/>
        <v/>
      </c>
      <c r="BQ261" s="310" t="str">
        <f t="shared" ca="1" si="115"/>
        <v/>
      </c>
      <c r="BR261" s="309" t="str">
        <f t="shared" ca="1" si="116"/>
        <v/>
      </c>
      <c r="BS261" s="438" t="str">
        <f t="shared" ca="1" si="117"/>
        <v/>
      </c>
      <c r="BT261" s="281" t="str">
        <f t="array" ref="BT261">IF(AND($I261&lt;&gt;"",$K261&lt;&gt;""),CEILING(VLOOKUP($I261,ランク別指標,3,FALSE)*$L261,1),"")</f>
        <v/>
      </c>
      <c r="BU261" s="282"/>
      <c r="BV261" s="281" t="str">
        <f t="shared" si="11"/>
        <v/>
      </c>
      <c r="BW261" s="283"/>
      <c r="BX261" s="282"/>
      <c r="BY261" s="284" t="str">
        <f t="shared" si="118"/>
        <v/>
      </c>
      <c r="BZ261" s="285" t="str">
        <f t="shared" si="119"/>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31"/>
        <v/>
      </c>
      <c r="CR261" s="272" t="str">
        <f t="shared" ca="1" si="132"/>
        <v/>
      </c>
      <c r="CS261" s="273" t="str">
        <f t="shared" ca="1" si="17"/>
        <v/>
      </c>
      <c r="CT261" s="337"/>
      <c r="CU261" s="264">
        <f t="shared" si="120"/>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21"/>
        <v>0</v>
      </c>
      <c r="DL261" s="440" t="b">
        <f t="shared" si="122"/>
        <v>0</v>
      </c>
      <c r="DM261" s="450" t="b">
        <f t="shared" si="123"/>
        <v>0</v>
      </c>
      <c r="DN261" s="440" t="b">
        <f t="shared" si="124"/>
        <v>0</v>
      </c>
      <c r="DO261" s="449" t="b">
        <f t="shared" si="125"/>
        <v>0</v>
      </c>
      <c r="DP261" s="440" t="b">
        <f t="shared" si="126"/>
        <v>0</v>
      </c>
      <c r="DQ261" s="450" t="b">
        <f t="shared" si="127"/>
        <v>0</v>
      </c>
      <c r="DR261" s="440" t="b">
        <f t="shared" si="128"/>
        <v>0</v>
      </c>
      <c r="DS261" s="449" t="b">
        <f t="shared" si="129"/>
        <v>0</v>
      </c>
      <c r="DT261" s="440" t="b">
        <f t="shared" si="130"/>
        <v>0</v>
      </c>
    </row>
    <row r="262" spans="1:124" x14ac:dyDescent="0.25">
      <c r="A262" s="65">
        <f t="shared" si="105"/>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6"/>
        <v/>
      </c>
      <c r="X262" s="310" t="str">
        <f t="shared" ca="1" si="107"/>
        <v/>
      </c>
      <c r="Y262" s="277"/>
      <c r="Z262" s="277"/>
      <c r="AA262" s="348"/>
      <c r="AB262" s="349"/>
      <c r="AC262" s="279"/>
      <c r="AD262" s="348"/>
      <c r="AE262" s="349"/>
      <c r="AF262" s="280"/>
      <c r="AG262" s="348"/>
      <c r="AH262" s="274"/>
      <c r="AI262" s="309" t="str">
        <f t="shared" ca="1" si="108"/>
        <v/>
      </c>
      <c r="AJ262" s="310" t="str">
        <f t="shared" ca="1" si="109"/>
        <v/>
      </c>
      <c r="AK262" s="276"/>
      <c r="AL262" s="276"/>
      <c r="AM262" s="348"/>
      <c r="AN262" s="349"/>
      <c r="AO262" s="279"/>
      <c r="AP262" s="348"/>
      <c r="AQ262" s="349"/>
      <c r="AR262" s="280"/>
      <c r="AS262" s="348"/>
      <c r="AT262" s="274"/>
      <c r="AU262" s="309" t="str">
        <f t="shared" ca="1" si="110"/>
        <v/>
      </c>
      <c r="AV262" s="310" t="str">
        <f t="shared" ca="1" si="111"/>
        <v/>
      </c>
      <c r="AW262" s="276"/>
      <c r="AX262" s="276"/>
      <c r="AY262" s="348"/>
      <c r="AZ262" s="349"/>
      <c r="BA262" s="279"/>
      <c r="BB262" s="348"/>
      <c r="BC262" s="349"/>
      <c r="BD262" s="280"/>
      <c r="BE262" s="348"/>
      <c r="BF262" s="274"/>
      <c r="BG262" s="309" t="str">
        <f t="shared" ca="1" si="112"/>
        <v/>
      </c>
      <c r="BH262" s="310" t="str">
        <f t="shared" ca="1" si="113"/>
        <v/>
      </c>
      <c r="BI262" s="276"/>
      <c r="BJ262" s="348"/>
      <c r="BK262" s="349"/>
      <c r="BL262" s="279"/>
      <c r="BM262" s="348"/>
      <c r="BN262" s="349"/>
      <c r="BO262" s="280"/>
      <c r="BP262" s="309" t="str">
        <f t="shared" ca="1" si="114"/>
        <v/>
      </c>
      <c r="BQ262" s="310" t="str">
        <f t="shared" ca="1" si="115"/>
        <v/>
      </c>
      <c r="BR262" s="309" t="str">
        <f t="shared" ca="1" si="116"/>
        <v/>
      </c>
      <c r="BS262" s="438" t="str">
        <f t="shared" ca="1" si="117"/>
        <v/>
      </c>
      <c r="BT262" s="281" t="str">
        <f t="array" ref="BT262">IF(AND($I262&lt;&gt;"",$K262&lt;&gt;""),CEILING(VLOOKUP($I262,ランク別指標,3,FALSE)*$L262,1),"")</f>
        <v/>
      </c>
      <c r="BU262" s="282"/>
      <c r="BV262" s="281" t="str">
        <f t="shared" si="11"/>
        <v/>
      </c>
      <c r="BW262" s="283"/>
      <c r="BX262" s="282"/>
      <c r="BY262" s="284" t="str">
        <f t="shared" si="118"/>
        <v/>
      </c>
      <c r="BZ262" s="285" t="str">
        <f t="shared" si="119"/>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31"/>
        <v/>
      </c>
      <c r="CR262" s="272" t="str">
        <f t="shared" ca="1" si="132"/>
        <v/>
      </c>
      <c r="CS262" s="273" t="str">
        <f t="shared" ca="1" si="17"/>
        <v/>
      </c>
      <c r="CT262" s="337"/>
      <c r="CU262" s="264">
        <f t="shared" si="120"/>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21"/>
        <v>0</v>
      </c>
      <c r="DL262" s="440" t="b">
        <f t="shared" si="122"/>
        <v>0</v>
      </c>
      <c r="DM262" s="450" t="b">
        <f t="shared" si="123"/>
        <v>0</v>
      </c>
      <c r="DN262" s="440" t="b">
        <f t="shared" si="124"/>
        <v>0</v>
      </c>
      <c r="DO262" s="449" t="b">
        <f t="shared" si="125"/>
        <v>0</v>
      </c>
      <c r="DP262" s="440" t="b">
        <f t="shared" si="126"/>
        <v>0</v>
      </c>
      <c r="DQ262" s="450" t="b">
        <f t="shared" si="127"/>
        <v>0</v>
      </c>
      <c r="DR262" s="440" t="b">
        <f t="shared" si="128"/>
        <v>0</v>
      </c>
      <c r="DS262" s="449" t="b">
        <f t="shared" si="129"/>
        <v>0</v>
      </c>
      <c r="DT262" s="440" t="b">
        <f t="shared" si="130"/>
        <v>0</v>
      </c>
    </row>
    <row r="263" spans="1:124" x14ac:dyDescent="0.25">
      <c r="A263" s="65">
        <f t="shared" si="105"/>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6"/>
        <v/>
      </c>
      <c r="X263" s="310" t="str">
        <f t="shared" ca="1" si="107"/>
        <v/>
      </c>
      <c r="Y263" s="277"/>
      <c r="Z263" s="277"/>
      <c r="AA263" s="348"/>
      <c r="AB263" s="278"/>
      <c r="AC263" s="279"/>
      <c r="AD263" s="348"/>
      <c r="AE263" s="278"/>
      <c r="AF263" s="280"/>
      <c r="AG263" s="348"/>
      <c r="AH263" s="274"/>
      <c r="AI263" s="309" t="str">
        <f t="shared" ca="1" si="108"/>
        <v/>
      </c>
      <c r="AJ263" s="310" t="str">
        <f t="shared" ca="1" si="109"/>
        <v/>
      </c>
      <c r="AK263" s="277"/>
      <c r="AL263" s="277"/>
      <c r="AM263" s="348"/>
      <c r="AN263" s="278"/>
      <c r="AO263" s="279"/>
      <c r="AP263" s="348"/>
      <c r="AQ263" s="278"/>
      <c r="AR263" s="280"/>
      <c r="AS263" s="348"/>
      <c r="AT263" s="274"/>
      <c r="AU263" s="309" t="str">
        <f t="shared" ca="1" si="110"/>
        <v/>
      </c>
      <c r="AV263" s="310" t="str">
        <f t="shared" ca="1" si="111"/>
        <v/>
      </c>
      <c r="AW263" s="276"/>
      <c r="AX263" s="276"/>
      <c r="AY263" s="348"/>
      <c r="AZ263" s="278"/>
      <c r="BA263" s="279"/>
      <c r="BB263" s="348"/>
      <c r="BC263" s="278"/>
      <c r="BD263" s="280"/>
      <c r="BE263" s="348"/>
      <c r="BF263" s="274"/>
      <c r="BG263" s="309" t="str">
        <f t="shared" ca="1" si="112"/>
        <v/>
      </c>
      <c r="BH263" s="310" t="str">
        <f t="shared" ca="1" si="113"/>
        <v/>
      </c>
      <c r="BI263" s="276"/>
      <c r="BJ263" s="348"/>
      <c r="BK263" s="278"/>
      <c r="BL263" s="279"/>
      <c r="BM263" s="348"/>
      <c r="BN263" s="278"/>
      <c r="BO263" s="280"/>
      <c r="BP263" s="309" t="str">
        <f t="shared" ca="1" si="114"/>
        <v/>
      </c>
      <c r="BQ263" s="310" t="str">
        <f t="shared" ca="1" si="115"/>
        <v/>
      </c>
      <c r="BR263" s="309" t="str">
        <f t="shared" ca="1" si="116"/>
        <v/>
      </c>
      <c r="BS263" s="438" t="str">
        <f t="shared" ca="1" si="117"/>
        <v/>
      </c>
      <c r="BT263" s="281" t="str">
        <f t="array" ref="BT263">IF(AND($I263&lt;&gt;"",$K263&lt;&gt;""),CEILING(VLOOKUP($I263,ランク別指標,3,FALSE)*$L263,1),"")</f>
        <v/>
      </c>
      <c r="BU263" s="282"/>
      <c r="BV263" s="281" t="str">
        <f t="shared" ref="BV263:BV326" si="133">IF(AND($I263&lt;&gt;"",$K263&lt;&gt;""),CEILING(VLOOKUP($I263,ランク別指標,4,FALSE)*$L263,1),"")</f>
        <v/>
      </c>
      <c r="BW263" s="283"/>
      <c r="BX263" s="282"/>
      <c r="BY263" s="284" t="str">
        <f t="shared" si="118"/>
        <v/>
      </c>
      <c r="BZ263" s="285" t="str">
        <f t="shared" si="119"/>
        <v/>
      </c>
      <c r="CA263" s="286"/>
      <c r="CB263" s="287"/>
      <c r="CC263" s="281" t="str">
        <f t="array" ref="CC263">IF(AND($I263&lt;&gt;"",$K263&lt;&gt;""),CEILING(VLOOKUP($I263,ランク別指標,6,FALSE)*$L263,1),"")</f>
        <v/>
      </c>
      <c r="CD263" s="288"/>
      <c r="CE263" s="289" t="str">
        <f t="shared" ref="CE263:CE326" si="134">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31"/>
        <v/>
      </c>
      <c r="CR263" s="272" t="str">
        <f t="shared" ca="1" si="132"/>
        <v/>
      </c>
      <c r="CS263" s="273" t="str">
        <f t="shared" ca="1" si="17"/>
        <v/>
      </c>
      <c r="CT263" s="337"/>
      <c r="CU263" s="264">
        <f t="shared" si="120"/>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21"/>
        <v>0</v>
      </c>
      <c r="DL263" s="440" t="b">
        <f t="shared" si="122"/>
        <v>0</v>
      </c>
      <c r="DM263" s="450" t="b">
        <f t="shared" si="123"/>
        <v>0</v>
      </c>
      <c r="DN263" s="440" t="b">
        <f t="shared" si="124"/>
        <v>0</v>
      </c>
      <c r="DO263" s="449" t="b">
        <f t="shared" si="125"/>
        <v>0</v>
      </c>
      <c r="DP263" s="440" t="b">
        <f t="shared" si="126"/>
        <v>0</v>
      </c>
      <c r="DQ263" s="450" t="b">
        <f t="shared" si="127"/>
        <v>0</v>
      </c>
      <c r="DR263" s="440" t="b">
        <f t="shared" si="128"/>
        <v>0</v>
      </c>
      <c r="DS263" s="449" t="b">
        <f t="shared" si="129"/>
        <v>0</v>
      </c>
      <c r="DT263" s="440" t="b">
        <f t="shared" si="130"/>
        <v>0</v>
      </c>
    </row>
    <row r="264" spans="1:124" x14ac:dyDescent="0.25">
      <c r="A264" s="65">
        <f t="shared" si="105"/>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6"/>
        <v/>
      </c>
      <c r="X264" s="310" t="str">
        <f t="shared" ca="1" si="107"/>
        <v/>
      </c>
      <c r="Y264" s="277"/>
      <c r="Z264" s="277"/>
      <c r="AA264" s="348"/>
      <c r="AB264" s="278"/>
      <c r="AC264" s="279"/>
      <c r="AD264" s="348"/>
      <c r="AE264" s="278"/>
      <c r="AF264" s="280"/>
      <c r="AG264" s="348"/>
      <c r="AH264" s="274"/>
      <c r="AI264" s="309" t="str">
        <f t="shared" ca="1" si="108"/>
        <v/>
      </c>
      <c r="AJ264" s="310" t="str">
        <f t="shared" ca="1" si="109"/>
        <v/>
      </c>
      <c r="AK264" s="277"/>
      <c r="AL264" s="277"/>
      <c r="AM264" s="348"/>
      <c r="AN264" s="278"/>
      <c r="AO264" s="279"/>
      <c r="AP264" s="348"/>
      <c r="AQ264" s="278"/>
      <c r="AR264" s="280"/>
      <c r="AS264" s="348"/>
      <c r="AT264" s="274"/>
      <c r="AU264" s="309" t="str">
        <f t="shared" ca="1" si="110"/>
        <v/>
      </c>
      <c r="AV264" s="310" t="str">
        <f t="shared" ca="1" si="111"/>
        <v/>
      </c>
      <c r="AW264" s="276"/>
      <c r="AX264" s="276"/>
      <c r="AY264" s="348"/>
      <c r="AZ264" s="278"/>
      <c r="BA264" s="279"/>
      <c r="BB264" s="348"/>
      <c r="BC264" s="278"/>
      <c r="BD264" s="280"/>
      <c r="BE264" s="348"/>
      <c r="BF264" s="274"/>
      <c r="BG264" s="309" t="str">
        <f t="shared" ca="1" si="112"/>
        <v/>
      </c>
      <c r="BH264" s="310" t="str">
        <f t="shared" ca="1" si="113"/>
        <v/>
      </c>
      <c r="BI264" s="276"/>
      <c r="BJ264" s="348"/>
      <c r="BK264" s="278"/>
      <c r="BL264" s="279"/>
      <c r="BM264" s="348"/>
      <c r="BN264" s="278"/>
      <c r="BO264" s="280"/>
      <c r="BP264" s="309" t="str">
        <f t="shared" ca="1" si="114"/>
        <v/>
      </c>
      <c r="BQ264" s="310" t="str">
        <f t="shared" ca="1" si="115"/>
        <v/>
      </c>
      <c r="BR264" s="309" t="str">
        <f t="shared" ca="1" si="116"/>
        <v/>
      </c>
      <c r="BS264" s="438" t="str">
        <f t="shared" ca="1" si="117"/>
        <v/>
      </c>
      <c r="BT264" s="281" t="str">
        <f t="array" ref="BT264">IF(AND($I264&lt;&gt;"",$K264&lt;&gt;""),CEILING(VLOOKUP($I264,ランク別指標,3,FALSE)*$L264,1),"")</f>
        <v/>
      </c>
      <c r="BU264" s="282"/>
      <c r="BV264" s="281" t="str">
        <f t="shared" si="133"/>
        <v/>
      </c>
      <c r="BW264" s="283"/>
      <c r="BX264" s="282"/>
      <c r="BY264" s="284" t="str">
        <f t="shared" si="118"/>
        <v/>
      </c>
      <c r="BZ264" s="285" t="str">
        <f t="shared" si="119"/>
        <v/>
      </c>
      <c r="CA264" s="286"/>
      <c r="CB264" s="287"/>
      <c r="CC264" s="281" t="str">
        <f t="array" ref="CC264">IF(AND($I264&lt;&gt;"",$K264&lt;&gt;""),CEILING(VLOOKUP($I264,ランク別指標,6,FALSE)*$L264,1),"")</f>
        <v/>
      </c>
      <c r="CD264" s="288"/>
      <c r="CE264" s="289" t="str">
        <f t="shared" si="134"/>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31"/>
        <v/>
      </c>
      <c r="CR264" s="272" t="str">
        <f t="shared" ca="1" si="132"/>
        <v/>
      </c>
      <c r="CS264" s="273" t="str">
        <f t="shared" ref="CS264:CS327" ca="1" si="135">IF(OR($CN264&lt;&gt;"",$CO264&lt;&gt;"",$CP264&lt;&gt;"",$CQ264&lt;&gt;"",$CR264&lt;&gt;""),"遅","")</f>
        <v/>
      </c>
      <c r="CT264" s="337"/>
      <c r="CU264" s="264">
        <f t="shared" si="120"/>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21"/>
        <v>0</v>
      </c>
      <c r="DL264" s="440" t="b">
        <f t="shared" si="122"/>
        <v>0</v>
      </c>
      <c r="DM264" s="450" t="b">
        <f t="shared" si="123"/>
        <v>0</v>
      </c>
      <c r="DN264" s="440" t="b">
        <f t="shared" si="124"/>
        <v>0</v>
      </c>
      <c r="DO264" s="449" t="b">
        <f t="shared" si="125"/>
        <v>0</v>
      </c>
      <c r="DP264" s="440" t="b">
        <f t="shared" si="126"/>
        <v>0</v>
      </c>
      <c r="DQ264" s="450" t="b">
        <f t="shared" si="127"/>
        <v>0</v>
      </c>
      <c r="DR264" s="440" t="b">
        <f t="shared" si="128"/>
        <v>0</v>
      </c>
      <c r="DS264" s="449" t="b">
        <f t="shared" si="129"/>
        <v>0</v>
      </c>
      <c r="DT264" s="440" t="b">
        <f t="shared" si="130"/>
        <v>0</v>
      </c>
    </row>
    <row r="265" spans="1:124" x14ac:dyDescent="0.25">
      <c r="A265" s="65">
        <f t="shared" ref="A265:A328" si="136">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7">IF(ISERROR(HLOOKUP(CW265+1,プロジェクト進捗設定_PS,4,FALSE)),IF(DK265,0,""),HLOOKUP(CW265+1,プロジェクト進捗設定_PS,4,FALSE))</f>
        <v/>
      </c>
      <c r="X265" s="310" t="str">
        <f t="shared" ref="X265:X328" ca="1" si="138">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9">IF(ISERROR(HLOOKUP(CX265+1,プロジェクト進捗設定_PT仕様作成,4,FALSE)),IF(DM265,0,""),HLOOKUP(CX265+1,プロジェクト進捗設定_PT仕様作成,4,FALSE))</f>
        <v/>
      </c>
      <c r="AJ265" s="310" t="str">
        <f t="shared" ref="AJ265:AJ328" ca="1" si="140">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41">IF(ISERROR(HLOOKUP(CY265+1,プロジェクト進捗設定_PG,4,FALSE)),IF(DO265,0,""),HLOOKUP(CY265+1,プロジェクト進捗設定_PG,4,FALSE))</f>
        <v/>
      </c>
      <c r="AV265" s="310" t="str">
        <f t="shared" ref="AV265:AV328" ca="1" si="142">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3">IF(ISERROR(HLOOKUP(CZ265+1,プロジェクト進捗設定_PT,4,FALSE)),IF(DQ265,0,""),HLOOKUP(CZ265+1,プロジェクト進捗設定_PT,4,FALSE))</f>
        <v/>
      </c>
      <c r="BH265" s="310" t="str">
        <f t="shared" ref="BH265:BH328" ca="1" si="144">IF(ISERROR(HLOOKUP(DE265,プロジェクト進捗設定_PT,4,FALSE)),IF(DR265,0,""),HLOOKUP(DE265,プロジェクト進捗設定_PT,4,FALSE))</f>
        <v/>
      </c>
      <c r="BI265" s="276"/>
      <c r="BJ265" s="348"/>
      <c r="BK265" s="278"/>
      <c r="BL265" s="279"/>
      <c r="BM265" s="348"/>
      <c r="BN265" s="278"/>
      <c r="BO265" s="280"/>
      <c r="BP265" s="309" t="str">
        <f t="shared" ref="BP265:BP328" ca="1" si="145">IF(ISERROR(HLOOKUP(DA265+1,プロジェクト進捗設定_R終無_受入,5,TRUE)),IF(DS265,0,""),HLOOKUP(DA265+1,プロジェクト進捗設定_R終無_受入,5,FALSE))</f>
        <v/>
      </c>
      <c r="BQ265" s="310" t="str">
        <f t="shared" ref="BQ265:BQ328" ca="1" si="146">IF(ISERROR(HLOOKUP(DF265,プロジェクト進捗設定_R終無_受入,5,FALSE)),IF(DT265,0,""),HLOOKUP(DF265,プロジェクト進捗設定_R終無_受入,5,FALSE))</f>
        <v/>
      </c>
      <c r="BR265" s="309" t="str">
        <f t="shared" ref="BR265:BR328" ca="1" si="147">IF(AND(W265&lt;&gt;0,W265="",AI265&lt;&gt;0,AI265="",AU265&lt;&gt;0,AU265="",BG265&lt;&gt;0,BG265="",BP265&lt;&gt;0,BP265="",DG265=0),"",DG265)</f>
        <v/>
      </c>
      <c r="BS265" s="438" t="str">
        <f t="shared" ref="BS265:BS328" ca="1" si="148">IF(AND(X265&lt;&gt;0,X265="",AJ265&lt;&gt;0,AJ265="",AV265&lt;&gt;0,AV265="",BH265&lt;&gt;0,BH265="",BQ265&lt;&gt;0,BQ265="",DH265=0),"",DH265)</f>
        <v/>
      </c>
      <c r="BT265" s="281" t="str">
        <f t="array" ref="BT265">IF(AND($I265&lt;&gt;"",$K265&lt;&gt;""),CEILING(VLOOKUP($I265,ランク別指標,3,FALSE)*$L265,1),"")</f>
        <v/>
      </c>
      <c r="BU265" s="282"/>
      <c r="BV265" s="281" t="str">
        <f t="shared" si="133"/>
        <v/>
      </c>
      <c r="BW265" s="283"/>
      <c r="BX265" s="282"/>
      <c r="BY265" s="284" t="str">
        <f t="shared" ref="BY265:BY328" si="149">IF(L265&lt;&gt;"",IF(BU265/L265*100 &gt; 0,BU265/L265*100, ""),"")</f>
        <v/>
      </c>
      <c r="BZ265" s="285" t="str">
        <f t="shared" ref="BZ265:BZ328" si="150">IF(L265&lt;&gt;"",IF(BW265/L265*100 &gt; 0,BW265/L265*100, ""),"")</f>
        <v/>
      </c>
      <c r="CA265" s="286"/>
      <c r="CB265" s="287"/>
      <c r="CC265" s="281" t="str">
        <f t="array" ref="CC265">IF(AND($I265&lt;&gt;"",$K265&lt;&gt;""),CEILING(VLOOKUP($I265,ランク別指標,6,FALSE)*$L265,1),"")</f>
        <v/>
      </c>
      <c r="CD265" s="288"/>
      <c r="CE265" s="289" t="str">
        <f t="shared" si="134"/>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31"/>
        <v/>
      </c>
      <c r="CR265" s="272" t="str">
        <f t="shared" ca="1" si="132"/>
        <v/>
      </c>
      <c r="CS265" s="273" t="str">
        <f t="shared" ca="1" si="135"/>
        <v/>
      </c>
      <c r="CT265" s="337"/>
      <c r="CU265" s="264">
        <f t="shared" ref="CU265:CU328" si="151">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2">OR(AND(NOT(ISTEXT(O265)),O265&lt;&gt;""),AND(NOT(ISTEXT(R265)),R265&lt;&gt;""),AND(NOT(ISTEXT(U265)),U265&lt;&gt;""))</f>
        <v>0</v>
      </c>
      <c r="DL265" s="440" t="b">
        <f t="shared" ref="DL265:DL328" si="153">OR(AND(NOT(ISTEXT(P265)),P265&lt;&gt;""),AND(NOT(ISTEXT(S265)),S265&lt;&gt;""),AND(NOT(ISTEXT(V265)),V265&lt;&gt;""))</f>
        <v>0</v>
      </c>
      <c r="DM265" s="450" t="b">
        <f t="shared" ref="DM265:DM328" si="154">OR(AND(NOT(ISTEXT(AA265)),AA265&lt;&gt;""),AND(NOT(ISTEXT(AD265)),AD265&lt;&gt;""),AND(NOT(ISTEXT(AG265)),AG265&lt;&gt;""))</f>
        <v>0</v>
      </c>
      <c r="DN265" s="440" t="b">
        <f t="shared" ref="DN265:DN328" si="155">OR(AND(NOT(ISTEXT(AB265)),AB265&lt;&gt;""),AND(NOT(ISTEXT(AE265)),AE265&lt;&gt;""),AND(NOT(ISTEXT(AH265)),AH265&lt;&gt;""))</f>
        <v>0</v>
      </c>
      <c r="DO265" s="449" t="b">
        <f t="shared" ref="DO265:DO328" si="156">OR(AND(NOT(ISTEXT(AM265)),AM265&lt;&gt;""),AND(NOT(ISTEXT(AP265)),AP265&lt;&gt;""),AND(NOT(ISTEXT(AS265)),AS265&lt;&gt;""))</f>
        <v>0</v>
      </c>
      <c r="DP265" s="440" t="b">
        <f t="shared" ref="DP265:DP328" si="157">OR(AND(NOT(ISTEXT(AN265)),AN265&lt;&gt;""),AND(NOT(ISTEXT(AQ265)),AQ265&lt;&gt;""),AND(NOT(ISTEXT(AT265)),AT265&lt;&gt;""))</f>
        <v>0</v>
      </c>
      <c r="DQ265" s="450" t="b">
        <f t="shared" ref="DQ265:DQ328" si="158">OR(AND(NOT(ISTEXT(AY265)),AY265&lt;&gt;""),AND(NOT(ISTEXT(BB265)),BB265&lt;&gt;""),AND(NOT(ISTEXT(BE265)),BE265&lt;&gt;""))</f>
        <v>0</v>
      </c>
      <c r="DR265" s="440" t="b">
        <f t="shared" ref="DR265:DR328" si="159">OR(AND(NOT(ISTEXT(AZ265)),AZ265&lt;&gt;""),AND(NOT(ISTEXT(BC265)),BC265&lt;&gt;""),AND(NOT(ISTEXT(BF265)),BF265&lt;&gt;""))</f>
        <v>0</v>
      </c>
      <c r="DS265" s="449" t="b">
        <f t="shared" ref="DS265:DS328" si="160">OR(AND(NOT(ISTEXT(BJ265)),BJ265&lt;&gt;""),AND(NOT(ISTEXT(BM265)),BM265&lt;&gt;""))</f>
        <v>0</v>
      </c>
      <c r="DT265" s="440" t="b">
        <f t="shared" ref="DT265:DT328" si="161">OR(AND(NOT(ISTEXT(BK265)),BK265&lt;&gt;""),AND(NOT(ISTEXT(BN265)),BN265&lt;&gt;""))</f>
        <v>0</v>
      </c>
    </row>
    <row r="266" spans="1:124" x14ac:dyDescent="0.25">
      <c r="A266" s="65">
        <f t="shared" si="136"/>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7"/>
        <v/>
      </c>
      <c r="X266" s="310" t="str">
        <f t="shared" ca="1" si="138"/>
        <v/>
      </c>
      <c r="Y266" s="277"/>
      <c r="Z266" s="277"/>
      <c r="AA266" s="348"/>
      <c r="AB266" s="278"/>
      <c r="AC266" s="279"/>
      <c r="AD266" s="348"/>
      <c r="AE266" s="278"/>
      <c r="AF266" s="280"/>
      <c r="AG266" s="348"/>
      <c r="AH266" s="274"/>
      <c r="AI266" s="309" t="str">
        <f t="shared" ca="1" si="139"/>
        <v/>
      </c>
      <c r="AJ266" s="310" t="str">
        <f t="shared" ca="1" si="140"/>
        <v/>
      </c>
      <c r="AK266" s="277"/>
      <c r="AL266" s="277"/>
      <c r="AM266" s="348"/>
      <c r="AN266" s="278"/>
      <c r="AO266" s="279"/>
      <c r="AP266" s="348"/>
      <c r="AQ266" s="278"/>
      <c r="AR266" s="280"/>
      <c r="AS266" s="348"/>
      <c r="AT266" s="274"/>
      <c r="AU266" s="309" t="str">
        <f t="shared" ca="1" si="141"/>
        <v/>
      </c>
      <c r="AV266" s="310" t="str">
        <f t="shared" ca="1" si="142"/>
        <v/>
      </c>
      <c r="AW266" s="276"/>
      <c r="AX266" s="276"/>
      <c r="AY266" s="348"/>
      <c r="AZ266" s="278"/>
      <c r="BA266" s="279"/>
      <c r="BB266" s="348"/>
      <c r="BC266" s="278"/>
      <c r="BD266" s="280"/>
      <c r="BE266" s="348"/>
      <c r="BF266" s="274"/>
      <c r="BG266" s="309" t="str">
        <f t="shared" ca="1" si="143"/>
        <v/>
      </c>
      <c r="BH266" s="310" t="str">
        <f t="shared" ca="1" si="144"/>
        <v/>
      </c>
      <c r="BI266" s="276"/>
      <c r="BJ266" s="348"/>
      <c r="BK266" s="278"/>
      <c r="BL266" s="279"/>
      <c r="BM266" s="348"/>
      <c r="BN266" s="278"/>
      <c r="BO266" s="280"/>
      <c r="BP266" s="309" t="str">
        <f t="shared" ca="1" si="145"/>
        <v/>
      </c>
      <c r="BQ266" s="310" t="str">
        <f t="shared" ca="1" si="146"/>
        <v/>
      </c>
      <c r="BR266" s="309" t="str">
        <f t="shared" ca="1" si="147"/>
        <v/>
      </c>
      <c r="BS266" s="438" t="str">
        <f t="shared" ca="1" si="148"/>
        <v/>
      </c>
      <c r="BT266" s="281" t="str">
        <f t="array" ref="BT266">IF(AND($I266&lt;&gt;"",$K266&lt;&gt;""),CEILING(VLOOKUP($I266,ランク別指標,3,FALSE)*$L266,1),"")</f>
        <v/>
      </c>
      <c r="BU266" s="282"/>
      <c r="BV266" s="281" t="str">
        <f t="shared" si="133"/>
        <v/>
      </c>
      <c r="BW266" s="283"/>
      <c r="BX266" s="282"/>
      <c r="BY266" s="284" t="str">
        <f t="shared" si="149"/>
        <v/>
      </c>
      <c r="BZ266" s="285" t="str">
        <f t="shared" si="150"/>
        <v/>
      </c>
      <c r="CA266" s="286"/>
      <c r="CB266" s="287"/>
      <c r="CC266" s="281" t="str">
        <f t="array" ref="CC266">IF(AND($I266&lt;&gt;"",$K266&lt;&gt;""),CEILING(VLOOKUP($I266,ランク別指標,6,FALSE)*$L266,1),"")</f>
        <v/>
      </c>
      <c r="CD266" s="288"/>
      <c r="CE266" s="289" t="str">
        <f t="shared" si="134"/>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31"/>
        <v/>
      </c>
      <c r="CR266" s="272" t="str">
        <f t="shared" ca="1" si="132"/>
        <v/>
      </c>
      <c r="CS266" s="273" t="str">
        <f t="shared" ca="1" si="135"/>
        <v/>
      </c>
      <c r="CT266" s="337"/>
      <c r="CU266" s="264">
        <f t="shared" si="151"/>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2"/>
        <v>0</v>
      </c>
      <c r="DL266" s="440" t="b">
        <f t="shared" si="153"/>
        <v>0</v>
      </c>
      <c r="DM266" s="450" t="b">
        <f t="shared" si="154"/>
        <v>0</v>
      </c>
      <c r="DN266" s="440" t="b">
        <f t="shared" si="155"/>
        <v>0</v>
      </c>
      <c r="DO266" s="449" t="b">
        <f t="shared" si="156"/>
        <v>0</v>
      </c>
      <c r="DP266" s="440" t="b">
        <f t="shared" si="157"/>
        <v>0</v>
      </c>
      <c r="DQ266" s="450" t="b">
        <f t="shared" si="158"/>
        <v>0</v>
      </c>
      <c r="DR266" s="440" t="b">
        <f t="shared" si="159"/>
        <v>0</v>
      </c>
      <c r="DS266" s="449" t="b">
        <f t="shared" si="160"/>
        <v>0</v>
      </c>
      <c r="DT266" s="440" t="b">
        <f t="shared" si="161"/>
        <v>0</v>
      </c>
    </row>
    <row r="267" spans="1:124" x14ac:dyDescent="0.25">
      <c r="A267" s="65">
        <f t="shared" si="136"/>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7"/>
        <v/>
      </c>
      <c r="X267" s="310" t="str">
        <f t="shared" ca="1" si="138"/>
        <v/>
      </c>
      <c r="Y267" s="277"/>
      <c r="Z267" s="277"/>
      <c r="AA267" s="348"/>
      <c r="AB267" s="278"/>
      <c r="AC267" s="279"/>
      <c r="AD267" s="348"/>
      <c r="AE267" s="278"/>
      <c r="AF267" s="280"/>
      <c r="AG267" s="348"/>
      <c r="AH267" s="274"/>
      <c r="AI267" s="309" t="str">
        <f t="shared" ca="1" si="139"/>
        <v/>
      </c>
      <c r="AJ267" s="310" t="str">
        <f t="shared" ca="1" si="140"/>
        <v/>
      </c>
      <c r="AK267" s="277"/>
      <c r="AL267" s="277"/>
      <c r="AM267" s="348"/>
      <c r="AN267" s="278"/>
      <c r="AO267" s="279"/>
      <c r="AP267" s="348"/>
      <c r="AQ267" s="278"/>
      <c r="AR267" s="280"/>
      <c r="AS267" s="348"/>
      <c r="AT267" s="274"/>
      <c r="AU267" s="309" t="str">
        <f t="shared" ca="1" si="141"/>
        <v/>
      </c>
      <c r="AV267" s="310" t="str">
        <f t="shared" ca="1" si="142"/>
        <v/>
      </c>
      <c r="AW267" s="276"/>
      <c r="AX267" s="276"/>
      <c r="AY267" s="348"/>
      <c r="AZ267" s="278"/>
      <c r="BA267" s="279"/>
      <c r="BB267" s="348"/>
      <c r="BC267" s="278"/>
      <c r="BD267" s="280"/>
      <c r="BE267" s="348"/>
      <c r="BF267" s="274"/>
      <c r="BG267" s="309" t="str">
        <f t="shared" ca="1" si="143"/>
        <v/>
      </c>
      <c r="BH267" s="310" t="str">
        <f t="shared" ca="1" si="144"/>
        <v/>
      </c>
      <c r="BI267" s="276"/>
      <c r="BJ267" s="348"/>
      <c r="BK267" s="278"/>
      <c r="BL267" s="279"/>
      <c r="BM267" s="348"/>
      <c r="BN267" s="278"/>
      <c r="BO267" s="280"/>
      <c r="BP267" s="309" t="str">
        <f t="shared" ca="1" si="145"/>
        <v/>
      </c>
      <c r="BQ267" s="310" t="str">
        <f t="shared" ca="1" si="146"/>
        <v/>
      </c>
      <c r="BR267" s="309" t="str">
        <f t="shared" ca="1" si="147"/>
        <v/>
      </c>
      <c r="BS267" s="438" t="str">
        <f t="shared" ca="1" si="148"/>
        <v/>
      </c>
      <c r="BT267" s="281" t="str">
        <f t="array" ref="BT267">IF(AND($I267&lt;&gt;"",$K267&lt;&gt;""),CEILING(VLOOKUP($I267,ランク別指標,3,FALSE)*$L267,1),"")</f>
        <v/>
      </c>
      <c r="BU267" s="282"/>
      <c r="BV267" s="281" t="str">
        <f t="shared" si="133"/>
        <v/>
      </c>
      <c r="BW267" s="283"/>
      <c r="BX267" s="282"/>
      <c r="BY267" s="284" t="str">
        <f t="shared" si="149"/>
        <v/>
      </c>
      <c r="BZ267" s="285" t="str">
        <f t="shared" si="150"/>
        <v/>
      </c>
      <c r="CA267" s="286"/>
      <c r="CB267" s="287"/>
      <c r="CC267" s="281" t="str">
        <f t="array" ref="CC267">IF(AND($I267&lt;&gt;"",$K267&lt;&gt;""),CEILING(VLOOKUP($I267,ランク別指標,6,FALSE)*$L267,1),"")</f>
        <v/>
      </c>
      <c r="CD267" s="288"/>
      <c r="CE267" s="289" t="str">
        <f t="shared" si="134"/>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31"/>
        <v/>
      </c>
      <c r="CR267" s="272" t="str">
        <f t="shared" ca="1" si="132"/>
        <v/>
      </c>
      <c r="CS267" s="273" t="str">
        <f t="shared" ca="1" si="135"/>
        <v/>
      </c>
      <c r="CT267" s="337"/>
      <c r="CU267" s="264">
        <f t="shared" si="151"/>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2"/>
        <v>0</v>
      </c>
      <c r="DL267" s="440" t="b">
        <f t="shared" si="153"/>
        <v>0</v>
      </c>
      <c r="DM267" s="450" t="b">
        <f t="shared" si="154"/>
        <v>0</v>
      </c>
      <c r="DN267" s="440" t="b">
        <f t="shared" si="155"/>
        <v>0</v>
      </c>
      <c r="DO267" s="449" t="b">
        <f t="shared" si="156"/>
        <v>0</v>
      </c>
      <c r="DP267" s="440" t="b">
        <f t="shared" si="157"/>
        <v>0</v>
      </c>
      <c r="DQ267" s="450" t="b">
        <f t="shared" si="158"/>
        <v>0</v>
      </c>
      <c r="DR267" s="440" t="b">
        <f t="shared" si="159"/>
        <v>0</v>
      </c>
      <c r="DS267" s="449" t="b">
        <f t="shared" si="160"/>
        <v>0</v>
      </c>
      <c r="DT267" s="440" t="b">
        <f t="shared" si="161"/>
        <v>0</v>
      </c>
    </row>
    <row r="268" spans="1:124" x14ac:dyDescent="0.25">
      <c r="A268" s="65">
        <f t="shared" si="136"/>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7"/>
        <v/>
      </c>
      <c r="X268" s="310" t="str">
        <f t="shared" ca="1" si="138"/>
        <v/>
      </c>
      <c r="Y268" s="277"/>
      <c r="Z268" s="277"/>
      <c r="AA268" s="348"/>
      <c r="AB268" s="278"/>
      <c r="AC268" s="279"/>
      <c r="AD268" s="348"/>
      <c r="AE268" s="278"/>
      <c r="AF268" s="280"/>
      <c r="AG268" s="348"/>
      <c r="AH268" s="274"/>
      <c r="AI268" s="309" t="str">
        <f t="shared" ca="1" si="139"/>
        <v/>
      </c>
      <c r="AJ268" s="310" t="str">
        <f t="shared" ca="1" si="140"/>
        <v/>
      </c>
      <c r="AK268" s="277"/>
      <c r="AL268" s="277"/>
      <c r="AM268" s="348"/>
      <c r="AN268" s="278"/>
      <c r="AO268" s="279"/>
      <c r="AP268" s="348"/>
      <c r="AQ268" s="278"/>
      <c r="AR268" s="280"/>
      <c r="AS268" s="348"/>
      <c r="AT268" s="274"/>
      <c r="AU268" s="309" t="str">
        <f t="shared" ca="1" si="141"/>
        <v/>
      </c>
      <c r="AV268" s="310" t="str">
        <f t="shared" ca="1" si="142"/>
        <v/>
      </c>
      <c r="AW268" s="276"/>
      <c r="AX268" s="276"/>
      <c r="AY268" s="348"/>
      <c r="AZ268" s="278"/>
      <c r="BA268" s="279"/>
      <c r="BB268" s="348"/>
      <c r="BC268" s="278"/>
      <c r="BD268" s="280"/>
      <c r="BE268" s="348"/>
      <c r="BF268" s="274"/>
      <c r="BG268" s="309" t="str">
        <f t="shared" ca="1" si="143"/>
        <v/>
      </c>
      <c r="BH268" s="310" t="str">
        <f t="shared" ca="1" si="144"/>
        <v/>
      </c>
      <c r="BI268" s="276"/>
      <c r="BJ268" s="348"/>
      <c r="BK268" s="278"/>
      <c r="BL268" s="279"/>
      <c r="BM268" s="348"/>
      <c r="BN268" s="278"/>
      <c r="BO268" s="280"/>
      <c r="BP268" s="309" t="str">
        <f t="shared" ca="1" si="145"/>
        <v/>
      </c>
      <c r="BQ268" s="310" t="str">
        <f t="shared" ca="1" si="146"/>
        <v/>
      </c>
      <c r="BR268" s="309" t="str">
        <f t="shared" ca="1" si="147"/>
        <v/>
      </c>
      <c r="BS268" s="438" t="str">
        <f t="shared" ca="1" si="148"/>
        <v/>
      </c>
      <c r="BT268" s="281" t="str">
        <f t="array" ref="BT268">IF(AND($I268&lt;&gt;"",$K268&lt;&gt;""),CEILING(VLOOKUP($I268,ランク別指標,3,FALSE)*$L268,1),"")</f>
        <v/>
      </c>
      <c r="BU268" s="282"/>
      <c r="BV268" s="281" t="str">
        <f t="shared" si="133"/>
        <v/>
      </c>
      <c r="BW268" s="283"/>
      <c r="BX268" s="282"/>
      <c r="BY268" s="284" t="str">
        <f t="shared" si="149"/>
        <v/>
      </c>
      <c r="BZ268" s="285" t="str">
        <f t="shared" si="150"/>
        <v/>
      </c>
      <c r="CA268" s="286"/>
      <c r="CB268" s="287"/>
      <c r="CC268" s="281" t="str">
        <f t="array" ref="CC268">IF(AND($I268&lt;&gt;"",$K268&lt;&gt;""),CEILING(VLOOKUP($I268,ランク別指標,6,FALSE)*$L268,1),"")</f>
        <v/>
      </c>
      <c r="CD268" s="288"/>
      <c r="CE268" s="289" t="str">
        <f t="shared" si="134"/>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31"/>
        <v/>
      </c>
      <c r="CR268" s="272" t="str">
        <f t="shared" ca="1" si="132"/>
        <v/>
      </c>
      <c r="CS268" s="273" t="str">
        <f t="shared" ca="1" si="135"/>
        <v/>
      </c>
      <c r="CT268" s="337"/>
      <c r="CU268" s="264">
        <f t="shared" si="151"/>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2"/>
        <v>0</v>
      </c>
      <c r="DL268" s="440" t="b">
        <f t="shared" si="153"/>
        <v>0</v>
      </c>
      <c r="DM268" s="450" t="b">
        <f t="shared" si="154"/>
        <v>0</v>
      </c>
      <c r="DN268" s="440" t="b">
        <f t="shared" si="155"/>
        <v>0</v>
      </c>
      <c r="DO268" s="449" t="b">
        <f t="shared" si="156"/>
        <v>0</v>
      </c>
      <c r="DP268" s="440" t="b">
        <f t="shared" si="157"/>
        <v>0</v>
      </c>
      <c r="DQ268" s="450" t="b">
        <f t="shared" si="158"/>
        <v>0</v>
      </c>
      <c r="DR268" s="440" t="b">
        <f t="shared" si="159"/>
        <v>0</v>
      </c>
      <c r="DS268" s="449" t="b">
        <f t="shared" si="160"/>
        <v>0</v>
      </c>
      <c r="DT268" s="440" t="b">
        <f t="shared" si="161"/>
        <v>0</v>
      </c>
    </row>
    <row r="269" spans="1:124" x14ac:dyDescent="0.25">
      <c r="A269" s="65">
        <f t="shared" si="136"/>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7"/>
        <v/>
      </c>
      <c r="X269" s="310" t="str">
        <f t="shared" ca="1" si="138"/>
        <v/>
      </c>
      <c r="Y269" s="277"/>
      <c r="Z269" s="277"/>
      <c r="AA269" s="348"/>
      <c r="AB269" s="278"/>
      <c r="AC269" s="279"/>
      <c r="AD269" s="348"/>
      <c r="AE269" s="278"/>
      <c r="AF269" s="280"/>
      <c r="AG269" s="348"/>
      <c r="AH269" s="274"/>
      <c r="AI269" s="309" t="str">
        <f t="shared" ca="1" si="139"/>
        <v/>
      </c>
      <c r="AJ269" s="310" t="str">
        <f t="shared" ca="1" si="140"/>
        <v/>
      </c>
      <c r="AK269" s="277"/>
      <c r="AL269" s="277"/>
      <c r="AM269" s="348"/>
      <c r="AN269" s="278"/>
      <c r="AO269" s="279"/>
      <c r="AP269" s="348"/>
      <c r="AQ269" s="278"/>
      <c r="AR269" s="280"/>
      <c r="AS269" s="348"/>
      <c r="AT269" s="274"/>
      <c r="AU269" s="309" t="str">
        <f t="shared" ca="1" si="141"/>
        <v/>
      </c>
      <c r="AV269" s="310" t="str">
        <f t="shared" ca="1" si="142"/>
        <v/>
      </c>
      <c r="AW269" s="276"/>
      <c r="AX269" s="276"/>
      <c r="AY269" s="348"/>
      <c r="AZ269" s="278"/>
      <c r="BA269" s="279"/>
      <c r="BB269" s="348"/>
      <c r="BC269" s="278"/>
      <c r="BD269" s="280"/>
      <c r="BE269" s="348"/>
      <c r="BF269" s="274"/>
      <c r="BG269" s="309" t="str">
        <f t="shared" ca="1" si="143"/>
        <v/>
      </c>
      <c r="BH269" s="310" t="str">
        <f t="shared" ca="1" si="144"/>
        <v/>
      </c>
      <c r="BI269" s="276"/>
      <c r="BJ269" s="348"/>
      <c r="BK269" s="278"/>
      <c r="BL269" s="279"/>
      <c r="BM269" s="348"/>
      <c r="BN269" s="278"/>
      <c r="BO269" s="280"/>
      <c r="BP269" s="309" t="str">
        <f t="shared" ca="1" si="145"/>
        <v/>
      </c>
      <c r="BQ269" s="310" t="str">
        <f t="shared" ca="1" si="146"/>
        <v/>
      </c>
      <c r="BR269" s="309" t="str">
        <f t="shared" ca="1" si="147"/>
        <v/>
      </c>
      <c r="BS269" s="438" t="str">
        <f t="shared" ca="1" si="148"/>
        <v/>
      </c>
      <c r="BT269" s="281" t="str">
        <f t="array" ref="BT269">IF(AND($I269&lt;&gt;"",$K269&lt;&gt;""),CEILING(VLOOKUP($I269,ランク別指標,3,FALSE)*$L269,1),"")</f>
        <v/>
      </c>
      <c r="BU269" s="282"/>
      <c r="BV269" s="281" t="str">
        <f t="shared" si="133"/>
        <v/>
      </c>
      <c r="BW269" s="283"/>
      <c r="BX269" s="282"/>
      <c r="BY269" s="284" t="str">
        <f t="shared" si="149"/>
        <v/>
      </c>
      <c r="BZ269" s="285" t="str">
        <f t="shared" si="150"/>
        <v/>
      </c>
      <c r="CA269" s="286"/>
      <c r="CB269" s="287"/>
      <c r="CC269" s="281" t="str">
        <f t="array" ref="CC269">IF(AND($I269&lt;&gt;"",$K269&lt;&gt;""),CEILING(VLOOKUP($I269,ランク別指標,6,FALSE)*$L269,1),"")</f>
        <v/>
      </c>
      <c r="CD269" s="288"/>
      <c r="CE269" s="289" t="str">
        <f t="shared" si="134"/>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31"/>
        <v/>
      </c>
      <c r="CR269" s="272" t="str">
        <f t="shared" ca="1" si="132"/>
        <v/>
      </c>
      <c r="CS269" s="273" t="str">
        <f t="shared" ca="1" si="135"/>
        <v/>
      </c>
      <c r="CT269" s="337"/>
      <c r="CU269" s="264">
        <f t="shared" si="151"/>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2"/>
        <v>0</v>
      </c>
      <c r="DL269" s="440" t="b">
        <f t="shared" si="153"/>
        <v>0</v>
      </c>
      <c r="DM269" s="450" t="b">
        <f t="shared" si="154"/>
        <v>0</v>
      </c>
      <c r="DN269" s="440" t="b">
        <f t="shared" si="155"/>
        <v>0</v>
      </c>
      <c r="DO269" s="449" t="b">
        <f t="shared" si="156"/>
        <v>0</v>
      </c>
      <c r="DP269" s="440" t="b">
        <f t="shared" si="157"/>
        <v>0</v>
      </c>
      <c r="DQ269" s="450" t="b">
        <f t="shared" si="158"/>
        <v>0</v>
      </c>
      <c r="DR269" s="440" t="b">
        <f t="shared" si="159"/>
        <v>0</v>
      </c>
      <c r="DS269" s="449" t="b">
        <f t="shared" si="160"/>
        <v>0</v>
      </c>
      <c r="DT269" s="440" t="b">
        <f t="shared" si="161"/>
        <v>0</v>
      </c>
    </row>
    <row r="270" spans="1:124" x14ac:dyDescent="0.25">
      <c r="A270" s="65">
        <f t="shared" si="136"/>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7"/>
        <v/>
      </c>
      <c r="X270" s="310" t="str">
        <f t="shared" ca="1" si="138"/>
        <v/>
      </c>
      <c r="Y270" s="277"/>
      <c r="Z270" s="277"/>
      <c r="AA270" s="348"/>
      <c r="AB270" s="278"/>
      <c r="AC270" s="279"/>
      <c r="AD270" s="348"/>
      <c r="AE270" s="278"/>
      <c r="AF270" s="280"/>
      <c r="AG270" s="348"/>
      <c r="AH270" s="274"/>
      <c r="AI270" s="309" t="str">
        <f t="shared" ca="1" si="139"/>
        <v/>
      </c>
      <c r="AJ270" s="310" t="str">
        <f t="shared" ca="1" si="140"/>
        <v/>
      </c>
      <c r="AK270" s="277"/>
      <c r="AL270" s="277"/>
      <c r="AM270" s="348"/>
      <c r="AN270" s="278"/>
      <c r="AO270" s="279"/>
      <c r="AP270" s="348"/>
      <c r="AQ270" s="278"/>
      <c r="AR270" s="280"/>
      <c r="AS270" s="348"/>
      <c r="AT270" s="274"/>
      <c r="AU270" s="309" t="str">
        <f t="shared" ca="1" si="141"/>
        <v/>
      </c>
      <c r="AV270" s="310" t="str">
        <f t="shared" ca="1" si="142"/>
        <v/>
      </c>
      <c r="AW270" s="276"/>
      <c r="AX270" s="276"/>
      <c r="AY270" s="348"/>
      <c r="AZ270" s="278"/>
      <c r="BA270" s="279"/>
      <c r="BB270" s="348"/>
      <c r="BC270" s="278"/>
      <c r="BD270" s="280"/>
      <c r="BE270" s="348"/>
      <c r="BF270" s="274"/>
      <c r="BG270" s="309" t="str">
        <f t="shared" ca="1" si="143"/>
        <v/>
      </c>
      <c r="BH270" s="310" t="str">
        <f t="shared" ca="1" si="144"/>
        <v/>
      </c>
      <c r="BI270" s="276"/>
      <c r="BJ270" s="348"/>
      <c r="BK270" s="278"/>
      <c r="BL270" s="279"/>
      <c r="BM270" s="348"/>
      <c r="BN270" s="278"/>
      <c r="BO270" s="280"/>
      <c r="BP270" s="309" t="str">
        <f t="shared" ca="1" si="145"/>
        <v/>
      </c>
      <c r="BQ270" s="310" t="str">
        <f t="shared" ca="1" si="146"/>
        <v/>
      </c>
      <c r="BR270" s="309" t="str">
        <f t="shared" ca="1" si="147"/>
        <v/>
      </c>
      <c r="BS270" s="438" t="str">
        <f t="shared" ca="1" si="148"/>
        <v/>
      </c>
      <c r="BT270" s="281" t="str">
        <f t="array" ref="BT270">IF(AND($I270&lt;&gt;"",$K270&lt;&gt;""),CEILING(VLOOKUP($I270,ランク別指標,3,FALSE)*$L270,1),"")</f>
        <v/>
      </c>
      <c r="BU270" s="282"/>
      <c r="BV270" s="281" t="str">
        <f t="shared" si="133"/>
        <v/>
      </c>
      <c r="BW270" s="283"/>
      <c r="BX270" s="282"/>
      <c r="BY270" s="284" t="str">
        <f t="shared" si="149"/>
        <v/>
      </c>
      <c r="BZ270" s="285" t="str">
        <f t="shared" si="150"/>
        <v/>
      </c>
      <c r="CA270" s="286"/>
      <c r="CB270" s="287"/>
      <c r="CC270" s="281" t="str">
        <f t="array" ref="CC270">IF(AND($I270&lt;&gt;"",$K270&lt;&gt;""),CEILING(VLOOKUP($I270,ランク別指標,6,FALSE)*$L270,1),"")</f>
        <v/>
      </c>
      <c r="CD270" s="288"/>
      <c r="CE270" s="289" t="str">
        <f t="shared" si="134"/>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31"/>
        <v/>
      </c>
      <c r="CR270" s="272" t="str">
        <f t="shared" ca="1" si="132"/>
        <v/>
      </c>
      <c r="CS270" s="273" t="str">
        <f t="shared" ca="1" si="135"/>
        <v/>
      </c>
      <c r="CT270" s="337"/>
      <c r="CU270" s="264">
        <f t="shared" si="151"/>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2"/>
        <v>0</v>
      </c>
      <c r="DL270" s="440" t="b">
        <f t="shared" si="153"/>
        <v>0</v>
      </c>
      <c r="DM270" s="450" t="b">
        <f t="shared" si="154"/>
        <v>0</v>
      </c>
      <c r="DN270" s="440" t="b">
        <f t="shared" si="155"/>
        <v>0</v>
      </c>
      <c r="DO270" s="449" t="b">
        <f t="shared" si="156"/>
        <v>0</v>
      </c>
      <c r="DP270" s="440" t="b">
        <f t="shared" si="157"/>
        <v>0</v>
      </c>
      <c r="DQ270" s="450" t="b">
        <f t="shared" si="158"/>
        <v>0</v>
      </c>
      <c r="DR270" s="440" t="b">
        <f t="shared" si="159"/>
        <v>0</v>
      </c>
      <c r="DS270" s="449" t="b">
        <f t="shared" si="160"/>
        <v>0</v>
      </c>
      <c r="DT270" s="440" t="b">
        <f t="shared" si="161"/>
        <v>0</v>
      </c>
    </row>
    <row r="271" spans="1:124" x14ac:dyDescent="0.25">
      <c r="A271" s="65">
        <f t="shared" si="136"/>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7"/>
        <v/>
      </c>
      <c r="X271" s="310" t="str">
        <f t="shared" ca="1" si="138"/>
        <v/>
      </c>
      <c r="Y271" s="277"/>
      <c r="Z271" s="277"/>
      <c r="AA271" s="348"/>
      <c r="AB271" s="278"/>
      <c r="AC271" s="279"/>
      <c r="AD271" s="348"/>
      <c r="AE271" s="278"/>
      <c r="AF271" s="280"/>
      <c r="AG271" s="348"/>
      <c r="AH271" s="274"/>
      <c r="AI271" s="309" t="str">
        <f t="shared" ca="1" si="139"/>
        <v/>
      </c>
      <c r="AJ271" s="310" t="str">
        <f t="shared" ca="1" si="140"/>
        <v/>
      </c>
      <c r="AK271" s="277"/>
      <c r="AL271" s="277"/>
      <c r="AM271" s="348"/>
      <c r="AN271" s="278"/>
      <c r="AO271" s="279"/>
      <c r="AP271" s="348"/>
      <c r="AQ271" s="278"/>
      <c r="AR271" s="280"/>
      <c r="AS271" s="348"/>
      <c r="AT271" s="274"/>
      <c r="AU271" s="309" t="str">
        <f t="shared" ca="1" si="141"/>
        <v/>
      </c>
      <c r="AV271" s="310" t="str">
        <f t="shared" ca="1" si="142"/>
        <v/>
      </c>
      <c r="AW271" s="276"/>
      <c r="AX271" s="276"/>
      <c r="AY271" s="348"/>
      <c r="AZ271" s="278"/>
      <c r="BA271" s="279"/>
      <c r="BB271" s="348"/>
      <c r="BC271" s="278"/>
      <c r="BD271" s="280"/>
      <c r="BE271" s="348"/>
      <c r="BF271" s="274"/>
      <c r="BG271" s="309" t="str">
        <f t="shared" ca="1" si="143"/>
        <v/>
      </c>
      <c r="BH271" s="310" t="str">
        <f t="shared" ca="1" si="144"/>
        <v/>
      </c>
      <c r="BI271" s="276"/>
      <c r="BJ271" s="348"/>
      <c r="BK271" s="278"/>
      <c r="BL271" s="279"/>
      <c r="BM271" s="348"/>
      <c r="BN271" s="278"/>
      <c r="BO271" s="280"/>
      <c r="BP271" s="309" t="str">
        <f t="shared" ca="1" si="145"/>
        <v/>
      </c>
      <c r="BQ271" s="310" t="str">
        <f t="shared" ca="1" si="146"/>
        <v/>
      </c>
      <c r="BR271" s="309" t="str">
        <f t="shared" ca="1" si="147"/>
        <v/>
      </c>
      <c r="BS271" s="438" t="str">
        <f t="shared" ca="1" si="148"/>
        <v/>
      </c>
      <c r="BT271" s="281" t="str">
        <f t="array" ref="BT271">IF(AND($I271&lt;&gt;"",$K271&lt;&gt;""),CEILING(VLOOKUP($I271,ランク別指標,3,FALSE)*$L271,1),"")</f>
        <v/>
      </c>
      <c r="BU271" s="282"/>
      <c r="BV271" s="281" t="str">
        <f t="shared" si="133"/>
        <v/>
      </c>
      <c r="BW271" s="283"/>
      <c r="BX271" s="282"/>
      <c r="BY271" s="284" t="str">
        <f t="shared" si="149"/>
        <v/>
      </c>
      <c r="BZ271" s="285" t="str">
        <f t="shared" si="150"/>
        <v/>
      </c>
      <c r="CA271" s="286"/>
      <c r="CB271" s="287"/>
      <c r="CC271" s="281" t="str">
        <f t="array" ref="CC271">IF(AND($I271&lt;&gt;"",$K271&lt;&gt;""),CEILING(VLOOKUP($I271,ランク別指標,6,FALSE)*$L271,1),"")</f>
        <v/>
      </c>
      <c r="CD271" s="288"/>
      <c r="CE271" s="289" t="str">
        <f t="shared" si="134"/>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31"/>
        <v/>
      </c>
      <c r="CR271" s="272" t="str">
        <f t="shared" ca="1" si="132"/>
        <v/>
      </c>
      <c r="CS271" s="273" t="str">
        <f t="shared" ca="1" si="135"/>
        <v/>
      </c>
      <c r="CT271" s="337"/>
      <c r="CU271" s="264">
        <f t="shared" si="151"/>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2"/>
        <v>0</v>
      </c>
      <c r="DL271" s="440" t="b">
        <f t="shared" si="153"/>
        <v>0</v>
      </c>
      <c r="DM271" s="450" t="b">
        <f t="shared" si="154"/>
        <v>0</v>
      </c>
      <c r="DN271" s="440" t="b">
        <f t="shared" si="155"/>
        <v>0</v>
      </c>
      <c r="DO271" s="449" t="b">
        <f t="shared" si="156"/>
        <v>0</v>
      </c>
      <c r="DP271" s="440" t="b">
        <f t="shared" si="157"/>
        <v>0</v>
      </c>
      <c r="DQ271" s="450" t="b">
        <f t="shared" si="158"/>
        <v>0</v>
      </c>
      <c r="DR271" s="440" t="b">
        <f t="shared" si="159"/>
        <v>0</v>
      </c>
      <c r="DS271" s="449" t="b">
        <f t="shared" si="160"/>
        <v>0</v>
      </c>
      <c r="DT271" s="440" t="b">
        <f t="shared" si="161"/>
        <v>0</v>
      </c>
    </row>
    <row r="272" spans="1:124" x14ac:dyDescent="0.25">
      <c r="A272" s="65">
        <f t="shared" si="136"/>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7"/>
        <v/>
      </c>
      <c r="X272" s="310" t="str">
        <f t="shared" ca="1" si="138"/>
        <v/>
      </c>
      <c r="Y272" s="277"/>
      <c r="Z272" s="277"/>
      <c r="AA272" s="348"/>
      <c r="AB272" s="278"/>
      <c r="AC272" s="279"/>
      <c r="AD272" s="348"/>
      <c r="AE272" s="278"/>
      <c r="AF272" s="280"/>
      <c r="AG272" s="348"/>
      <c r="AH272" s="274"/>
      <c r="AI272" s="309" t="str">
        <f t="shared" ca="1" si="139"/>
        <v/>
      </c>
      <c r="AJ272" s="310" t="str">
        <f t="shared" ca="1" si="140"/>
        <v/>
      </c>
      <c r="AK272" s="277"/>
      <c r="AL272" s="277"/>
      <c r="AM272" s="348"/>
      <c r="AN272" s="278"/>
      <c r="AO272" s="279"/>
      <c r="AP272" s="348"/>
      <c r="AQ272" s="278"/>
      <c r="AR272" s="280"/>
      <c r="AS272" s="348"/>
      <c r="AT272" s="274"/>
      <c r="AU272" s="309" t="str">
        <f t="shared" ca="1" si="141"/>
        <v/>
      </c>
      <c r="AV272" s="310" t="str">
        <f t="shared" ca="1" si="142"/>
        <v/>
      </c>
      <c r="AW272" s="276"/>
      <c r="AX272" s="276"/>
      <c r="AY272" s="348"/>
      <c r="AZ272" s="278"/>
      <c r="BA272" s="279"/>
      <c r="BB272" s="348"/>
      <c r="BC272" s="278"/>
      <c r="BD272" s="280"/>
      <c r="BE272" s="348"/>
      <c r="BF272" s="274"/>
      <c r="BG272" s="309" t="str">
        <f t="shared" ca="1" si="143"/>
        <v/>
      </c>
      <c r="BH272" s="310" t="str">
        <f t="shared" ca="1" si="144"/>
        <v/>
      </c>
      <c r="BI272" s="276"/>
      <c r="BJ272" s="348"/>
      <c r="BK272" s="278"/>
      <c r="BL272" s="279"/>
      <c r="BM272" s="348"/>
      <c r="BN272" s="278"/>
      <c r="BO272" s="280"/>
      <c r="BP272" s="309" t="str">
        <f t="shared" ca="1" si="145"/>
        <v/>
      </c>
      <c r="BQ272" s="310" t="str">
        <f t="shared" ca="1" si="146"/>
        <v/>
      </c>
      <c r="BR272" s="309" t="str">
        <f t="shared" ca="1" si="147"/>
        <v/>
      </c>
      <c r="BS272" s="438" t="str">
        <f t="shared" ca="1" si="148"/>
        <v/>
      </c>
      <c r="BT272" s="281" t="str">
        <f t="array" ref="BT272">IF(AND($I272&lt;&gt;"",$K272&lt;&gt;""),CEILING(VLOOKUP($I272,ランク別指標,3,FALSE)*$L272,1),"")</f>
        <v/>
      </c>
      <c r="BU272" s="282"/>
      <c r="BV272" s="281" t="str">
        <f t="shared" si="133"/>
        <v/>
      </c>
      <c r="BW272" s="283"/>
      <c r="BX272" s="282"/>
      <c r="BY272" s="284" t="str">
        <f t="shared" si="149"/>
        <v/>
      </c>
      <c r="BZ272" s="285" t="str">
        <f t="shared" si="150"/>
        <v/>
      </c>
      <c r="CA272" s="286"/>
      <c r="CB272" s="287"/>
      <c r="CC272" s="281" t="str">
        <f t="array" ref="CC272">IF(AND($I272&lt;&gt;"",$K272&lt;&gt;""),CEILING(VLOOKUP($I272,ランク別指標,6,FALSE)*$L272,1),"")</f>
        <v/>
      </c>
      <c r="CD272" s="288"/>
      <c r="CE272" s="289" t="str">
        <f t="shared" si="134"/>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31"/>
        <v/>
      </c>
      <c r="CR272" s="272" t="str">
        <f t="shared" ca="1" si="132"/>
        <v/>
      </c>
      <c r="CS272" s="273" t="str">
        <f t="shared" ca="1" si="135"/>
        <v/>
      </c>
      <c r="CT272" s="337"/>
      <c r="CU272" s="264">
        <f t="shared" si="151"/>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2"/>
        <v>0</v>
      </c>
      <c r="DL272" s="440" t="b">
        <f t="shared" si="153"/>
        <v>0</v>
      </c>
      <c r="DM272" s="450" t="b">
        <f t="shared" si="154"/>
        <v>0</v>
      </c>
      <c r="DN272" s="440" t="b">
        <f t="shared" si="155"/>
        <v>0</v>
      </c>
      <c r="DO272" s="449" t="b">
        <f t="shared" si="156"/>
        <v>0</v>
      </c>
      <c r="DP272" s="440" t="b">
        <f t="shared" si="157"/>
        <v>0</v>
      </c>
      <c r="DQ272" s="450" t="b">
        <f t="shared" si="158"/>
        <v>0</v>
      </c>
      <c r="DR272" s="440" t="b">
        <f t="shared" si="159"/>
        <v>0</v>
      </c>
      <c r="DS272" s="449" t="b">
        <f t="shared" si="160"/>
        <v>0</v>
      </c>
      <c r="DT272" s="440" t="b">
        <f t="shared" si="161"/>
        <v>0</v>
      </c>
    </row>
    <row r="273" spans="1:124" x14ac:dyDescent="0.25">
      <c r="A273" s="65">
        <f t="shared" si="136"/>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7"/>
        <v/>
      </c>
      <c r="X273" s="310" t="str">
        <f t="shared" ca="1" si="138"/>
        <v/>
      </c>
      <c r="Y273" s="277"/>
      <c r="Z273" s="277"/>
      <c r="AA273" s="348"/>
      <c r="AB273" s="278"/>
      <c r="AC273" s="279"/>
      <c r="AD273" s="348"/>
      <c r="AE273" s="278"/>
      <c r="AF273" s="280"/>
      <c r="AG273" s="348"/>
      <c r="AH273" s="274"/>
      <c r="AI273" s="309" t="str">
        <f t="shared" ca="1" si="139"/>
        <v/>
      </c>
      <c r="AJ273" s="310" t="str">
        <f t="shared" ca="1" si="140"/>
        <v/>
      </c>
      <c r="AK273" s="277"/>
      <c r="AL273" s="277"/>
      <c r="AM273" s="348"/>
      <c r="AN273" s="278"/>
      <c r="AO273" s="279"/>
      <c r="AP273" s="348"/>
      <c r="AQ273" s="278"/>
      <c r="AR273" s="280"/>
      <c r="AS273" s="348"/>
      <c r="AT273" s="274"/>
      <c r="AU273" s="309" t="str">
        <f t="shared" ca="1" si="141"/>
        <v/>
      </c>
      <c r="AV273" s="310" t="str">
        <f t="shared" ca="1" si="142"/>
        <v/>
      </c>
      <c r="AW273" s="276"/>
      <c r="AX273" s="276"/>
      <c r="AY273" s="348"/>
      <c r="AZ273" s="278"/>
      <c r="BA273" s="279"/>
      <c r="BB273" s="348"/>
      <c r="BC273" s="278"/>
      <c r="BD273" s="280"/>
      <c r="BE273" s="348"/>
      <c r="BF273" s="274"/>
      <c r="BG273" s="309" t="str">
        <f t="shared" ca="1" si="143"/>
        <v/>
      </c>
      <c r="BH273" s="310" t="str">
        <f t="shared" ca="1" si="144"/>
        <v/>
      </c>
      <c r="BI273" s="276"/>
      <c r="BJ273" s="348"/>
      <c r="BK273" s="278"/>
      <c r="BL273" s="279"/>
      <c r="BM273" s="348"/>
      <c r="BN273" s="278"/>
      <c r="BO273" s="280"/>
      <c r="BP273" s="309" t="str">
        <f t="shared" ca="1" si="145"/>
        <v/>
      </c>
      <c r="BQ273" s="310" t="str">
        <f t="shared" ca="1" si="146"/>
        <v/>
      </c>
      <c r="BR273" s="309" t="str">
        <f t="shared" ca="1" si="147"/>
        <v/>
      </c>
      <c r="BS273" s="438" t="str">
        <f t="shared" ca="1" si="148"/>
        <v/>
      </c>
      <c r="BT273" s="281" t="str">
        <f t="array" ref="BT273">IF(AND($I273&lt;&gt;"",$K273&lt;&gt;""),CEILING(VLOOKUP($I273,ランク別指標,3,FALSE)*$L273,1),"")</f>
        <v/>
      </c>
      <c r="BU273" s="282"/>
      <c r="BV273" s="281" t="str">
        <f t="shared" si="133"/>
        <v/>
      </c>
      <c r="BW273" s="283"/>
      <c r="BX273" s="282"/>
      <c r="BY273" s="284" t="str">
        <f t="shared" si="149"/>
        <v/>
      </c>
      <c r="BZ273" s="285" t="str">
        <f t="shared" si="150"/>
        <v/>
      </c>
      <c r="CA273" s="286"/>
      <c r="CB273" s="287"/>
      <c r="CC273" s="281" t="str">
        <f t="array" ref="CC273">IF(AND($I273&lt;&gt;"",$K273&lt;&gt;""),CEILING(VLOOKUP($I273,ランク別指標,6,FALSE)*$L273,1),"")</f>
        <v/>
      </c>
      <c r="CD273" s="288"/>
      <c r="CE273" s="289" t="str">
        <f t="shared" si="134"/>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31"/>
        <v/>
      </c>
      <c r="CR273" s="272" t="str">
        <f t="shared" ca="1" si="132"/>
        <v/>
      </c>
      <c r="CS273" s="273" t="str">
        <f t="shared" ca="1" si="135"/>
        <v/>
      </c>
      <c r="CT273" s="337"/>
      <c r="CU273" s="264">
        <f t="shared" si="151"/>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2"/>
        <v>0</v>
      </c>
      <c r="DL273" s="440" t="b">
        <f t="shared" si="153"/>
        <v>0</v>
      </c>
      <c r="DM273" s="450" t="b">
        <f t="shared" si="154"/>
        <v>0</v>
      </c>
      <c r="DN273" s="440" t="b">
        <f t="shared" si="155"/>
        <v>0</v>
      </c>
      <c r="DO273" s="449" t="b">
        <f t="shared" si="156"/>
        <v>0</v>
      </c>
      <c r="DP273" s="440" t="b">
        <f t="shared" si="157"/>
        <v>0</v>
      </c>
      <c r="DQ273" s="450" t="b">
        <f t="shared" si="158"/>
        <v>0</v>
      </c>
      <c r="DR273" s="440" t="b">
        <f t="shared" si="159"/>
        <v>0</v>
      </c>
      <c r="DS273" s="449" t="b">
        <f t="shared" si="160"/>
        <v>0</v>
      </c>
      <c r="DT273" s="440" t="b">
        <f t="shared" si="161"/>
        <v>0</v>
      </c>
    </row>
    <row r="274" spans="1:124" x14ac:dyDescent="0.25">
      <c r="A274" s="65">
        <f t="shared" si="136"/>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7"/>
        <v/>
      </c>
      <c r="X274" s="310" t="str">
        <f t="shared" ca="1" si="138"/>
        <v/>
      </c>
      <c r="Y274" s="277"/>
      <c r="Z274" s="277"/>
      <c r="AA274" s="348"/>
      <c r="AB274" s="278"/>
      <c r="AC274" s="279"/>
      <c r="AD274" s="348"/>
      <c r="AE274" s="278"/>
      <c r="AF274" s="280"/>
      <c r="AG274" s="348"/>
      <c r="AH274" s="274"/>
      <c r="AI274" s="309" t="str">
        <f t="shared" ca="1" si="139"/>
        <v/>
      </c>
      <c r="AJ274" s="310" t="str">
        <f t="shared" ca="1" si="140"/>
        <v/>
      </c>
      <c r="AK274" s="277"/>
      <c r="AL274" s="277"/>
      <c r="AM274" s="348"/>
      <c r="AN274" s="278"/>
      <c r="AO274" s="279"/>
      <c r="AP274" s="348"/>
      <c r="AQ274" s="278"/>
      <c r="AR274" s="280"/>
      <c r="AS274" s="348"/>
      <c r="AT274" s="274"/>
      <c r="AU274" s="309" t="str">
        <f t="shared" ca="1" si="141"/>
        <v/>
      </c>
      <c r="AV274" s="310" t="str">
        <f t="shared" ca="1" si="142"/>
        <v/>
      </c>
      <c r="AW274" s="276"/>
      <c r="AX274" s="276"/>
      <c r="AY274" s="348"/>
      <c r="AZ274" s="278"/>
      <c r="BA274" s="279"/>
      <c r="BB274" s="348"/>
      <c r="BC274" s="278"/>
      <c r="BD274" s="280"/>
      <c r="BE274" s="348"/>
      <c r="BF274" s="274"/>
      <c r="BG274" s="309" t="str">
        <f t="shared" ca="1" si="143"/>
        <v/>
      </c>
      <c r="BH274" s="310" t="str">
        <f t="shared" ca="1" si="144"/>
        <v/>
      </c>
      <c r="BI274" s="276"/>
      <c r="BJ274" s="348"/>
      <c r="BK274" s="278"/>
      <c r="BL274" s="279"/>
      <c r="BM274" s="348"/>
      <c r="BN274" s="278"/>
      <c r="BO274" s="280"/>
      <c r="BP274" s="309" t="str">
        <f t="shared" ca="1" si="145"/>
        <v/>
      </c>
      <c r="BQ274" s="310" t="str">
        <f t="shared" ca="1" si="146"/>
        <v/>
      </c>
      <c r="BR274" s="309" t="str">
        <f t="shared" ca="1" si="147"/>
        <v/>
      </c>
      <c r="BS274" s="438" t="str">
        <f t="shared" ca="1" si="148"/>
        <v/>
      </c>
      <c r="BT274" s="281" t="str">
        <f t="array" ref="BT274">IF(AND($I274&lt;&gt;"",$K274&lt;&gt;""),CEILING(VLOOKUP($I274,ランク別指標,3,FALSE)*$L274,1),"")</f>
        <v/>
      </c>
      <c r="BU274" s="282"/>
      <c r="BV274" s="281" t="str">
        <f t="shared" si="133"/>
        <v/>
      </c>
      <c r="BW274" s="283"/>
      <c r="BX274" s="282"/>
      <c r="BY274" s="284" t="str">
        <f t="shared" si="149"/>
        <v/>
      </c>
      <c r="BZ274" s="285" t="str">
        <f t="shared" si="150"/>
        <v/>
      </c>
      <c r="CA274" s="286"/>
      <c r="CB274" s="287"/>
      <c r="CC274" s="281" t="str">
        <f t="array" ref="CC274">IF(AND($I274&lt;&gt;"",$K274&lt;&gt;""),CEILING(VLOOKUP($I274,ランク別指標,6,FALSE)*$L274,1),"")</f>
        <v/>
      </c>
      <c r="CD274" s="288"/>
      <c r="CE274" s="289" t="str">
        <f t="shared" si="134"/>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31"/>
        <v/>
      </c>
      <c r="CR274" s="272" t="str">
        <f t="shared" ca="1" si="132"/>
        <v/>
      </c>
      <c r="CS274" s="273" t="str">
        <f t="shared" ca="1" si="135"/>
        <v/>
      </c>
      <c r="CT274" s="337"/>
      <c r="CU274" s="264">
        <f t="shared" si="151"/>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2"/>
        <v>0</v>
      </c>
      <c r="DL274" s="440" t="b">
        <f t="shared" si="153"/>
        <v>0</v>
      </c>
      <c r="DM274" s="450" t="b">
        <f t="shared" si="154"/>
        <v>0</v>
      </c>
      <c r="DN274" s="440" t="b">
        <f t="shared" si="155"/>
        <v>0</v>
      </c>
      <c r="DO274" s="449" t="b">
        <f t="shared" si="156"/>
        <v>0</v>
      </c>
      <c r="DP274" s="440" t="b">
        <f t="shared" si="157"/>
        <v>0</v>
      </c>
      <c r="DQ274" s="450" t="b">
        <f t="shared" si="158"/>
        <v>0</v>
      </c>
      <c r="DR274" s="440" t="b">
        <f t="shared" si="159"/>
        <v>0</v>
      </c>
      <c r="DS274" s="449" t="b">
        <f t="shared" si="160"/>
        <v>0</v>
      </c>
      <c r="DT274" s="440" t="b">
        <f t="shared" si="161"/>
        <v>0</v>
      </c>
    </row>
    <row r="275" spans="1:124" x14ac:dyDescent="0.25">
      <c r="A275" s="65">
        <f t="shared" si="136"/>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7"/>
        <v/>
      </c>
      <c r="X275" s="310" t="str">
        <f t="shared" ca="1" si="138"/>
        <v/>
      </c>
      <c r="Y275" s="277"/>
      <c r="Z275" s="277"/>
      <c r="AA275" s="348"/>
      <c r="AB275" s="278"/>
      <c r="AC275" s="279"/>
      <c r="AD275" s="348"/>
      <c r="AE275" s="278"/>
      <c r="AF275" s="280"/>
      <c r="AG275" s="348"/>
      <c r="AH275" s="274"/>
      <c r="AI275" s="309" t="str">
        <f t="shared" ca="1" si="139"/>
        <v/>
      </c>
      <c r="AJ275" s="310" t="str">
        <f t="shared" ca="1" si="140"/>
        <v/>
      </c>
      <c r="AK275" s="277"/>
      <c r="AL275" s="277"/>
      <c r="AM275" s="348"/>
      <c r="AN275" s="278"/>
      <c r="AO275" s="279"/>
      <c r="AP275" s="348"/>
      <c r="AQ275" s="278"/>
      <c r="AR275" s="280"/>
      <c r="AS275" s="348"/>
      <c r="AT275" s="274"/>
      <c r="AU275" s="309" t="str">
        <f t="shared" ca="1" si="141"/>
        <v/>
      </c>
      <c r="AV275" s="310" t="str">
        <f t="shared" ca="1" si="142"/>
        <v/>
      </c>
      <c r="AW275" s="276"/>
      <c r="AX275" s="276"/>
      <c r="AY275" s="348"/>
      <c r="AZ275" s="278"/>
      <c r="BA275" s="279"/>
      <c r="BB275" s="348"/>
      <c r="BC275" s="278"/>
      <c r="BD275" s="280"/>
      <c r="BE275" s="348"/>
      <c r="BF275" s="274"/>
      <c r="BG275" s="309" t="str">
        <f t="shared" ca="1" si="143"/>
        <v/>
      </c>
      <c r="BH275" s="310" t="str">
        <f t="shared" ca="1" si="144"/>
        <v/>
      </c>
      <c r="BI275" s="276"/>
      <c r="BJ275" s="348"/>
      <c r="BK275" s="278"/>
      <c r="BL275" s="279"/>
      <c r="BM275" s="348"/>
      <c r="BN275" s="278"/>
      <c r="BO275" s="280"/>
      <c r="BP275" s="309" t="str">
        <f t="shared" ca="1" si="145"/>
        <v/>
      </c>
      <c r="BQ275" s="310" t="str">
        <f t="shared" ca="1" si="146"/>
        <v/>
      </c>
      <c r="BR275" s="309" t="str">
        <f t="shared" ca="1" si="147"/>
        <v/>
      </c>
      <c r="BS275" s="438" t="str">
        <f t="shared" ca="1" si="148"/>
        <v/>
      </c>
      <c r="BT275" s="281" t="str">
        <f t="array" ref="BT275">IF(AND($I275&lt;&gt;"",$K275&lt;&gt;""),CEILING(VLOOKUP($I275,ランク別指標,3,FALSE)*$L275,1),"")</f>
        <v/>
      </c>
      <c r="BU275" s="282"/>
      <c r="BV275" s="281" t="str">
        <f t="shared" si="133"/>
        <v/>
      </c>
      <c r="BW275" s="283"/>
      <c r="BX275" s="282"/>
      <c r="BY275" s="284" t="str">
        <f t="shared" si="149"/>
        <v/>
      </c>
      <c r="BZ275" s="285" t="str">
        <f t="shared" si="150"/>
        <v/>
      </c>
      <c r="CA275" s="286"/>
      <c r="CB275" s="287"/>
      <c r="CC275" s="281" t="str">
        <f t="array" ref="CC275">IF(AND($I275&lt;&gt;"",$K275&lt;&gt;""),CEILING(VLOOKUP($I275,ランク別指標,6,FALSE)*$L275,1),"")</f>
        <v/>
      </c>
      <c r="CD275" s="288"/>
      <c r="CE275" s="289" t="str">
        <f t="shared" si="134"/>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31"/>
        <v/>
      </c>
      <c r="CR275" s="272" t="str">
        <f t="shared" ca="1" si="132"/>
        <v/>
      </c>
      <c r="CS275" s="273" t="str">
        <f t="shared" ca="1" si="135"/>
        <v/>
      </c>
      <c r="CT275" s="337"/>
      <c r="CU275" s="264">
        <f t="shared" si="151"/>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2"/>
        <v>0</v>
      </c>
      <c r="DL275" s="440" t="b">
        <f t="shared" si="153"/>
        <v>0</v>
      </c>
      <c r="DM275" s="450" t="b">
        <f t="shared" si="154"/>
        <v>0</v>
      </c>
      <c r="DN275" s="440" t="b">
        <f t="shared" si="155"/>
        <v>0</v>
      </c>
      <c r="DO275" s="449" t="b">
        <f t="shared" si="156"/>
        <v>0</v>
      </c>
      <c r="DP275" s="440" t="b">
        <f t="shared" si="157"/>
        <v>0</v>
      </c>
      <c r="DQ275" s="450" t="b">
        <f t="shared" si="158"/>
        <v>0</v>
      </c>
      <c r="DR275" s="440" t="b">
        <f t="shared" si="159"/>
        <v>0</v>
      </c>
      <c r="DS275" s="449" t="b">
        <f t="shared" si="160"/>
        <v>0</v>
      </c>
      <c r="DT275" s="440" t="b">
        <f t="shared" si="161"/>
        <v>0</v>
      </c>
    </row>
    <row r="276" spans="1:124" x14ac:dyDescent="0.25">
      <c r="A276" s="65">
        <f t="shared" si="136"/>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7"/>
        <v/>
      </c>
      <c r="X276" s="310" t="str">
        <f t="shared" ca="1" si="138"/>
        <v/>
      </c>
      <c r="Y276" s="277"/>
      <c r="Z276" s="277"/>
      <c r="AA276" s="348"/>
      <c r="AB276" s="278"/>
      <c r="AC276" s="279"/>
      <c r="AD276" s="348"/>
      <c r="AE276" s="278"/>
      <c r="AF276" s="280"/>
      <c r="AG276" s="348"/>
      <c r="AH276" s="274"/>
      <c r="AI276" s="309" t="str">
        <f t="shared" ca="1" si="139"/>
        <v/>
      </c>
      <c r="AJ276" s="310" t="str">
        <f t="shared" ca="1" si="140"/>
        <v/>
      </c>
      <c r="AK276" s="277"/>
      <c r="AL276" s="277"/>
      <c r="AM276" s="348"/>
      <c r="AN276" s="278"/>
      <c r="AO276" s="279"/>
      <c r="AP276" s="348"/>
      <c r="AQ276" s="278"/>
      <c r="AR276" s="280"/>
      <c r="AS276" s="348"/>
      <c r="AT276" s="274"/>
      <c r="AU276" s="309" t="str">
        <f t="shared" ca="1" si="141"/>
        <v/>
      </c>
      <c r="AV276" s="310" t="str">
        <f t="shared" ca="1" si="142"/>
        <v/>
      </c>
      <c r="AW276" s="276"/>
      <c r="AX276" s="276"/>
      <c r="AY276" s="348"/>
      <c r="AZ276" s="278"/>
      <c r="BA276" s="279"/>
      <c r="BB276" s="348"/>
      <c r="BC276" s="278"/>
      <c r="BD276" s="280"/>
      <c r="BE276" s="348"/>
      <c r="BF276" s="274"/>
      <c r="BG276" s="309" t="str">
        <f t="shared" ca="1" si="143"/>
        <v/>
      </c>
      <c r="BH276" s="310" t="str">
        <f t="shared" ca="1" si="144"/>
        <v/>
      </c>
      <c r="BI276" s="276"/>
      <c r="BJ276" s="348"/>
      <c r="BK276" s="278"/>
      <c r="BL276" s="279"/>
      <c r="BM276" s="348"/>
      <c r="BN276" s="278"/>
      <c r="BO276" s="280"/>
      <c r="BP276" s="309" t="str">
        <f t="shared" ca="1" si="145"/>
        <v/>
      </c>
      <c r="BQ276" s="310" t="str">
        <f t="shared" ca="1" si="146"/>
        <v/>
      </c>
      <c r="BR276" s="309" t="str">
        <f t="shared" ca="1" si="147"/>
        <v/>
      </c>
      <c r="BS276" s="438" t="str">
        <f t="shared" ca="1" si="148"/>
        <v/>
      </c>
      <c r="BT276" s="281" t="str">
        <f t="array" ref="BT276">IF(AND($I276&lt;&gt;"",$K276&lt;&gt;""),CEILING(VLOOKUP($I276,ランク別指標,3,FALSE)*$L276,1),"")</f>
        <v/>
      </c>
      <c r="BU276" s="282"/>
      <c r="BV276" s="281" t="str">
        <f t="shared" si="133"/>
        <v/>
      </c>
      <c r="BW276" s="283"/>
      <c r="BX276" s="282"/>
      <c r="BY276" s="284" t="str">
        <f t="shared" si="149"/>
        <v/>
      </c>
      <c r="BZ276" s="285" t="str">
        <f t="shared" si="150"/>
        <v/>
      </c>
      <c r="CA276" s="286"/>
      <c r="CB276" s="287"/>
      <c r="CC276" s="281" t="str">
        <f t="array" ref="CC276">IF(AND($I276&lt;&gt;"",$K276&lt;&gt;""),CEILING(VLOOKUP($I276,ランク別指標,6,FALSE)*$L276,1),"")</f>
        <v/>
      </c>
      <c r="CD276" s="288"/>
      <c r="CE276" s="289" t="str">
        <f t="shared" si="134"/>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31"/>
        <v/>
      </c>
      <c r="CR276" s="272" t="str">
        <f t="shared" ca="1" si="132"/>
        <v/>
      </c>
      <c r="CS276" s="273" t="str">
        <f t="shared" ca="1" si="135"/>
        <v/>
      </c>
      <c r="CT276" s="337"/>
      <c r="CU276" s="264">
        <f t="shared" si="151"/>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2"/>
        <v>0</v>
      </c>
      <c r="DL276" s="440" t="b">
        <f t="shared" si="153"/>
        <v>0</v>
      </c>
      <c r="DM276" s="450" t="b">
        <f t="shared" si="154"/>
        <v>0</v>
      </c>
      <c r="DN276" s="440" t="b">
        <f t="shared" si="155"/>
        <v>0</v>
      </c>
      <c r="DO276" s="449" t="b">
        <f t="shared" si="156"/>
        <v>0</v>
      </c>
      <c r="DP276" s="440" t="b">
        <f t="shared" si="157"/>
        <v>0</v>
      </c>
      <c r="DQ276" s="450" t="b">
        <f t="shared" si="158"/>
        <v>0</v>
      </c>
      <c r="DR276" s="440" t="b">
        <f t="shared" si="159"/>
        <v>0</v>
      </c>
      <c r="DS276" s="449" t="b">
        <f t="shared" si="160"/>
        <v>0</v>
      </c>
      <c r="DT276" s="440" t="b">
        <f t="shared" si="161"/>
        <v>0</v>
      </c>
    </row>
    <row r="277" spans="1:124" x14ac:dyDescent="0.25">
      <c r="A277" s="65">
        <f t="shared" si="136"/>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7"/>
        <v/>
      </c>
      <c r="X277" s="310" t="str">
        <f t="shared" ca="1" si="138"/>
        <v/>
      </c>
      <c r="Y277" s="277"/>
      <c r="Z277" s="277"/>
      <c r="AA277" s="348"/>
      <c r="AB277" s="278"/>
      <c r="AC277" s="279"/>
      <c r="AD277" s="348"/>
      <c r="AE277" s="278"/>
      <c r="AF277" s="280"/>
      <c r="AG277" s="348"/>
      <c r="AH277" s="274"/>
      <c r="AI277" s="309" t="str">
        <f t="shared" ca="1" si="139"/>
        <v/>
      </c>
      <c r="AJ277" s="310" t="str">
        <f t="shared" ca="1" si="140"/>
        <v/>
      </c>
      <c r="AK277" s="277"/>
      <c r="AL277" s="277"/>
      <c r="AM277" s="348"/>
      <c r="AN277" s="278"/>
      <c r="AO277" s="279"/>
      <c r="AP277" s="348"/>
      <c r="AQ277" s="278"/>
      <c r="AR277" s="280"/>
      <c r="AS277" s="348"/>
      <c r="AT277" s="274"/>
      <c r="AU277" s="309" t="str">
        <f t="shared" ca="1" si="141"/>
        <v/>
      </c>
      <c r="AV277" s="310" t="str">
        <f t="shared" ca="1" si="142"/>
        <v/>
      </c>
      <c r="AW277" s="276"/>
      <c r="AX277" s="276"/>
      <c r="AY277" s="348"/>
      <c r="AZ277" s="278"/>
      <c r="BA277" s="279"/>
      <c r="BB277" s="348"/>
      <c r="BC277" s="278"/>
      <c r="BD277" s="280"/>
      <c r="BE277" s="348"/>
      <c r="BF277" s="274"/>
      <c r="BG277" s="309" t="str">
        <f t="shared" ca="1" si="143"/>
        <v/>
      </c>
      <c r="BH277" s="310" t="str">
        <f t="shared" ca="1" si="144"/>
        <v/>
      </c>
      <c r="BI277" s="276"/>
      <c r="BJ277" s="348"/>
      <c r="BK277" s="278"/>
      <c r="BL277" s="279"/>
      <c r="BM277" s="348"/>
      <c r="BN277" s="278"/>
      <c r="BO277" s="280"/>
      <c r="BP277" s="309" t="str">
        <f t="shared" ca="1" si="145"/>
        <v/>
      </c>
      <c r="BQ277" s="310" t="str">
        <f t="shared" ca="1" si="146"/>
        <v/>
      </c>
      <c r="BR277" s="309" t="str">
        <f t="shared" ca="1" si="147"/>
        <v/>
      </c>
      <c r="BS277" s="438" t="str">
        <f t="shared" ca="1" si="148"/>
        <v/>
      </c>
      <c r="BT277" s="281" t="str">
        <f t="array" ref="BT277">IF(AND($I277&lt;&gt;"",$K277&lt;&gt;""),CEILING(VLOOKUP($I277,ランク別指標,3,FALSE)*$L277,1),"")</f>
        <v/>
      </c>
      <c r="BU277" s="282"/>
      <c r="BV277" s="281" t="str">
        <f t="shared" si="133"/>
        <v/>
      </c>
      <c r="BW277" s="283"/>
      <c r="BX277" s="282"/>
      <c r="BY277" s="284" t="str">
        <f t="shared" si="149"/>
        <v/>
      </c>
      <c r="BZ277" s="285" t="str">
        <f t="shared" si="150"/>
        <v/>
      </c>
      <c r="CA277" s="286"/>
      <c r="CB277" s="287"/>
      <c r="CC277" s="281" t="str">
        <f t="array" ref="CC277">IF(AND($I277&lt;&gt;"",$K277&lt;&gt;""),CEILING(VLOOKUP($I277,ランク別指標,6,FALSE)*$L277,1),"")</f>
        <v/>
      </c>
      <c r="CD277" s="288"/>
      <c r="CE277" s="289" t="str">
        <f t="shared" si="134"/>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31"/>
        <v/>
      </c>
      <c r="CR277" s="272" t="str">
        <f t="shared" ca="1" si="132"/>
        <v/>
      </c>
      <c r="CS277" s="273" t="str">
        <f t="shared" ca="1" si="135"/>
        <v/>
      </c>
      <c r="CT277" s="337"/>
      <c r="CU277" s="264">
        <f t="shared" si="151"/>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2"/>
        <v>0</v>
      </c>
      <c r="DL277" s="440" t="b">
        <f t="shared" si="153"/>
        <v>0</v>
      </c>
      <c r="DM277" s="450" t="b">
        <f t="shared" si="154"/>
        <v>0</v>
      </c>
      <c r="DN277" s="440" t="b">
        <f t="shared" si="155"/>
        <v>0</v>
      </c>
      <c r="DO277" s="449" t="b">
        <f t="shared" si="156"/>
        <v>0</v>
      </c>
      <c r="DP277" s="440" t="b">
        <f t="shared" si="157"/>
        <v>0</v>
      </c>
      <c r="DQ277" s="450" t="b">
        <f t="shared" si="158"/>
        <v>0</v>
      </c>
      <c r="DR277" s="440" t="b">
        <f t="shared" si="159"/>
        <v>0</v>
      </c>
      <c r="DS277" s="449" t="b">
        <f t="shared" si="160"/>
        <v>0</v>
      </c>
      <c r="DT277" s="440" t="b">
        <f t="shared" si="161"/>
        <v>0</v>
      </c>
    </row>
    <row r="278" spans="1:124" x14ac:dyDescent="0.25">
      <c r="A278" s="65">
        <f t="shared" si="136"/>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7"/>
        <v/>
      </c>
      <c r="X278" s="310" t="str">
        <f t="shared" ca="1" si="138"/>
        <v/>
      </c>
      <c r="Y278" s="277"/>
      <c r="Z278" s="277"/>
      <c r="AA278" s="348"/>
      <c r="AB278" s="278"/>
      <c r="AC278" s="279"/>
      <c r="AD278" s="348"/>
      <c r="AE278" s="278"/>
      <c r="AF278" s="280"/>
      <c r="AG278" s="348"/>
      <c r="AH278" s="274"/>
      <c r="AI278" s="309" t="str">
        <f t="shared" ca="1" si="139"/>
        <v/>
      </c>
      <c r="AJ278" s="310" t="str">
        <f t="shared" ca="1" si="140"/>
        <v/>
      </c>
      <c r="AK278" s="277"/>
      <c r="AL278" s="277"/>
      <c r="AM278" s="348"/>
      <c r="AN278" s="278"/>
      <c r="AO278" s="279"/>
      <c r="AP278" s="348"/>
      <c r="AQ278" s="278"/>
      <c r="AR278" s="280"/>
      <c r="AS278" s="348"/>
      <c r="AT278" s="274"/>
      <c r="AU278" s="309" t="str">
        <f t="shared" ca="1" si="141"/>
        <v/>
      </c>
      <c r="AV278" s="310" t="str">
        <f t="shared" ca="1" si="142"/>
        <v/>
      </c>
      <c r="AW278" s="276"/>
      <c r="AX278" s="276"/>
      <c r="AY278" s="348"/>
      <c r="AZ278" s="278"/>
      <c r="BA278" s="279"/>
      <c r="BB278" s="348"/>
      <c r="BC278" s="278"/>
      <c r="BD278" s="280"/>
      <c r="BE278" s="348"/>
      <c r="BF278" s="274"/>
      <c r="BG278" s="309" t="str">
        <f t="shared" ca="1" si="143"/>
        <v/>
      </c>
      <c r="BH278" s="310" t="str">
        <f t="shared" ca="1" si="144"/>
        <v/>
      </c>
      <c r="BI278" s="276"/>
      <c r="BJ278" s="348"/>
      <c r="BK278" s="278"/>
      <c r="BL278" s="279"/>
      <c r="BM278" s="348"/>
      <c r="BN278" s="278"/>
      <c r="BO278" s="280"/>
      <c r="BP278" s="309" t="str">
        <f t="shared" ca="1" si="145"/>
        <v/>
      </c>
      <c r="BQ278" s="310" t="str">
        <f t="shared" ca="1" si="146"/>
        <v/>
      </c>
      <c r="BR278" s="309" t="str">
        <f t="shared" ca="1" si="147"/>
        <v/>
      </c>
      <c r="BS278" s="438" t="str">
        <f t="shared" ca="1" si="148"/>
        <v/>
      </c>
      <c r="BT278" s="281" t="str">
        <f t="array" ref="BT278">IF(AND($I278&lt;&gt;"",$K278&lt;&gt;""),CEILING(VLOOKUP($I278,ランク別指標,3,FALSE)*$L278,1),"")</f>
        <v/>
      </c>
      <c r="BU278" s="282"/>
      <c r="BV278" s="281" t="str">
        <f t="shared" si="133"/>
        <v/>
      </c>
      <c r="BW278" s="283"/>
      <c r="BX278" s="282"/>
      <c r="BY278" s="284" t="str">
        <f t="shared" si="149"/>
        <v/>
      </c>
      <c r="BZ278" s="285" t="str">
        <f t="shared" si="150"/>
        <v/>
      </c>
      <c r="CA278" s="286"/>
      <c r="CB278" s="287"/>
      <c r="CC278" s="281" t="str">
        <f t="array" ref="CC278">IF(AND($I278&lt;&gt;"",$K278&lt;&gt;""),CEILING(VLOOKUP($I278,ランク別指標,6,FALSE)*$L278,1),"")</f>
        <v/>
      </c>
      <c r="CD278" s="288"/>
      <c r="CE278" s="289" t="str">
        <f t="shared" si="134"/>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31"/>
        <v/>
      </c>
      <c r="CR278" s="272" t="str">
        <f t="shared" ca="1" si="132"/>
        <v/>
      </c>
      <c r="CS278" s="273" t="str">
        <f t="shared" ca="1" si="135"/>
        <v/>
      </c>
      <c r="CT278" s="337"/>
      <c r="CU278" s="264">
        <f t="shared" si="151"/>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2"/>
        <v>0</v>
      </c>
      <c r="DL278" s="440" t="b">
        <f t="shared" si="153"/>
        <v>0</v>
      </c>
      <c r="DM278" s="450" t="b">
        <f t="shared" si="154"/>
        <v>0</v>
      </c>
      <c r="DN278" s="440" t="b">
        <f t="shared" si="155"/>
        <v>0</v>
      </c>
      <c r="DO278" s="449" t="b">
        <f t="shared" si="156"/>
        <v>0</v>
      </c>
      <c r="DP278" s="440" t="b">
        <f t="shared" si="157"/>
        <v>0</v>
      </c>
      <c r="DQ278" s="450" t="b">
        <f t="shared" si="158"/>
        <v>0</v>
      </c>
      <c r="DR278" s="440" t="b">
        <f t="shared" si="159"/>
        <v>0</v>
      </c>
      <c r="DS278" s="449" t="b">
        <f t="shared" si="160"/>
        <v>0</v>
      </c>
      <c r="DT278" s="440" t="b">
        <f t="shared" si="161"/>
        <v>0</v>
      </c>
    </row>
    <row r="279" spans="1:124" x14ac:dyDescent="0.25">
      <c r="A279" s="65">
        <f t="shared" si="136"/>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7"/>
        <v/>
      </c>
      <c r="X279" s="310" t="str">
        <f t="shared" ca="1" si="138"/>
        <v/>
      </c>
      <c r="Y279" s="277"/>
      <c r="Z279" s="277"/>
      <c r="AA279" s="348"/>
      <c r="AB279" s="278"/>
      <c r="AC279" s="279"/>
      <c r="AD279" s="348"/>
      <c r="AE279" s="278"/>
      <c r="AF279" s="280"/>
      <c r="AG279" s="348"/>
      <c r="AH279" s="274"/>
      <c r="AI279" s="309" t="str">
        <f t="shared" ca="1" si="139"/>
        <v/>
      </c>
      <c r="AJ279" s="310" t="str">
        <f t="shared" ca="1" si="140"/>
        <v/>
      </c>
      <c r="AK279" s="277"/>
      <c r="AL279" s="277"/>
      <c r="AM279" s="348"/>
      <c r="AN279" s="278"/>
      <c r="AO279" s="279"/>
      <c r="AP279" s="348"/>
      <c r="AQ279" s="278"/>
      <c r="AR279" s="280"/>
      <c r="AS279" s="348"/>
      <c r="AT279" s="274"/>
      <c r="AU279" s="309" t="str">
        <f t="shared" ca="1" si="141"/>
        <v/>
      </c>
      <c r="AV279" s="310" t="str">
        <f t="shared" ca="1" si="142"/>
        <v/>
      </c>
      <c r="AW279" s="276"/>
      <c r="AX279" s="276"/>
      <c r="AY279" s="348"/>
      <c r="AZ279" s="278"/>
      <c r="BA279" s="279"/>
      <c r="BB279" s="348"/>
      <c r="BC279" s="278"/>
      <c r="BD279" s="280"/>
      <c r="BE279" s="348"/>
      <c r="BF279" s="274"/>
      <c r="BG279" s="309" t="str">
        <f t="shared" ca="1" si="143"/>
        <v/>
      </c>
      <c r="BH279" s="310" t="str">
        <f t="shared" ca="1" si="144"/>
        <v/>
      </c>
      <c r="BI279" s="276"/>
      <c r="BJ279" s="348"/>
      <c r="BK279" s="278"/>
      <c r="BL279" s="279"/>
      <c r="BM279" s="348"/>
      <c r="BN279" s="278"/>
      <c r="BO279" s="280"/>
      <c r="BP279" s="309" t="str">
        <f t="shared" ca="1" si="145"/>
        <v/>
      </c>
      <c r="BQ279" s="310" t="str">
        <f t="shared" ca="1" si="146"/>
        <v/>
      </c>
      <c r="BR279" s="309" t="str">
        <f t="shared" ca="1" si="147"/>
        <v/>
      </c>
      <c r="BS279" s="438" t="str">
        <f t="shared" ca="1" si="148"/>
        <v/>
      </c>
      <c r="BT279" s="281" t="str">
        <f t="array" ref="BT279">IF(AND($I279&lt;&gt;"",$K279&lt;&gt;""),CEILING(VLOOKUP($I279,ランク別指標,3,FALSE)*$L279,1),"")</f>
        <v/>
      </c>
      <c r="BU279" s="282"/>
      <c r="BV279" s="281" t="str">
        <f t="shared" si="133"/>
        <v/>
      </c>
      <c r="BW279" s="283"/>
      <c r="BX279" s="282"/>
      <c r="BY279" s="284" t="str">
        <f t="shared" si="149"/>
        <v/>
      </c>
      <c r="BZ279" s="285" t="str">
        <f t="shared" si="150"/>
        <v/>
      </c>
      <c r="CA279" s="286"/>
      <c r="CB279" s="287"/>
      <c r="CC279" s="281" t="str">
        <f t="array" ref="CC279">IF(AND($I279&lt;&gt;"",$K279&lt;&gt;""),CEILING(VLOOKUP($I279,ランク別指標,6,FALSE)*$L279,1),"")</f>
        <v/>
      </c>
      <c r="CD279" s="288"/>
      <c r="CE279" s="289" t="str">
        <f t="shared" si="134"/>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31"/>
        <v/>
      </c>
      <c r="CR279" s="272" t="str">
        <f t="shared" ca="1" si="132"/>
        <v/>
      </c>
      <c r="CS279" s="273" t="str">
        <f t="shared" ca="1" si="135"/>
        <v/>
      </c>
      <c r="CT279" s="337"/>
      <c r="CU279" s="264">
        <f t="shared" si="151"/>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2"/>
        <v>0</v>
      </c>
      <c r="DL279" s="440" t="b">
        <f t="shared" si="153"/>
        <v>0</v>
      </c>
      <c r="DM279" s="450" t="b">
        <f t="shared" si="154"/>
        <v>0</v>
      </c>
      <c r="DN279" s="440" t="b">
        <f t="shared" si="155"/>
        <v>0</v>
      </c>
      <c r="DO279" s="449" t="b">
        <f t="shared" si="156"/>
        <v>0</v>
      </c>
      <c r="DP279" s="440" t="b">
        <f t="shared" si="157"/>
        <v>0</v>
      </c>
      <c r="DQ279" s="450" t="b">
        <f t="shared" si="158"/>
        <v>0</v>
      </c>
      <c r="DR279" s="440" t="b">
        <f t="shared" si="159"/>
        <v>0</v>
      </c>
      <c r="DS279" s="449" t="b">
        <f t="shared" si="160"/>
        <v>0</v>
      </c>
      <c r="DT279" s="440" t="b">
        <f t="shared" si="161"/>
        <v>0</v>
      </c>
    </row>
    <row r="280" spans="1:124" x14ac:dyDescent="0.25">
      <c r="A280" s="65">
        <f t="shared" si="136"/>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7"/>
        <v/>
      </c>
      <c r="X280" s="310" t="str">
        <f t="shared" ca="1" si="138"/>
        <v/>
      </c>
      <c r="Y280" s="277"/>
      <c r="Z280" s="277"/>
      <c r="AA280" s="348"/>
      <c r="AB280" s="278"/>
      <c r="AC280" s="279"/>
      <c r="AD280" s="348"/>
      <c r="AE280" s="278"/>
      <c r="AF280" s="280"/>
      <c r="AG280" s="348"/>
      <c r="AH280" s="274"/>
      <c r="AI280" s="309" t="str">
        <f t="shared" ca="1" si="139"/>
        <v/>
      </c>
      <c r="AJ280" s="310" t="str">
        <f t="shared" ca="1" si="140"/>
        <v/>
      </c>
      <c r="AK280" s="277"/>
      <c r="AL280" s="277"/>
      <c r="AM280" s="348"/>
      <c r="AN280" s="278"/>
      <c r="AO280" s="279"/>
      <c r="AP280" s="348"/>
      <c r="AQ280" s="278"/>
      <c r="AR280" s="280"/>
      <c r="AS280" s="348"/>
      <c r="AT280" s="274"/>
      <c r="AU280" s="309" t="str">
        <f t="shared" ca="1" si="141"/>
        <v/>
      </c>
      <c r="AV280" s="310" t="str">
        <f t="shared" ca="1" si="142"/>
        <v/>
      </c>
      <c r="AW280" s="276"/>
      <c r="AX280" s="276"/>
      <c r="AY280" s="348"/>
      <c r="AZ280" s="278"/>
      <c r="BA280" s="279"/>
      <c r="BB280" s="348"/>
      <c r="BC280" s="278"/>
      <c r="BD280" s="280"/>
      <c r="BE280" s="348"/>
      <c r="BF280" s="274"/>
      <c r="BG280" s="309" t="str">
        <f t="shared" ca="1" si="143"/>
        <v/>
      </c>
      <c r="BH280" s="310" t="str">
        <f t="shared" ca="1" si="144"/>
        <v/>
      </c>
      <c r="BI280" s="276"/>
      <c r="BJ280" s="348"/>
      <c r="BK280" s="278"/>
      <c r="BL280" s="279"/>
      <c r="BM280" s="348"/>
      <c r="BN280" s="278"/>
      <c r="BO280" s="280"/>
      <c r="BP280" s="309" t="str">
        <f t="shared" ca="1" si="145"/>
        <v/>
      </c>
      <c r="BQ280" s="310" t="str">
        <f t="shared" ca="1" si="146"/>
        <v/>
      </c>
      <c r="BR280" s="309" t="str">
        <f t="shared" ca="1" si="147"/>
        <v/>
      </c>
      <c r="BS280" s="438" t="str">
        <f t="shared" ca="1" si="148"/>
        <v/>
      </c>
      <c r="BT280" s="281" t="str">
        <f t="array" ref="BT280">IF(AND($I280&lt;&gt;"",$K280&lt;&gt;""),CEILING(VLOOKUP($I280,ランク別指標,3,FALSE)*$L280,1),"")</f>
        <v/>
      </c>
      <c r="BU280" s="282"/>
      <c r="BV280" s="281" t="str">
        <f t="shared" si="133"/>
        <v/>
      </c>
      <c r="BW280" s="283"/>
      <c r="BX280" s="282"/>
      <c r="BY280" s="284" t="str">
        <f t="shared" si="149"/>
        <v/>
      </c>
      <c r="BZ280" s="285" t="str">
        <f t="shared" si="150"/>
        <v/>
      </c>
      <c r="CA280" s="286"/>
      <c r="CB280" s="287"/>
      <c r="CC280" s="281" t="str">
        <f t="array" ref="CC280">IF(AND($I280&lt;&gt;"",$K280&lt;&gt;""),CEILING(VLOOKUP($I280,ランク別指標,6,FALSE)*$L280,1),"")</f>
        <v/>
      </c>
      <c r="CD280" s="288"/>
      <c r="CE280" s="289" t="str">
        <f t="shared" si="134"/>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31"/>
        <v/>
      </c>
      <c r="CR280" s="272" t="str">
        <f t="shared" ca="1" si="132"/>
        <v/>
      </c>
      <c r="CS280" s="273" t="str">
        <f t="shared" ca="1" si="135"/>
        <v/>
      </c>
      <c r="CT280" s="337"/>
      <c r="CU280" s="264">
        <f t="shared" si="151"/>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2"/>
        <v>0</v>
      </c>
      <c r="DL280" s="440" t="b">
        <f t="shared" si="153"/>
        <v>0</v>
      </c>
      <c r="DM280" s="450" t="b">
        <f t="shared" si="154"/>
        <v>0</v>
      </c>
      <c r="DN280" s="440" t="b">
        <f t="shared" si="155"/>
        <v>0</v>
      </c>
      <c r="DO280" s="449" t="b">
        <f t="shared" si="156"/>
        <v>0</v>
      </c>
      <c r="DP280" s="440" t="b">
        <f t="shared" si="157"/>
        <v>0</v>
      </c>
      <c r="DQ280" s="450" t="b">
        <f t="shared" si="158"/>
        <v>0</v>
      </c>
      <c r="DR280" s="440" t="b">
        <f t="shared" si="159"/>
        <v>0</v>
      </c>
      <c r="DS280" s="449" t="b">
        <f t="shared" si="160"/>
        <v>0</v>
      </c>
      <c r="DT280" s="440" t="b">
        <f t="shared" si="161"/>
        <v>0</v>
      </c>
    </row>
    <row r="281" spans="1:124" x14ac:dyDescent="0.25">
      <c r="A281" s="65">
        <f t="shared" si="136"/>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7"/>
        <v/>
      </c>
      <c r="X281" s="310" t="str">
        <f t="shared" ca="1" si="138"/>
        <v/>
      </c>
      <c r="Y281" s="277"/>
      <c r="Z281" s="277"/>
      <c r="AA281" s="348"/>
      <c r="AB281" s="278"/>
      <c r="AC281" s="279"/>
      <c r="AD281" s="348"/>
      <c r="AE281" s="278"/>
      <c r="AF281" s="280"/>
      <c r="AG281" s="348"/>
      <c r="AH281" s="274"/>
      <c r="AI281" s="309" t="str">
        <f t="shared" ca="1" si="139"/>
        <v/>
      </c>
      <c r="AJ281" s="310" t="str">
        <f t="shared" ca="1" si="140"/>
        <v/>
      </c>
      <c r="AK281" s="277"/>
      <c r="AL281" s="277"/>
      <c r="AM281" s="348"/>
      <c r="AN281" s="278"/>
      <c r="AO281" s="279"/>
      <c r="AP281" s="348"/>
      <c r="AQ281" s="278"/>
      <c r="AR281" s="280"/>
      <c r="AS281" s="348"/>
      <c r="AT281" s="274"/>
      <c r="AU281" s="309" t="str">
        <f t="shared" ca="1" si="141"/>
        <v/>
      </c>
      <c r="AV281" s="310" t="str">
        <f t="shared" ca="1" si="142"/>
        <v/>
      </c>
      <c r="AW281" s="276"/>
      <c r="AX281" s="276"/>
      <c r="AY281" s="348"/>
      <c r="AZ281" s="278"/>
      <c r="BA281" s="279"/>
      <c r="BB281" s="348"/>
      <c r="BC281" s="278"/>
      <c r="BD281" s="280"/>
      <c r="BE281" s="348"/>
      <c r="BF281" s="274"/>
      <c r="BG281" s="309" t="str">
        <f t="shared" ca="1" si="143"/>
        <v/>
      </c>
      <c r="BH281" s="310" t="str">
        <f t="shared" ca="1" si="144"/>
        <v/>
      </c>
      <c r="BI281" s="276"/>
      <c r="BJ281" s="348"/>
      <c r="BK281" s="278"/>
      <c r="BL281" s="279"/>
      <c r="BM281" s="348"/>
      <c r="BN281" s="278"/>
      <c r="BO281" s="280"/>
      <c r="BP281" s="309" t="str">
        <f t="shared" ca="1" si="145"/>
        <v/>
      </c>
      <c r="BQ281" s="310" t="str">
        <f t="shared" ca="1" si="146"/>
        <v/>
      </c>
      <c r="BR281" s="309" t="str">
        <f t="shared" ca="1" si="147"/>
        <v/>
      </c>
      <c r="BS281" s="438" t="str">
        <f t="shared" ca="1" si="148"/>
        <v/>
      </c>
      <c r="BT281" s="281" t="str">
        <f t="array" ref="BT281">IF(AND($I281&lt;&gt;"",$K281&lt;&gt;""),CEILING(VLOOKUP($I281,ランク別指標,3,FALSE)*$L281,1),"")</f>
        <v/>
      </c>
      <c r="BU281" s="282"/>
      <c r="BV281" s="281" t="str">
        <f t="shared" si="133"/>
        <v/>
      </c>
      <c r="BW281" s="283"/>
      <c r="BX281" s="282"/>
      <c r="BY281" s="284" t="str">
        <f t="shared" si="149"/>
        <v/>
      </c>
      <c r="BZ281" s="285" t="str">
        <f t="shared" si="150"/>
        <v/>
      </c>
      <c r="CA281" s="286"/>
      <c r="CB281" s="287"/>
      <c r="CC281" s="281" t="str">
        <f t="array" ref="CC281">IF(AND($I281&lt;&gt;"",$K281&lt;&gt;""),CEILING(VLOOKUP($I281,ランク別指標,6,FALSE)*$L281,1),"")</f>
        <v/>
      </c>
      <c r="CD281" s="288"/>
      <c r="CE281" s="289" t="str">
        <f t="shared" si="134"/>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31"/>
        <v/>
      </c>
      <c r="CR281" s="272" t="str">
        <f t="shared" ca="1" si="132"/>
        <v/>
      </c>
      <c r="CS281" s="273" t="str">
        <f t="shared" ca="1" si="135"/>
        <v/>
      </c>
      <c r="CT281" s="337"/>
      <c r="CU281" s="264">
        <f t="shared" si="151"/>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2"/>
        <v>0</v>
      </c>
      <c r="DL281" s="440" t="b">
        <f t="shared" si="153"/>
        <v>0</v>
      </c>
      <c r="DM281" s="450" t="b">
        <f t="shared" si="154"/>
        <v>0</v>
      </c>
      <c r="DN281" s="440" t="b">
        <f t="shared" si="155"/>
        <v>0</v>
      </c>
      <c r="DO281" s="449" t="b">
        <f t="shared" si="156"/>
        <v>0</v>
      </c>
      <c r="DP281" s="440" t="b">
        <f t="shared" si="157"/>
        <v>0</v>
      </c>
      <c r="DQ281" s="450" t="b">
        <f t="shared" si="158"/>
        <v>0</v>
      </c>
      <c r="DR281" s="440" t="b">
        <f t="shared" si="159"/>
        <v>0</v>
      </c>
      <c r="DS281" s="449" t="b">
        <f t="shared" si="160"/>
        <v>0</v>
      </c>
      <c r="DT281" s="440" t="b">
        <f t="shared" si="161"/>
        <v>0</v>
      </c>
    </row>
    <row r="282" spans="1:124" x14ac:dyDescent="0.25">
      <c r="A282" s="65">
        <f t="shared" si="136"/>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7"/>
        <v/>
      </c>
      <c r="X282" s="310" t="str">
        <f t="shared" ca="1" si="138"/>
        <v/>
      </c>
      <c r="Y282" s="277"/>
      <c r="Z282" s="277"/>
      <c r="AA282" s="348"/>
      <c r="AB282" s="278"/>
      <c r="AC282" s="279"/>
      <c r="AD282" s="348"/>
      <c r="AE282" s="278"/>
      <c r="AF282" s="280"/>
      <c r="AG282" s="348"/>
      <c r="AH282" s="274"/>
      <c r="AI282" s="309" t="str">
        <f t="shared" ca="1" si="139"/>
        <v/>
      </c>
      <c r="AJ282" s="310" t="str">
        <f t="shared" ca="1" si="140"/>
        <v/>
      </c>
      <c r="AK282" s="277"/>
      <c r="AL282" s="277"/>
      <c r="AM282" s="348"/>
      <c r="AN282" s="278"/>
      <c r="AO282" s="279"/>
      <c r="AP282" s="348"/>
      <c r="AQ282" s="278"/>
      <c r="AR282" s="280"/>
      <c r="AS282" s="348"/>
      <c r="AT282" s="274"/>
      <c r="AU282" s="309" t="str">
        <f t="shared" ca="1" si="141"/>
        <v/>
      </c>
      <c r="AV282" s="310" t="str">
        <f t="shared" ca="1" si="142"/>
        <v/>
      </c>
      <c r="AW282" s="276"/>
      <c r="AX282" s="276"/>
      <c r="AY282" s="348"/>
      <c r="AZ282" s="278"/>
      <c r="BA282" s="279"/>
      <c r="BB282" s="348"/>
      <c r="BC282" s="278"/>
      <c r="BD282" s="280"/>
      <c r="BE282" s="348"/>
      <c r="BF282" s="274"/>
      <c r="BG282" s="309" t="str">
        <f t="shared" ca="1" si="143"/>
        <v/>
      </c>
      <c r="BH282" s="310" t="str">
        <f t="shared" ca="1" si="144"/>
        <v/>
      </c>
      <c r="BI282" s="276"/>
      <c r="BJ282" s="348"/>
      <c r="BK282" s="278"/>
      <c r="BL282" s="279"/>
      <c r="BM282" s="348"/>
      <c r="BN282" s="278"/>
      <c r="BO282" s="280"/>
      <c r="BP282" s="309" t="str">
        <f t="shared" ca="1" si="145"/>
        <v/>
      </c>
      <c r="BQ282" s="310" t="str">
        <f t="shared" ca="1" si="146"/>
        <v/>
      </c>
      <c r="BR282" s="309" t="str">
        <f t="shared" ca="1" si="147"/>
        <v/>
      </c>
      <c r="BS282" s="438" t="str">
        <f t="shared" ca="1" si="148"/>
        <v/>
      </c>
      <c r="BT282" s="281" t="str">
        <f t="array" ref="BT282">IF(AND($I282&lt;&gt;"",$K282&lt;&gt;""),CEILING(VLOOKUP($I282,ランク別指標,3,FALSE)*$L282,1),"")</f>
        <v/>
      </c>
      <c r="BU282" s="282"/>
      <c r="BV282" s="281" t="str">
        <f t="shared" si="133"/>
        <v/>
      </c>
      <c r="BW282" s="283"/>
      <c r="BX282" s="282"/>
      <c r="BY282" s="284" t="str">
        <f t="shared" si="149"/>
        <v/>
      </c>
      <c r="BZ282" s="285" t="str">
        <f t="shared" si="150"/>
        <v/>
      </c>
      <c r="CA282" s="286"/>
      <c r="CB282" s="287"/>
      <c r="CC282" s="281" t="str">
        <f t="array" ref="CC282">IF(AND($I282&lt;&gt;"",$K282&lt;&gt;""),CEILING(VLOOKUP($I282,ランク別指標,6,FALSE)*$L282,1),"")</f>
        <v/>
      </c>
      <c r="CD282" s="288"/>
      <c r="CE282" s="289" t="str">
        <f t="shared" si="134"/>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31"/>
        <v/>
      </c>
      <c r="CR282" s="272" t="str">
        <f t="shared" ca="1" si="132"/>
        <v/>
      </c>
      <c r="CS282" s="273" t="str">
        <f t="shared" ca="1" si="135"/>
        <v/>
      </c>
      <c r="CT282" s="337"/>
      <c r="CU282" s="264">
        <f t="shared" si="151"/>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2"/>
        <v>0</v>
      </c>
      <c r="DL282" s="440" t="b">
        <f t="shared" si="153"/>
        <v>0</v>
      </c>
      <c r="DM282" s="450" t="b">
        <f t="shared" si="154"/>
        <v>0</v>
      </c>
      <c r="DN282" s="440" t="b">
        <f t="shared" si="155"/>
        <v>0</v>
      </c>
      <c r="DO282" s="449" t="b">
        <f t="shared" si="156"/>
        <v>0</v>
      </c>
      <c r="DP282" s="440" t="b">
        <f t="shared" si="157"/>
        <v>0</v>
      </c>
      <c r="DQ282" s="450" t="b">
        <f t="shared" si="158"/>
        <v>0</v>
      </c>
      <c r="DR282" s="440" t="b">
        <f t="shared" si="159"/>
        <v>0</v>
      </c>
      <c r="DS282" s="449" t="b">
        <f t="shared" si="160"/>
        <v>0</v>
      </c>
      <c r="DT282" s="440" t="b">
        <f t="shared" si="161"/>
        <v>0</v>
      </c>
    </row>
    <row r="283" spans="1:124" x14ac:dyDescent="0.25">
      <c r="A283" s="65">
        <f t="shared" si="136"/>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7"/>
        <v/>
      </c>
      <c r="X283" s="310" t="str">
        <f t="shared" ca="1" si="138"/>
        <v/>
      </c>
      <c r="Y283" s="277"/>
      <c r="Z283" s="277"/>
      <c r="AA283" s="348"/>
      <c r="AB283" s="349"/>
      <c r="AC283" s="279"/>
      <c r="AD283" s="348"/>
      <c r="AE283" s="349"/>
      <c r="AF283" s="280"/>
      <c r="AG283" s="348"/>
      <c r="AH283" s="274"/>
      <c r="AI283" s="309" t="str">
        <f t="shared" ca="1" si="139"/>
        <v/>
      </c>
      <c r="AJ283" s="310" t="str">
        <f t="shared" ca="1" si="140"/>
        <v/>
      </c>
      <c r="AK283" s="276"/>
      <c r="AL283" s="276"/>
      <c r="AM283" s="348"/>
      <c r="AN283" s="349"/>
      <c r="AO283" s="279"/>
      <c r="AP283" s="348"/>
      <c r="AQ283" s="349"/>
      <c r="AR283" s="280"/>
      <c r="AS283" s="348"/>
      <c r="AT283" s="274"/>
      <c r="AU283" s="309" t="str">
        <f t="shared" ca="1" si="141"/>
        <v/>
      </c>
      <c r="AV283" s="310" t="str">
        <f t="shared" ca="1" si="142"/>
        <v/>
      </c>
      <c r="AW283" s="276"/>
      <c r="AX283" s="276"/>
      <c r="AY283" s="348"/>
      <c r="AZ283" s="349"/>
      <c r="BA283" s="279"/>
      <c r="BB283" s="348"/>
      <c r="BC283" s="349"/>
      <c r="BD283" s="280"/>
      <c r="BE283" s="348"/>
      <c r="BF283" s="274"/>
      <c r="BG283" s="309" t="str">
        <f t="shared" ca="1" si="143"/>
        <v/>
      </c>
      <c r="BH283" s="310" t="str">
        <f t="shared" ca="1" si="144"/>
        <v/>
      </c>
      <c r="BI283" s="276"/>
      <c r="BJ283" s="348"/>
      <c r="BK283" s="349"/>
      <c r="BL283" s="279"/>
      <c r="BM283" s="348"/>
      <c r="BN283" s="349"/>
      <c r="BO283" s="280"/>
      <c r="BP283" s="309" t="str">
        <f t="shared" ca="1" si="145"/>
        <v/>
      </c>
      <c r="BQ283" s="310" t="str">
        <f t="shared" ca="1" si="146"/>
        <v/>
      </c>
      <c r="BR283" s="309" t="str">
        <f t="shared" ca="1" si="147"/>
        <v/>
      </c>
      <c r="BS283" s="438" t="str">
        <f t="shared" ca="1" si="148"/>
        <v/>
      </c>
      <c r="BT283" s="281" t="str">
        <f t="array" ref="BT283">IF(AND($I283&lt;&gt;"",$K283&lt;&gt;""),CEILING(VLOOKUP($I283,ランク別指標,3,FALSE)*$L283,1),"")</f>
        <v/>
      </c>
      <c r="BU283" s="282"/>
      <c r="BV283" s="281" t="str">
        <f t="shared" si="133"/>
        <v/>
      </c>
      <c r="BW283" s="283"/>
      <c r="BX283" s="282"/>
      <c r="BY283" s="284" t="str">
        <f t="shared" si="149"/>
        <v/>
      </c>
      <c r="BZ283" s="285" t="str">
        <f t="shared" si="150"/>
        <v/>
      </c>
      <c r="CA283" s="286"/>
      <c r="CB283" s="287"/>
      <c r="CC283" s="281" t="str">
        <f t="array" ref="CC283">IF(AND($I283&lt;&gt;"",$K283&lt;&gt;""),CEILING(VLOOKUP($I283,ランク別指標,6,FALSE)*$L283,1),"")</f>
        <v/>
      </c>
      <c r="CD283" s="288"/>
      <c r="CE283" s="289" t="str">
        <f t="shared" si="134"/>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31"/>
        <v/>
      </c>
      <c r="CR283" s="272" t="str">
        <f t="shared" ca="1" si="132"/>
        <v/>
      </c>
      <c r="CS283" s="273" t="str">
        <f t="shared" ca="1" si="135"/>
        <v/>
      </c>
      <c r="CT283" s="337"/>
      <c r="CU283" s="264">
        <f t="shared" si="151"/>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2"/>
        <v>0</v>
      </c>
      <c r="DL283" s="440" t="b">
        <f t="shared" si="153"/>
        <v>0</v>
      </c>
      <c r="DM283" s="450" t="b">
        <f t="shared" si="154"/>
        <v>0</v>
      </c>
      <c r="DN283" s="440" t="b">
        <f t="shared" si="155"/>
        <v>0</v>
      </c>
      <c r="DO283" s="449" t="b">
        <f t="shared" si="156"/>
        <v>0</v>
      </c>
      <c r="DP283" s="440" t="b">
        <f t="shared" si="157"/>
        <v>0</v>
      </c>
      <c r="DQ283" s="450" t="b">
        <f t="shared" si="158"/>
        <v>0</v>
      </c>
      <c r="DR283" s="440" t="b">
        <f t="shared" si="159"/>
        <v>0</v>
      </c>
      <c r="DS283" s="449" t="b">
        <f t="shared" si="160"/>
        <v>0</v>
      </c>
      <c r="DT283" s="440" t="b">
        <f t="shared" si="161"/>
        <v>0</v>
      </c>
    </row>
    <row r="284" spans="1:124" x14ac:dyDescent="0.25">
      <c r="A284" s="65">
        <f t="shared" si="136"/>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7"/>
        <v/>
      </c>
      <c r="X284" s="310" t="str">
        <f t="shared" ca="1" si="138"/>
        <v/>
      </c>
      <c r="Y284" s="277"/>
      <c r="Z284" s="277"/>
      <c r="AA284" s="348"/>
      <c r="AB284" s="349"/>
      <c r="AC284" s="279"/>
      <c r="AD284" s="348"/>
      <c r="AE284" s="349"/>
      <c r="AF284" s="280"/>
      <c r="AG284" s="348"/>
      <c r="AH284" s="274"/>
      <c r="AI284" s="309" t="str">
        <f t="shared" ca="1" si="139"/>
        <v/>
      </c>
      <c r="AJ284" s="310" t="str">
        <f t="shared" ca="1" si="140"/>
        <v/>
      </c>
      <c r="AK284" s="276"/>
      <c r="AL284" s="276"/>
      <c r="AM284" s="348"/>
      <c r="AN284" s="349"/>
      <c r="AO284" s="279"/>
      <c r="AP284" s="348"/>
      <c r="AQ284" s="349"/>
      <c r="AR284" s="280"/>
      <c r="AS284" s="348"/>
      <c r="AT284" s="274"/>
      <c r="AU284" s="309" t="str">
        <f t="shared" ca="1" si="141"/>
        <v/>
      </c>
      <c r="AV284" s="310" t="str">
        <f t="shared" ca="1" si="142"/>
        <v/>
      </c>
      <c r="AW284" s="276"/>
      <c r="AX284" s="276"/>
      <c r="AY284" s="348"/>
      <c r="AZ284" s="349"/>
      <c r="BA284" s="279"/>
      <c r="BB284" s="348"/>
      <c r="BC284" s="349"/>
      <c r="BD284" s="280"/>
      <c r="BE284" s="348"/>
      <c r="BF284" s="274"/>
      <c r="BG284" s="309" t="str">
        <f t="shared" ca="1" si="143"/>
        <v/>
      </c>
      <c r="BH284" s="310" t="str">
        <f t="shared" ca="1" si="144"/>
        <v/>
      </c>
      <c r="BI284" s="276"/>
      <c r="BJ284" s="348"/>
      <c r="BK284" s="349"/>
      <c r="BL284" s="279"/>
      <c r="BM284" s="348"/>
      <c r="BN284" s="349"/>
      <c r="BO284" s="280"/>
      <c r="BP284" s="309" t="str">
        <f t="shared" ca="1" si="145"/>
        <v/>
      </c>
      <c r="BQ284" s="310" t="str">
        <f t="shared" ca="1" si="146"/>
        <v/>
      </c>
      <c r="BR284" s="309" t="str">
        <f t="shared" ca="1" si="147"/>
        <v/>
      </c>
      <c r="BS284" s="438" t="str">
        <f t="shared" ca="1" si="148"/>
        <v/>
      </c>
      <c r="BT284" s="281" t="str">
        <f t="array" ref="BT284">IF(AND($I284&lt;&gt;"",$K284&lt;&gt;""),CEILING(VLOOKUP($I284,ランク別指標,3,FALSE)*$L284,1),"")</f>
        <v/>
      </c>
      <c r="BU284" s="282"/>
      <c r="BV284" s="281" t="str">
        <f t="shared" si="133"/>
        <v/>
      </c>
      <c r="BW284" s="283"/>
      <c r="BX284" s="282"/>
      <c r="BY284" s="284" t="str">
        <f t="shared" si="149"/>
        <v/>
      </c>
      <c r="BZ284" s="285" t="str">
        <f t="shared" si="150"/>
        <v/>
      </c>
      <c r="CA284" s="286"/>
      <c r="CB284" s="287"/>
      <c r="CC284" s="281" t="str">
        <f t="array" ref="CC284">IF(AND($I284&lt;&gt;"",$K284&lt;&gt;""),CEILING(VLOOKUP($I284,ランク別指標,6,FALSE)*$L284,1),"")</f>
        <v/>
      </c>
      <c r="CD284" s="288"/>
      <c r="CE284" s="289" t="str">
        <f t="shared" si="134"/>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31"/>
        <v/>
      </c>
      <c r="CR284" s="272" t="str">
        <f t="shared" ca="1" si="132"/>
        <v/>
      </c>
      <c r="CS284" s="273" t="str">
        <f t="shared" ca="1" si="135"/>
        <v/>
      </c>
      <c r="CT284" s="337"/>
      <c r="CU284" s="264">
        <f t="shared" si="151"/>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2"/>
        <v>0</v>
      </c>
      <c r="DL284" s="440" t="b">
        <f t="shared" si="153"/>
        <v>0</v>
      </c>
      <c r="DM284" s="450" t="b">
        <f t="shared" si="154"/>
        <v>0</v>
      </c>
      <c r="DN284" s="440" t="b">
        <f t="shared" si="155"/>
        <v>0</v>
      </c>
      <c r="DO284" s="449" t="b">
        <f t="shared" si="156"/>
        <v>0</v>
      </c>
      <c r="DP284" s="440" t="b">
        <f t="shared" si="157"/>
        <v>0</v>
      </c>
      <c r="DQ284" s="450" t="b">
        <f t="shared" si="158"/>
        <v>0</v>
      </c>
      <c r="DR284" s="440" t="b">
        <f t="shared" si="159"/>
        <v>0</v>
      </c>
      <c r="DS284" s="449" t="b">
        <f t="shared" si="160"/>
        <v>0</v>
      </c>
      <c r="DT284" s="440" t="b">
        <f t="shared" si="161"/>
        <v>0</v>
      </c>
    </row>
    <row r="285" spans="1:124" x14ac:dyDescent="0.25">
      <c r="A285" s="65">
        <f t="shared" si="136"/>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7"/>
        <v/>
      </c>
      <c r="X285" s="310" t="str">
        <f t="shared" ca="1" si="138"/>
        <v/>
      </c>
      <c r="Y285" s="277"/>
      <c r="Z285" s="277"/>
      <c r="AA285" s="348"/>
      <c r="AB285" s="349"/>
      <c r="AC285" s="279"/>
      <c r="AD285" s="348"/>
      <c r="AE285" s="349"/>
      <c r="AF285" s="280"/>
      <c r="AG285" s="348"/>
      <c r="AH285" s="274"/>
      <c r="AI285" s="309" t="str">
        <f t="shared" ca="1" si="139"/>
        <v/>
      </c>
      <c r="AJ285" s="310" t="str">
        <f t="shared" ca="1" si="140"/>
        <v/>
      </c>
      <c r="AK285" s="276"/>
      <c r="AL285" s="276"/>
      <c r="AM285" s="348"/>
      <c r="AN285" s="349"/>
      <c r="AO285" s="279"/>
      <c r="AP285" s="348"/>
      <c r="AQ285" s="349"/>
      <c r="AR285" s="280"/>
      <c r="AS285" s="348"/>
      <c r="AT285" s="274"/>
      <c r="AU285" s="309" t="str">
        <f t="shared" ca="1" si="141"/>
        <v/>
      </c>
      <c r="AV285" s="310" t="str">
        <f t="shared" ca="1" si="142"/>
        <v/>
      </c>
      <c r="AW285" s="276"/>
      <c r="AX285" s="276"/>
      <c r="AY285" s="348"/>
      <c r="AZ285" s="349"/>
      <c r="BA285" s="279"/>
      <c r="BB285" s="348"/>
      <c r="BC285" s="349"/>
      <c r="BD285" s="280"/>
      <c r="BE285" s="348"/>
      <c r="BF285" s="274"/>
      <c r="BG285" s="309" t="str">
        <f t="shared" ca="1" si="143"/>
        <v/>
      </c>
      <c r="BH285" s="310" t="str">
        <f t="shared" ca="1" si="144"/>
        <v/>
      </c>
      <c r="BI285" s="276"/>
      <c r="BJ285" s="348"/>
      <c r="BK285" s="349"/>
      <c r="BL285" s="279"/>
      <c r="BM285" s="348"/>
      <c r="BN285" s="349"/>
      <c r="BO285" s="280"/>
      <c r="BP285" s="309" t="str">
        <f t="shared" ca="1" si="145"/>
        <v/>
      </c>
      <c r="BQ285" s="310" t="str">
        <f t="shared" ca="1" si="146"/>
        <v/>
      </c>
      <c r="BR285" s="309" t="str">
        <f t="shared" ca="1" si="147"/>
        <v/>
      </c>
      <c r="BS285" s="438" t="str">
        <f t="shared" ca="1" si="148"/>
        <v/>
      </c>
      <c r="BT285" s="281" t="str">
        <f t="array" ref="BT285">IF(AND($I285&lt;&gt;"",$K285&lt;&gt;""),CEILING(VLOOKUP($I285,ランク別指標,3,FALSE)*$L285,1),"")</f>
        <v/>
      </c>
      <c r="BU285" s="282"/>
      <c r="BV285" s="281" t="str">
        <f t="shared" si="133"/>
        <v/>
      </c>
      <c r="BW285" s="283"/>
      <c r="BX285" s="282"/>
      <c r="BY285" s="284" t="str">
        <f t="shared" si="149"/>
        <v/>
      </c>
      <c r="BZ285" s="285" t="str">
        <f t="shared" si="150"/>
        <v/>
      </c>
      <c r="CA285" s="286"/>
      <c r="CB285" s="287"/>
      <c r="CC285" s="281" t="str">
        <f t="array" ref="CC285">IF(AND($I285&lt;&gt;"",$K285&lt;&gt;""),CEILING(VLOOKUP($I285,ランク別指標,6,FALSE)*$L285,1),"")</f>
        <v/>
      </c>
      <c r="CD285" s="288"/>
      <c r="CE285" s="289" t="str">
        <f t="shared" si="134"/>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31"/>
        <v/>
      </c>
      <c r="CR285" s="272" t="str">
        <f t="shared" ca="1" si="132"/>
        <v/>
      </c>
      <c r="CS285" s="273" t="str">
        <f t="shared" ca="1" si="135"/>
        <v/>
      </c>
      <c r="CT285" s="337"/>
      <c r="CU285" s="264">
        <f t="shared" si="151"/>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2"/>
        <v>0</v>
      </c>
      <c r="DL285" s="440" t="b">
        <f t="shared" si="153"/>
        <v>0</v>
      </c>
      <c r="DM285" s="450" t="b">
        <f t="shared" si="154"/>
        <v>0</v>
      </c>
      <c r="DN285" s="440" t="b">
        <f t="shared" si="155"/>
        <v>0</v>
      </c>
      <c r="DO285" s="449" t="b">
        <f t="shared" si="156"/>
        <v>0</v>
      </c>
      <c r="DP285" s="440" t="b">
        <f t="shared" si="157"/>
        <v>0</v>
      </c>
      <c r="DQ285" s="450" t="b">
        <f t="shared" si="158"/>
        <v>0</v>
      </c>
      <c r="DR285" s="440" t="b">
        <f t="shared" si="159"/>
        <v>0</v>
      </c>
      <c r="DS285" s="449" t="b">
        <f t="shared" si="160"/>
        <v>0</v>
      </c>
      <c r="DT285" s="440" t="b">
        <f t="shared" si="161"/>
        <v>0</v>
      </c>
    </row>
    <row r="286" spans="1:124" x14ac:dyDescent="0.25">
      <c r="A286" s="65">
        <f t="shared" si="136"/>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7"/>
        <v/>
      </c>
      <c r="X286" s="310" t="str">
        <f t="shared" ca="1" si="138"/>
        <v/>
      </c>
      <c r="Y286" s="277"/>
      <c r="Z286" s="277"/>
      <c r="AA286" s="348"/>
      <c r="AB286" s="349"/>
      <c r="AC286" s="279"/>
      <c r="AD286" s="348"/>
      <c r="AE286" s="349"/>
      <c r="AF286" s="280"/>
      <c r="AG286" s="348"/>
      <c r="AH286" s="274"/>
      <c r="AI286" s="309" t="str">
        <f t="shared" ca="1" si="139"/>
        <v/>
      </c>
      <c r="AJ286" s="310" t="str">
        <f t="shared" ca="1" si="140"/>
        <v/>
      </c>
      <c r="AK286" s="276"/>
      <c r="AL286" s="276"/>
      <c r="AM286" s="348"/>
      <c r="AN286" s="349"/>
      <c r="AO286" s="279"/>
      <c r="AP286" s="348"/>
      <c r="AQ286" s="349"/>
      <c r="AR286" s="280"/>
      <c r="AS286" s="348"/>
      <c r="AT286" s="274"/>
      <c r="AU286" s="309" t="str">
        <f t="shared" ca="1" si="141"/>
        <v/>
      </c>
      <c r="AV286" s="310" t="str">
        <f t="shared" ca="1" si="142"/>
        <v/>
      </c>
      <c r="AW286" s="276"/>
      <c r="AX286" s="276"/>
      <c r="AY286" s="348"/>
      <c r="AZ286" s="349"/>
      <c r="BA286" s="279"/>
      <c r="BB286" s="348"/>
      <c r="BC286" s="349"/>
      <c r="BD286" s="280"/>
      <c r="BE286" s="348"/>
      <c r="BF286" s="274"/>
      <c r="BG286" s="309" t="str">
        <f t="shared" ca="1" si="143"/>
        <v/>
      </c>
      <c r="BH286" s="310" t="str">
        <f t="shared" ca="1" si="144"/>
        <v/>
      </c>
      <c r="BI286" s="276"/>
      <c r="BJ286" s="348"/>
      <c r="BK286" s="349"/>
      <c r="BL286" s="279"/>
      <c r="BM286" s="348"/>
      <c r="BN286" s="349"/>
      <c r="BO286" s="280"/>
      <c r="BP286" s="309" t="str">
        <f t="shared" ca="1" si="145"/>
        <v/>
      </c>
      <c r="BQ286" s="310" t="str">
        <f t="shared" ca="1" si="146"/>
        <v/>
      </c>
      <c r="BR286" s="309" t="str">
        <f t="shared" ca="1" si="147"/>
        <v/>
      </c>
      <c r="BS286" s="438" t="str">
        <f t="shared" ca="1" si="148"/>
        <v/>
      </c>
      <c r="BT286" s="281" t="str">
        <f t="array" ref="BT286">IF(AND($I286&lt;&gt;"",$K286&lt;&gt;""),CEILING(VLOOKUP($I286,ランク別指標,3,FALSE)*$L286,1),"")</f>
        <v/>
      </c>
      <c r="BU286" s="282"/>
      <c r="BV286" s="281" t="str">
        <f t="shared" si="133"/>
        <v/>
      </c>
      <c r="BW286" s="283"/>
      <c r="BX286" s="282"/>
      <c r="BY286" s="284" t="str">
        <f t="shared" si="149"/>
        <v/>
      </c>
      <c r="BZ286" s="285" t="str">
        <f t="shared" si="150"/>
        <v/>
      </c>
      <c r="CA286" s="286"/>
      <c r="CB286" s="287"/>
      <c r="CC286" s="281" t="str">
        <f t="array" ref="CC286">IF(AND($I286&lt;&gt;"",$K286&lt;&gt;""),CEILING(VLOOKUP($I286,ランク別指標,6,FALSE)*$L286,1),"")</f>
        <v/>
      </c>
      <c r="CD286" s="288"/>
      <c r="CE286" s="289" t="str">
        <f t="shared" si="134"/>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31"/>
        <v/>
      </c>
      <c r="CR286" s="272" t="str">
        <f t="shared" ca="1" si="132"/>
        <v/>
      </c>
      <c r="CS286" s="273" t="str">
        <f t="shared" ca="1" si="135"/>
        <v/>
      </c>
      <c r="CT286" s="337"/>
      <c r="CU286" s="264">
        <f t="shared" si="151"/>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2"/>
        <v>0</v>
      </c>
      <c r="DL286" s="440" t="b">
        <f t="shared" si="153"/>
        <v>0</v>
      </c>
      <c r="DM286" s="450" t="b">
        <f t="shared" si="154"/>
        <v>0</v>
      </c>
      <c r="DN286" s="440" t="b">
        <f t="shared" si="155"/>
        <v>0</v>
      </c>
      <c r="DO286" s="449" t="b">
        <f t="shared" si="156"/>
        <v>0</v>
      </c>
      <c r="DP286" s="440" t="b">
        <f t="shared" si="157"/>
        <v>0</v>
      </c>
      <c r="DQ286" s="450" t="b">
        <f t="shared" si="158"/>
        <v>0</v>
      </c>
      <c r="DR286" s="440" t="b">
        <f t="shared" si="159"/>
        <v>0</v>
      </c>
      <c r="DS286" s="449" t="b">
        <f t="shared" si="160"/>
        <v>0</v>
      </c>
      <c r="DT286" s="440" t="b">
        <f t="shared" si="161"/>
        <v>0</v>
      </c>
    </row>
    <row r="287" spans="1:124" x14ac:dyDescent="0.25">
      <c r="A287" s="65">
        <f t="shared" si="136"/>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7"/>
        <v/>
      </c>
      <c r="X287" s="310" t="str">
        <f t="shared" ca="1" si="138"/>
        <v/>
      </c>
      <c r="Y287" s="277"/>
      <c r="Z287" s="277"/>
      <c r="AA287" s="348"/>
      <c r="AB287" s="349"/>
      <c r="AC287" s="279"/>
      <c r="AD287" s="348"/>
      <c r="AE287" s="349"/>
      <c r="AF287" s="280"/>
      <c r="AG287" s="348"/>
      <c r="AH287" s="274"/>
      <c r="AI287" s="309" t="str">
        <f t="shared" ca="1" si="139"/>
        <v/>
      </c>
      <c r="AJ287" s="310" t="str">
        <f t="shared" ca="1" si="140"/>
        <v/>
      </c>
      <c r="AK287" s="276"/>
      <c r="AL287" s="276"/>
      <c r="AM287" s="348"/>
      <c r="AN287" s="349"/>
      <c r="AO287" s="279"/>
      <c r="AP287" s="348"/>
      <c r="AQ287" s="349"/>
      <c r="AR287" s="280"/>
      <c r="AS287" s="348"/>
      <c r="AT287" s="274"/>
      <c r="AU287" s="309" t="str">
        <f t="shared" ca="1" si="141"/>
        <v/>
      </c>
      <c r="AV287" s="310" t="str">
        <f t="shared" ca="1" si="142"/>
        <v/>
      </c>
      <c r="AW287" s="276"/>
      <c r="AX287" s="276"/>
      <c r="AY287" s="348"/>
      <c r="AZ287" s="349"/>
      <c r="BA287" s="279"/>
      <c r="BB287" s="348"/>
      <c r="BC287" s="349"/>
      <c r="BD287" s="280"/>
      <c r="BE287" s="348"/>
      <c r="BF287" s="274"/>
      <c r="BG287" s="309" t="str">
        <f t="shared" ca="1" si="143"/>
        <v/>
      </c>
      <c r="BH287" s="310" t="str">
        <f t="shared" ca="1" si="144"/>
        <v/>
      </c>
      <c r="BI287" s="276"/>
      <c r="BJ287" s="348"/>
      <c r="BK287" s="349"/>
      <c r="BL287" s="279"/>
      <c r="BM287" s="348"/>
      <c r="BN287" s="349"/>
      <c r="BO287" s="280"/>
      <c r="BP287" s="309" t="str">
        <f t="shared" ca="1" si="145"/>
        <v/>
      </c>
      <c r="BQ287" s="310" t="str">
        <f t="shared" ca="1" si="146"/>
        <v/>
      </c>
      <c r="BR287" s="309" t="str">
        <f t="shared" ca="1" si="147"/>
        <v/>
      </c>
      <c r="BS287" s="438" t="str">
        <f t="shared" ca="1" si="148"/>
        <v/>
      </c>
      <c r="BT287" s="281" t="str">
        <f t="array" ref="BT287">IF(AND($I287&lt;&gt;"",$K287&lt;&gt;""),CEILING(VLOOKUP($I287,ランク別指標,3,FALSE)*$L287,1),"")</f>
        <v/>
      </c>
      <c r="BU287" s="282"/>
      <c r="BV287" s="281" t="str">
        <f t="shared" si="133"/>
        <v/>
      </c>
      <c r="BW287" s="283"/>
      <c r="BX287" s="282"/>
      <c r="BY287" s="284" t="str">
        <f t="shared" si="149"/>
        <v/>
      </c>
      <c r="BZ287" s="285" t="str">
        <f t="shared" si="150"/>
        <v/>
      </c>
      <c r="CA287" s="286"/>
      <c r="CB287" s="287"/>
      <c r="CC287" s="281" t="str">
        <f t="array" ref="CC287">IF(AND($I287&lt;&gt;"",$K287&lt;&gt;""),CEILING(VLOOKUP($I287,ランク別指標,6,FALSE)*$L287,1),"")</f>
        <v/>
      </c>
      <c r="CD287" s="288"/>
      <c r="CE287" s="289" t="str">
        <f t="shared" si="134"/>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31"/>
        <v/>
      </c>
      <c r="CR287" s="272" t="str">
        <f t="shared" ca="1" si="132"/>
        <v/>
      </c>
      <c r="CS287" s="273" t="str">
        <f t="shared" ca="1" si="135"/>
        <v/>
      </c>
      <c r="CT287" s="337"/>
      <c r="CU287" s="264">
        <f t="shared" si="151"/>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2"/>
        <v>0</v>
      </c>
      <c r="DL287" s="440" t="b">
        <f t="shared" si="153"/>
        <v>0</v>
      </c>
      <c r="DM287" s="450" t="b">
        <f t="shared" si="154"/>
        <v>0</v>
      </c>
      <c r="DN287" s="440" t="b">
        <f t="shared" si="155"/>
        <v>0</v>
      </c>
      <c r="DO287" s="449" t="b">
        <f t="shared" si="156"/>
        <v>0</v>
      </c>
      <c r="DP287" s="440" t="b">
        <f t="shared" si="157"/>
        <v>0</v>
      </c>
      <c r="DQ287" s="450" t="b">
        <f t="shared" si="158"/>
        <v>0</v>
      </c>
      <c r="DR287" s="440" t="b">
        <f t="shared" si="159"/>
        <v>0</v>
      </c>
      <c r="DS287" s="449" t="b">
        <f t="shared" si="160"/>
        <v>0</v>
      </c>
      <c r="DT287" s="440" t="b">
        <f t="shared" si="161"/>
        <v>0</v>
      </c>
    </row>
    <row r="288" spans="1:124" x14ac:dyDescent="0.25">
      <c r="A288" s="65">
        <f t="shared" si="136"/>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7"/>
        <v/>
      </c>
      <c r="X288" s="310" t="str">
        <f t="shared" ca="1" si="138"/>
        <v/>
      </c>
      <c r="Y288" s="277"/>
      <c r="Z288" s="277"/>
      <c r="AA288" s="348"/>
      <c r="AB288" s="278"/>
      <c r="AC288" s="279"/>
      <c r="AD288" s="348"/>
      <c r="AE288" s="278"/>
      <c r="AF288" s="280"/>
      <c r="AG288" s="348"/>
      <c r="AH288" s="274"/>
      <c r="AI288" s="309" t="str">
        <f t="shared" ca="1" si="139"/>
        <v/>
      </c>
      <c r="AJ288" s="310" t="str">
        <f t="shared" ca="1" si="140"/>
        <v/>
      </c>
      <c r="AK288" s="277"/>
      <c r="AL288" s="277"/>
      <c r="AM288" s="348"/>
      <c r="AN288" s="278"/>
      <c r="AO288" s="279"/>
      <c r="AP288" s="348"/>
      <c r="AQ288" s="278"/>
      <c r="AR288" s="280"/>
      <c r="AS288" s="348"/>
      <c r="AT288" s="274"/>
      <c r="AU288" s="309" t="str">
        <f t="shared" ca="1" si="141"/>
        <v/>
      </c>
      <c r="AV288" s="310" t="str">
        <f t="shared" ca="1" si="142"/>
        <v/>
      </c>
      <c r="AW288" s="276"/>
      <c r="AX288" s="276"/>
      <c r="AY288" s="348"/>
      <c r="AZ288" s="278"/>
      <c r="BA288" s="279"/>
      <c r="BB288" s="348"/>
      <c r="BC288" s="278"/>
      <c r="BD288" s="280"/>
      <c r="BE288" s="348"/>
      <c r="BF288" s="274"/>
      <c r="BG288" s="309" t="str">
        <f t="shared" ca="1" si="143"/>
        <v/>
      </c>
      <c r="BH288" s="310" t="str">
        <f t="shared" ca="1" si="144"/>
        <v/>
      </c>
      <c r="BI288" s="276"/>
      <c r="BJ288" s="348"/>
      <c r="BK288" s="278"/>
      <c r="BL288" s="279"/>
      <c r="BM288" s="348"/>
      <c r="BN288" s="278"/>
      <c r="BO288" s="280"/>
      <c r="BP288" s="309" t="str">
        <f t="shared" ca="1" si="145"/>
        <v/>
      </c>
      <c r="BQ288" s="310" t="str">
        <f t="shared" ca="1" si="146"/>
        <v/>
      </c>
      <c r="BR288" s="309" t="str">
        <f t="shared" ca="1" si="147"/>
        <v/>
      </c>
      <c r="BS288" s="438" t="str">
        <f t="shared" ca="1" si="148"/>
        <v/>
      </c>
      <c r="BT288" s="281" t="str">
        <f t="array" ref="BT288">IF(AND($I288&lt;&gt;"",$K288&lt;&gt;""),CEILING(VLOOKUP($I288,ランク別指標,3,FALSE)*$L288,1),"")</f>
        <v/>
      </c>
      <c r="BU288" s="282"/>
      <c r="BV288" s="281" t="str">
        <f t="shared" si="133"/>
        <v/>
      </c>
      <c r="BW288" s="283"/>
      <c r="BX288" s="282"/>
      <c r="BY288" s="284" t="str">
        <f t="shared" si="149"/>
        <v/>
      </c>
      <c r="BZ288" s="285" t="str">
        <f t="shared" si="150"/>
        <v/>
      </c>
      <c r="CA288" s="286"/>
      <c r="CB288" s="287"/>
      <c r="CC288" s="281" t="str">
        <f t="array" ref="CC288">IF(AND($I288&lt;&gt;"",$K288&lt;&gt;""),CEILING(VLOOKUP($I288,ランク別指標,6,FALSE)*$L288,1),"")</f>
        <v/>
      </c>
      <c r="CD288" s="288"/>
      <c r="CE288" s="289" t="str">
        <f t="shared" si="134"/>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31"/>
        <v/>
      </c>
      <c r="CR288" s="272" t="str">
        <f t="shared" ca="1" si="132"/>
        <v/>
      </c>
      <c r="CS288" s="273" t="str">
        <f t="shared" ca="1" si="135"/>
        <v/>
      </c>
      <c r="CT288" s="337"/>
      <c r="CU288" s="264">
        <f t="shared" si="151"/>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2"/>
        <v>0</v>
      </c>
      <c r="DL288" s="440" t="b">
        <f t="shared" si="153"/>
        <v>0</v>
      </c>
      <c r="DM288" s="450" t="b">
        <f t="shared" si="154"/>
        <v>0</v>
      </c>
      <c r="DN288" s="440" t="b">
        <f t="shared" si="155"/>
        <v>0</v>
      </c>
      <c r="DO288" s="449" t="b">
        <f t="shared" si="156"/>
        <v>0</v>
      </c>
      <c r="DP288" s="440" t="b">
        <f t="shared" si="157"/>
        <v>0</v>
      </c>
      <c r="DQ288" s="450" t="b">
        <f t="shared" si="158"/>
        <v>0</v>
      </c>
      <c r="DR288" s="440" t="b">
        <f t="shared" si="159"/>
        <v>0</v>
      </c>
      <c r="DS288" s="449" t="b">
        <f t="shared" si="160"/>
        <v>0</v>
      </c>
      <c r="DT288" s="440" t="b">
        <f t="shared" si="161"/>
        <v>0</v>
      </c>
    </row>
    <row r="289" spans="1:124" x14ac:dyDescent="0.25">
      <c r="A289" s="65">
        <f t="shared" si="136"/>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7"/>
        <v/>
      </c>
      <c r="X289" s="310" t="str">
        <f t="shared" ca="1" si="138"/>
        <v/>
      </c>
      <c r="Y289" s="277"/>
      <c r="Z289" s="277"/>
      <c r="AA289" s="348"/>
      <c r="AB289" s="278"/>
      <c r="AC289" s="279"/>
      <c r="AD289" s="348"/>
      <c r="AE289" s="278"/>
      <c r="AF289" s="280"/>
      <c r="AG289" s="348"/>
      <c r="AH289" s="274"/>
      <c r="AI289" s="309" t="str">
        <f t="shared" ca="1" si="139"/>
        <v/>
      </c>
      <c r="AJ289" s="310" t="str">
        <f t="shared" ca="1" si="140"/>
        <v/>
      </c>
      <c r="AK289" s="277"/>
      <c r="AL289" s="277"/>
      <c r="AM289" s="348"/>
      <c r="AN289" s="278"/>
      <c r="AO289" s="279"/>
      <c r="AP289" s="348"/>
      <c r="AQ289" s="278"/>
      <c r="AR289" s="280"/>
      <c r="AS289" s="348"/>
      <c r="AT289" s="274"/>
      <c r="AU289" s="309" t="str">
        <f t="shared" ca="1" si="141"/>
        <v/>
      </c>
      <c r="AV289" s="310" t="str">
        <f t="shared" ca="1" si="142"/>
        <v/>
      </c>
      <c r="AW289" s="276"/>
      <c r="AX289" s="276"/>
      <c r="AY289" s="348"/>
      <c r="AZ289" s="278"/>
      <c r="BA289" s="279"/>
      <c r="BB289" s="348"/>
      <c r="BC289" s="278"/>
      <c r="BD289" s="280"/>
      <c r="BE289" s="348"/>
      <c r="BF289" s="274"/>
      <c r="BG289" s="309" t="str">
        <f t="shared" ca="1" si="143"/>
        <v/>
      </c>
      <c r="BH289" s="310" t="str">
        <f t="shared" ca="1" si="144"/>
        <v/>
      </c>
      <c r="BI289" s="276"/>
      <c r="BJ289" s="348"/>
      <c r="BK289" s="278"/>
      <c r="BL289" s="279"/>
      <c r="BM289" s="348"/>
      <c r="BN289" s="278"/>
      <c r="BO289" s="280"/>
      <c r="BP289" s="309" t="str">
        <f t="shared" ca="1" si="145"/>
        <v/>
      </c>
      <c r="BQ289" s="310" t="str">
        <f t="shared" ca="1" si="146"/>
        <v/>
      </c>
      <c r="BR289" s="309" t="str">
        <f t="shared" ca="1" si="147"/>
        <v/>
      </c>
      <c r="BS289" s="438" t="str">
        <f t="shared" ca="1" si="148"/>
        <v/>
      </c>
      <c r="BT289" s="281" t="str">
        <f t="array" ref="BT289">IF(AND($I289&lt;&gt;"",$K289&lt;&gt;""),CEILING(VLOOKUP($I289,ランク別指標,3,FALSE)*$L289,1),"")</f>
        <v/>
      </c>
      <c r="BU289" s="282"/>
      <c r="BV289" s="281" t="str">
        <f t="shared" si="133"/>
        <v/>
      </c>
      <c r="BW289" s="283"/>
      <c r="BX289" s="282"/>
      <c r="BY289" s="284" t="str">
        <f t="shared" si="149"/>
        <v/>
      </c>
      <c r="BZ289" s="285" t="str">
        <f t="shared" si="150"/>
        <v/>
      </c>
      <c r="CA289" s="286"/>
      <c r="CB289" s="287"/>
      <c r="CC289" s="281" t="str">
        <f t="array" ref="CC289">IF(AND($I289&lt;&gt;"",$K289&lt;&gt;""),CEILING(VLOOKUP($I289,ランク別指標,6,FALSE)*$L289,1),"")</f>
        <v/>
      </c>
      <c r="CD289" s="288"/>
      <c r="CE289" s="289" t="str">
        <f t="shared" si="134"/>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31"/>
        <v/>
      </c>
      <c r="CR289" s="272" t="str">
        <f t="shared" ca="1" si="132"/>
        <v/>
      </c>
      <c r="CS289" s="273" t="str">
        <f t="shared" ca="1" si="135"/>
        <v/>
      </c>
      <c r="CT289" s="337"/>
      <c r="CU289" s="264">
        <f t="shared" si="151"/>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2"/>
        <v>0</v>
      </c>
      <c r="DL289" s="440" t="b">
        <f t="shared" si="153"/>
        <v>0</v>
      </c>
      <c r="DM289" s="450" t="b">
        <f t="shared" si="154"/>
        <v>0</v>
      </c>
      <c r="DN289" s="440" t="b">
        <f t="shared" si="155"/>
        <v>0</v>
      </c>
      <c r="DO289" s="449" t="b">
        <f t="shared" si="156"/>
        <v>0</v>
      </c>
      <c r="DP289" s="440" t="b">
        <f t="shared" si="157"/>
        <v>0</v>
      </c>
      <c r="DQ289" s="450" t="b">
        <f t="shared" si="158"/>
        <v>0</v>
      </c>
      <c r="DR289" s="440" t="b">
        <f t="shared" si="159"/>
        <v>0</v>
      </c>
      <c r="DS289" s="449" t="b">
        <f t="shared" si="160"/>
        <v>0</v>
      </c>
      <c r="DT289" s="440" t="b">
        <f t="shared" si="161"/>
        <v>0</v>
      </c>
    </row>
    <row r="290" spans="1:124" x14ac:dyDescent="0.25">
      <c r="A290" s="65">
        <f t="shared" si="136"/>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7"/>
        <v/>
      </c>
      <c r="X290" s="310" t="str">
        <f t="shared" ca="1" si="138"/>
        <v/>
      </c>
      <c r="Y290" s="277"/>
      <c r="Z290" s="277"/>
      <c r="AA290" s="348"/>
      <c r="AB290" s="278"/>
      <c r="AC290" s="279"/>
      <c r="AD290" s="348"/>
      <c r="AE290" s="278"/>
      <c r="AF290" s="280"/>
      <c r="AG290" s="348"/>
      <c r="AH290" s="274"/>
      <c r="AI290" s="309" t="str">
        <f t="shared" ca="1" si="139"/>
        <v/>
      </c>
      <c r="AJ290" s="310" t="str">
        <f t="shared" ca="1" si="140"/>
        <v/>
      </c>
      <c r="AK290" s="277"/>
      <c r="AL290" s="277"/>
      <c r="AM290" s="348"/>
      <c r="AN290" s="278"/>
      <c r="AO290" s="279"/>
      <c r="AP290" s="348"/>
      <c r="AQ290" s="278"/>
      <c r="AR290" s="280"/>
      <c r="AS290" s="348"/>
      <c r="AT290" s="274"/>
      <c r="AU290" s="309" t="str">
        <f t="shared" ca="1" si="141"/>
        <v/>
      </c>
      <c r="AV290" s="310" t="str">
        <f t="shared" ca="1" si="142"/>
        <v/>
      </c>
      <c r="AW290" s="276"/>
      <c r="AX290" s="276"/>
      <c r="AY290" s="348"/>
      <c r="AZ290" s="278"/>
      <c r="BA290" s="279"/>
      <c r="BB290" s="348"/>
      <c r="BC290" s="278"/>
      <c r="BD290" s="280"/>
      <c r="BE290" s="348"/>
      <c r="BF290" s="274"/>
      <c r="BG290" s="309" t="str">
        <f t="shared" ca="1" si="143"/>
        <v/>
      </c>
      <c r="BH290" s="310" t="str">
        <f t="shared" ca="1" si="144"/>
        <v/>
      </c>
      <c r="BI290" s="276"/>
      <c r="BJ290" s="348"/>
      <c r="BK290" s="278"/>
      <c r="BL290" s="279"/>
      <c r="BM290" s="348"/>
      <c r="BN290" s="278"/>
      <c r="BO290" s="280"/>
      <c r="BP290" s="309" t="str">
        <f t="shared" ca="1" si="145"/>
        <v/>
      </c>
      <c r="BQ290" s="310" t="str">
        <f t="shared" ca="1" si="146"/>
        <v/>
      </c>
      <c r="BR290" s="309" t="str">
        <f t="shared" ca="1" si="147"/>
        <v/>
      </c>
      <c r="BS290" s="438" t="str">
        <f t="shared" ca="1" si="148"/>
        <v/>
      </c>
      <c r="BT290" s="281" t="str">
        <f t="array" ref="BT290">IF(AND($I290&lt;&gt;"",$K290&lt;&gt;""),CEILING(VLOOKUP($I290,ランク別指標,3,FALSE)*$L290,1),"")</f>
        <v/>
      </c>
      <c r="BU290" s="282"/>
      <c r="BV290" s="281" t="str">
        <f t="shared" si="133"/>
        <v/>
      </c>
      <c r="BW290" s="283"/>
      <c r="BX290" s="282"/>
      <c r="BY290" s="284" t="str">
        <f t="shared" si="149"/>
        <v/>
      </c>
      <c r="BZ290" s="285" t="str">
        <f t="shared" si="150"/>
        <v/>
      </c>
      <c r="CA290" s="286"/>
      <c r="CB290" s="287"/>
      <c r="CC290" s="281" t="str">
        <f t="array" ref="CC290">IF(AND($I290&lt;&gt;"",$K290&lt;&gt;""),CEILING(VLOOKUP($I290,ランク別指標,6,FALSE)*$L290,1),"")</f>
        <v/>
      </c>
      <c r="CD290" s="288"/>
      <c r="CE290" s="289" t="str">
        <f t="shared" si="134"/>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31"/>
        <v/>
      </c>
      <c r="CR290" s="272" t="str">
        <f t="shared" ca="1" si="132"/>
        <v/>
      </c>
      <c r="CS290" s="273" t="str">
        <f t="shared" ca="1" si="135"/>
        <v/>
      </c>
      <c r="CT290" s="337"/>
      <c r="CU290" s="264">
        <f t="shared" si="151"/>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2"/>
        <v>0</v>
      </c>
      <c r="DL290" s="440" t="b">
        <f t="shared" si="153"/>
        <v>0</v>
      </c>
      <c r="DM290" s="450" t="b">
        <f t="shared" si="154"/>
        <v>0</v>
      </c>
      <c r="DN290" s="440" t="b">
        <f t="shared" si="155"/>
        <v>0</v>
      </c>
      <c r="DO290" s="449" t="b">
        <f t="shared" si="156"/>
        <v>0</v>
      </c>
      <c r="DP290" s="440" t="b">
        <f t="shared" si="157"/>
        <v>0</v>
      </c>
      <c r="DQ290" s="450" t="b">
        <f t="shared" si="158"/>
        <v>0</v>
      </c>
      <c r="DR290" s="440" t="b">
        <f t="shared" si="159"/>
        <v>0</v>
      </c>
      <c r="DS290" s="449" t="b">
        <f t="shared" si="160"/>
        <v>0</v>
      </c>
      <c r="DT290" s="440" t="b">
        <f t="shared" si="161"/>
        <v>0</v>
      </c>
    </row>
    <row r="291" spans="1:124" x14ac:dyDescent="0.25">
      <c r="A291" s="65">
        <f t="shared" si="136"/>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7"/>
        <v/>
      </c>
      <c r="X291" s="310" t="str">
        <f t="shared" ca="1" si="138"/>
        <v/>
      </c>
      <c r="Y291" s="277"/>
      <c r="Z291" s="277"/>
      <c r="AA291" s="348"/>
      <c r="AB291" s="278"/>
      <c r="AC291" s="279"/>
      <c r="AD291" s="348"/>
      <c r="AE291" s="278"/>
      <c r="AF291" s="280"/>
      <c r="AG291" s="348"/>
      <c r="AH291" s="274"/>
      <c r="AI291" s="309" t="str">
        <f t="shared" ca="1" si="139"/>
        <v/>
      </c>
      <c r="AJ291" s="310" t="str">
        <f t="shared" ca="1" si="140"/>
        <v/>
      </c>
      <c r="AK291" s="277"/>
      <c r="AL291" s="277"/>
      <c r="AM291" s="348"/>
      <c r="AN291" s="278"/>
      <c r="AO291" s="279"/>
      <c r="AP291" s="348"/>
      <c r="AQ291" s="278"/>
      <c r="AR291" s="280"/>
      <c r="AS291" s="348"/>
      <c r="AT291" s="274"/>
      <c r="AU291" s="309" t="str">
        <f t="shared" ca="1" si="141"/>
        <v/>
      </c>
      <c r="AV291" s="310" t="str">
        <f t="shared" ca="1" si="142"/>
        <v/>
      </c>
      <c r="AW291" s="276"/>
      <c r="AX291" s="276"/>
      <c r="AY291" s="348"/>
      <c r="AZ291" s="278"/>
      <c r="BA291" s="279"/>
      <c r="BB291" s="348"/>
      <c r="BC291" s="278"/>
      <c r="BD291" s="280"/>
      <c r="BE291" s="348"/>
      <c r="BF291" s="274"/>
      <c r="BG291" s="309" t="str">
        <f t="shared" ca="1" si="143"/>
        <v/>
      </c>
      <c r="BH291" s="310" t="str">
        <f t="shared" ca="1" si="144"/>
        <v/>
      </c>
      <c r="BI291" s="276"/>
      <c r="BJ291" s="348"/>
      <c r="BK291" s="278"/>
      <c r="BL291" s="279"/>
      <c r="BM291" s="348"/>
      <c r="BN291" s="278"/>
      <c r="BO291" s="280"/>
      <c r="BP291" s="309" t="str">
        <f t="shared" ca="1" si="145"/>
        <v/>
      </c>
      <c r="BQ291" s="310" t="str">
        <f t="shared" ca="1" si="146"/>
        <v/>
      </c>
      <c r="BR291" s="309" t="str">
        <f t="shared" ca="1" si="147"/>
        <v/>
      </c>
      <c r="BS291" s="438" t="str">
        <f t="shared" ca="1" si="148"/>
        <v/>
      </c>
      <c r="BT291" s="281" t="str">
        <f t="array" ref="BT291">IF(AND($I291&lt;&gt;"",$K291&lt;&gt;""),CEILING(VLOOKUP($I291,ランク別指標,3,FALSE)*$L291,1),"")</f>
        <v/>
      </c>
      <c r="BU291" s="282"/>
      <c r="BV291" s="281" t="str">
        <f t="shared" si="133"/>
        <v/>
      </c>
      <c r="BW291" s="283"/>
      <c r="BX291" s="282"/>
      <c r="BY291" s="284" t="str">
        <f t="shared" si="149"/>
        <v/>
      </c>
      <c r="BZ291" s="285" t="str">
        <f t="shared" si="150"/>
        <v/>
      </c>
      <c r="CA291" s="286"/>
      <c r="CB291" s="287"/>
      <c r="CC291" s="281" t="str">
        <f t="array" ref="CC291">IF(AND($I291&lt;&gt;"",$K291&lt;&gt;""),CEILING(VLOOKUP($I291,ランク別指標,6,FALSE)*$L291,1),"")</f>
        <v/>
      </c>
      <c r="CD291" s="288"/>
      <c r="CE291" s="289" t="str">
        <f t="shared" si="134"/>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31"/>
        <v/>
      </c>
      <c r="CR291" s="272" t="str">
        <f t="shared" ca="1" si="132"/>
        <v/>
      </c>
      <c r="CS291" s="273" t="str">
        <f t="shared" ca="1" si="135"/>
        <v/>
      </c>
      <c r="CT291" s="337"/>
      <c r="CU291" s="264">
        <f t="shared" si="151"/>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2"/>
        <v>0</v>
      </c>
      <c r="DL291" s="440" t="b">
        <f t="shared" si="153"/>
        <v>0</v>
      </c>
      <c r="DM291" s="450" t="b">
        <f t="shared" si="154"/>
        <v>0</v>
      </c>
      <c r="DN291" s="440" t="b">
        <f t="shared" si="155"/>
        <v>0</v>
      </c>
      <c r="DO291" s="449" t="b">
        <f t="shared" si="156"/>
        <v>0</v>
      </c>
      <c r="DP291" s="440" t="b">
        <f t="shared" si="157"/>
        <v>0</v>
      </c>
      <c r="DQ291" s="450" t="b">
        <f t="shared" si="158"/>
        <v>0</v>
      </c>
      <c r="DR291" s="440" t="b">
        <f t="shared" si="159"/>
        <v>0</v>
      </c>
      <c r="DS291" s="449" t="b">
        <f t="shared" si="160"/>
        <v>0</v>
      </c>
      <c r="DT291" s="440" t="b">
        <f t="shared" si="161"/>
        <v>0</v>
      </c>
    </row>
    <row r="292" spans="1:124" x14ac:dyDescent="0.25">
      <c r="A292" s="65">
        <f t="shared" si="136"/>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7"/>
        <v/>
      </c>
      <c r="X292" s="310" t="str">
        <f t="shared" ca="1" si="138"/>
        <v/>
      </c>
      <c r="Y292" s="277"/>
      <c r="Z292" s="277"/>
      <c r="AA292" s="348"/>
      <c r="AB292" s="278"/>
      <c r="AC292" s="279"/>
      <c r="AD292" s="348"/>
      <c r="AE292" s="278"/>
      <c r="AF292" s="280"/>
      <c r="AG292" s="348"/>
      <c r="AH292" s="274"/>
      <c r="AI292" s="309" t="str">
        <f t="shared" ca="1" si="139"/>
        <v/>
      </c>
      <c r="AJ292" s="310" t="str">
        <f t="shared" ca="1" si="140"/>
        <v/>
      </c>
      <c r="AK292" s="277"/>
      <c r="AL292" s="277"/>
      <c r="AM292" s="348"/>
      <c r="AN292" s="278"/>
      <c r="AO292" s="279"/>
      <c r="AP292" s="348"/>
      <c r="AQ292" s="278"/>
      <c r="AR292" s="280"/>
      <c r="AS292" s="348"/>
      <c r="AT292" s="274"/>
      <c r="AU292" s="309" t="str">
        <f t="shared" ca="1" si="141"/>
        <v/>
      </c>
      <c r="AV292" s="310" t="str">
        <f t="shared" ca="1" si="142"/>
        <v/>
      </c>
      <c r="AW292" s="276"/>
      <c r="AX292" s="276"/>
      <c r="AY292" s="348"/>
      <c r="AZ292" s="278"/>
      <c r="BA292" s="279"/>
      <c r="BB292" s="348"/>
      <c r="BC292" s="278"/>
      <c r="BD292" s="280"/>
      <c r="BE292" s="348"/>
      <c r="BF292" s="274"/>
      <c r="BG292" s="309" t="str">
        <f t="shared" ca="1" si="143"/>
        <v/>
      </c>
      <c r="BH292" s="310" t="str">
        <f t="shared" ca="1" si="144"/>
        <v/>
      </c>
      <c r="BI292" s="276"/>
      <c r="BJ292" s="348"/>
      <c r="BK292" s="278"/>
      <c r="BL292" s="279"/>
      <c r="BM292" s="348"/>
      <c r="BN292" s="278"/>
      <c r="BO292" s="280"/>
      <c r="BP292" s="309" t="str">
        <f t="shared" ca="1" si="145"/>
        <v/>
      </c>
      <c r="BQ292" s="310" t="str">
        <f t="shared" ca="1" si="146"/>
        <v/>
      </c>
      <c r="BR292" s="309" t="str">
        <f t="shared" ca="1" si="147"/>
        <v/>
      </c>
      <c r="BS292" s="438" t="str">
        <f t="shared" ca="1" si="148"/>
        <v/>
      </c>
      <c r="BT292" s="281" t="str">
        <f t="array" ref="BT292">IF(AND($I292&lt;&gt;"",$K292&lt;&gt;""),CEILING(VLOOKUP($I292,ランク別指標,3,FALSE)*$L292,1),"")</f>
        <v/>
      </c>
      <c r="BU292" s="282"/>
      <c r="BV292" s="281" t="str">
        <f t="shared" si="133"/>
        <v/>
      </c>
      <c r="BW292" s="283"/>
      <c r="BX292" s="282"/>
      <c r="BY292" s="284" t="str">
        <f t="shared" si="149"/>
        <v/>
      </c>
      <c r="BZ292" s="285" t="str">
        <f t="shared" si="150"/>
        <v/>
      </c>
      <c r="CA292" s="286"/>
      <c r="CB292" s="287"/>
      <c r="CC292" s="281" t="str">
        <f t="array" ref="CC292">IF(AND($I292&lt;&gt;"",$K292&lt;&gt;""),CEILING(VLOOKUP($I292,ランク別指標,6,FALSE)*$L292,1),"")</f>
        <v/>
      </c>
      <c r="CD292" s="288"/>
      <c r="CE292" s="289" t="str">
        <f t="shared" si="134"/>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31"/>
        <v/>
      </c>
      <c r="CR292" s="272" t="str">
        <f t="shared" ca="1" si="132"/>
        <v/>
      </c>
      <c r="CS292" s="273" t="str">
        <f t="shared" ca="1" si="135"/>
        <v/>
      </c>
      <c r="CT292" s="337"/>
      <c r="CU292" s="264">
        <f t="shared" si="151"/>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2"/>
        <v>0</v>
      </c>
      <c r="DL292" s="440" t="b">
        <f t="shared" si="153"/>
        <v>0</v>
      </c>
      <c r="DM292" s="450" t="b">
        <f t="shared" si="154"/>
        <v>0</v>
      </c>
      <c r="DN292" s="440" t="b">
        <f t="shared" si="155"/>
        <v>0</v>
      </c>
      <c r="DO292" s="449" t="b">
        <f t="shared" si="156"/>
        <v>0</v>
      </c>
      <c r="DP292" s="440" t="b">
        <f t="shared" si="157"/>
        <v>0</v>
      </c>
      <c r="DQ292" s="450" t="b">
        <f t="shared" si="158"/>
        <v>0</v>
      </c>
      <c r="DR292" s="440" t="b">
        <f t="shared" si="159"/>
        <v>0</v>
      </c>
      <c r="DS292" s="449" t="b">
        <f t="shared" si="160"/>
        <v>0</v>
      </c>
      <c r="DT292" s="440" t="b">
        <f t="shared" si="161"/>
        <v>0</v>
      </c>
    </row>
    <row r="293" spans="1:124" x14ac:dyDescent="0.25">
      <c r="A293" s="65">
        <f t="shared" si="136"/>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7"/>
        <v/>
      </c>
      <c r="X293" s="310" t="str">
        <f t="shared" ca="1" si="138"/>
        <v/>
      </c>
      <c r="Y293" s="277"/>
      <c r="Z293" s="277"/>
      <c r="AA293" s="348"/>
      <c r="AB293" s="278"/>
      <c r="AC293" s="279"/>
      <c r="AD293" s="348"/>
      <c r="AE293" s="278"/>
      <c r="AF293" s="280"/>
      <c r="AG293" s="348"/>
      <c r="AH293" s="274"/>
      <c r="AI293" s="309" t="str">
        <f t="shared" ca="1" si="139"/>
        <v/>
      </c>
      <c r="AJ293" s="310" t="str">
        <f t="shared" ca="1" si="140"/>
        <v/>
      </c>
      <c r="AK293" s="277"/>
      <c r="AL293" s="277"/>
      <c r="AM293" s="348"/>
      <c r="AN293" s="278"/>
      <c r="AO293" s="279"/>
      <c r="AP293" s="348"/>
      <c r="AQ293" s="278"/>
      <c r="AR293" s="280"/>
      <c r="AS293" s="348"/>
      <c r="AT293" s="274"/>
      <c r="AU293" s="309" t="str">
        <f t="shared" ca="1" si="141"/>
        <v/>
      </c>
      <c r="AV293" s="310" t="str">
        <f t="shared" ca="1" si="142"/>
        <v/>
      </c>
      <c r="AW293" s="276"/>
      <c r="AX293" s="276"/>
      <c r="AY293" s="348"/>
      <c r="AZ293" s="278"/>
      <c r="BA293" s="279"/>
      <c r="BB293" s="348"/>
      <c r="BC293" s="278"/>
      <c r="BD293" s="280"/>
      <c r="BE293" s="348"/>
      <c r="BF293" s="274"/>
      <c r="BG293" s="309" t="str">
        <f t="shared" ca="1" si="143"/>
        <v/>
      </c>
      <c r="BH293" s="310" t="str">
        <f t="shared" ca="1" si="144"/>
        <v/>
      </c>
      <c r="BI293" s="276"/>
      <c r="BJ293" s="348"/>
      <c r="BK293" s="278"/>
      <c r="BL293" s="279"/>
      <c r="BM293" s="348"/>
      <c r="BN293" s="278"/>
      <c r="BO293" s="280"/>
      <c r="BP293" s="309" t="str">
        <f t="shared" ca="1" si="145"/>
        <v/>
      </c>
      <c r="BQ293" s="310" t="str">
        <f t="shared" ca="1" si="146"/>
        <v/>
      </c>
      <c r="BR293" s="309" t="str">
        <f t="shared" ca="1" si="147"/>
        <v/>
      </c>
      <c r="BS293" s="438" t="str">
        <f t="shared" ca="1" si="148"/>
        <v/>
      </c>
      <c r="BT293" s="281" t="str">
        <f t="array" ref="BT293">IF(AND($I293&lt;&gt;"",$K293&lt;&gt;""),CEILING(VLOOKUP($I293,ランク別指標,3,FALSE)*$L293,1),"")</f>
        <v/>
      </c>
      <c r="BU293" s="282"/>
      <c r="BV293" s="281" t="str">
        <f t="shared" si="133"/>
        <v/>
      </c>
      <c r="BW293" s="283"/>
      <c r="BX293" s="282"/>
      <c r="BY293" s="284" t="str">
        <f t="shared" si="149"/>
        <v/>
      </c>
      <c r="BZ293" s="285" t="str">
        <f t="shared" si="150"/>
        <v/>
      </c>
      <c r="CA293" s="286"/>
      <c r="CB293" s="287"/>
      <c r="CC293" s="281" t="str">
        <f t="array" ref="CC293">IF(AND($I293&lt;&gt;"",$K293&lt;&gt;""),CEILING(VLOOKUP($I293,ランク別指標,6,FALSE)*$L293,1),"")</f>
        <v/>
      </c>
      <c r="CD293" s="288"/>
      <c r="CE293" s="289" t="str">
        <f t="shared" si="134"/>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31"/>
        <v/>
      </c>
      <c r="CR293" s="272" t="str">
        <f t="shared" ca="1" si="132"/>
        <v/>
      </c>
      <c r="CS293" s="273" t="str">
        <f t="shared" ca="1" si="135"/>
        <v/>
      </c>
      <c r="CT293" s="337"/>
      <c r="CU293" s="264">
        <f t="shared" si="151"/>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2"/>
        <v>0</v>
      </c>
      <c r="DL293" s="440" t="b">
        <f t="shared" si="153"/>
        <v>0</v>
      </c>
      <c r="DM293" s="450" t="b">
        <f t="shared" si="154"/>
        <v>0</v>
      </c>
      <c r="DN293" s="440" t="b">
        <f t="shared" si="155"/>
        <v>0</v>
      </c>
      <c r="DO293" s="449" t="b">
        <f t="shared" si="156"/>
        <v>0</v>
      </c>
      <c r="DP293" s="440" t="b">
        <f t="shared" si="157"/>
        <v>0</v>
      </c>
      <c r="DQ293" s="450" t="b">
        <f t="shared" si="158"/>
        <v>0</v>
      </c>
      <c r="DR293" s="440" t="b">
        <f t="shared" si="159"/>
        <v>0</v>
      </c>
      <c r="DS293" s="449" t="b">
        <f t="shared" si="160"/>
        <v>0</v>
      </c>
      <c r="DT293" s="440" t="b">
        <f t="shared" si="161"/>
        <v>0</v>
      </c>
    </row>
    <row r="294" spans="1:124" x14ac:dyDescent="0.25">
      <c r="A294" s="65">
        <f t="shared" si="136"/>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7"/>
        <v/>
      </c>
      <c r="X294" s="310" t="str">
        <f t="shared" ca="1" si="138"/>
        <v/>
      </c>
      <c r="Y294" s="277"/>
      <c r="Z294" s="277"/>
      <c r="AA294" s="348"/>
      <c r="AB294" s="278"/>
      <c r="AC294" s="279"/>
      <c r="AD294" s="348"/>
      <c r="AE294" s="278"/>
      <c r="AF294" s="280"/>
      <c r="AG294" s="348"/>
      <c r="AH294" s="274"/>
      <c r="AI294" s="309" t="str">
        <f t="shared" ca="1" si="139"/>
        <v/>
      </c>
      <c r="AJ294" s="310" t="str">
        <f t="shared" ca="1" si="140"/>
        <v/>
      </c>
      <c r="AK294" s="277"/>
      <c r="AL294" s="277"/>
      <c r="AM294" s="348"/>
      <c r="AN294" s="278"/>
      <c r="AO294" s="279"/>
      <c r="AP294" s="348"/>
      <c r="AQ294" s="278"/>
      <c r="AR294" s="280"/>
      <c r="AS294" s="348"/>
      <c r="AT294" s="274"/>
      <c r="AU294" s="309" t="str">
        <f t="shared" ca="1" si="141"/>
        <v/>
      </c>
      <c r="AV294" s="310" t="str">
        <f t="shared" ca="1" si="142"/>
        <v/>
      </c>
      <c r="AW294" s="276"/>
      <c r="AX294" s="276"/>
      <c r="AY294" s="348"/>
      <c r="AZ294" s="278"/>
      <c r="BA294" s="279"/>
      <c r="BB294" s="348"/>
      <c r="BC294" s="278"/>
      <c r="BD294" s="280"/>
      <c r="BE294" s="348"/>
      <c r="BF294" s="274"/>
      <c r="BG294" s="309" t="str">
        <f t="shared" ca="1" si="143"/>
        <v/>
      </c>
      <c r="BH294" s="310" t="str">
        <f t="shared" ca="1" si="144"/>
        <v/>
      </c>
      <c r="BI294" s="276"/>
      <c r="BJ294" s="348"/>
      <c r="BK294" s="278"/>
      <c r="BL294" s="279"/>
      <c r="BM294" s="348"/>
      <c r="BN294" s="278"/>
      <c r="BO294" s="280"/>
      <c r="BP294" s="309" t="str">
        <f t="shared" ca="1" si="145"/>
        <v/>
      </c>
      <c r="BQ294" s="310" t="str">
        <f t="shared" ca="1" si="146"/>
        <v/>
      </c>
      <c r="BR294" s="309" t="str">
        <f t="shared" ca="1" si="147"/>
        <v/>
      </c>
      <c r="BS294" s="438" t="str">
        <f t="shared" ca="1" si="148"/>
        <v/>
      </c>
      <c r="BT294" s="281" t="str">
        <f t="array" ref="BT294">IF(AND($I294&lt;&gt;"",$K294&lt;&gt;""),CEILING(VLOOKUP($I294,ランク別指標,3,FALSE)*$L294,1),"")</f>
        <v/>
      </c>
      <c r="BU294" s="282"/>
      <c r="BV294" s="281" t="str">
        <f t="shared" si="133"/>
        <v/>
      </c>
      <c r="BW294" s="283"/>
      <c r="BX294" s="282"/>
      <c r="BY294" s="284" t="str">
        <f t="shared" si="149"/>
        <v/>
      </c>
      <c r="BZ294" s="285" t="str">
        <f t="shared" si="150"/>
        <v/>
      </c>
      <c r="CA294" s="286"/>
      <c r="CB294" s="287"/>
      <c r="CC294" s="281" t="str">
        <f t="array" ref="CC294">IF(AND($I294&lt;&gt;"",$K294&lt;&gt;""),CEILING(VLOOKUP($I294,ランク別指標,6,FALSE)*$L294,1),"")</f>
        <v/>
      </c>
      <c r="CD294" s="288"/>
      <c r="CE294" s="289" t="str">
        <f t="shared" si="134"/>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31"/>
        <v/>
      </c>
      <c r="CR294" s="272" t="str">
        <f t="shared" ca="1" si="132"/>
        <v/>
      </c>
      <c r="CS294" s="273" t="str">
        <f t="shared" ca="1" si="135"/>
        <v/>
      </c>
      <c r="CT294" s="337"/>
      <c r="CU294" s="264">
        <f t="shared" si="151"/>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2"/>
        <v>0</v>
      </c>
      <c r="DL294" s="440" t="b">
        <f t="shared" si="153"/>
        <v>0</v>
      </c>
      <c r="DM294" s="450" t="b">
        <f t="shared" si="154"/>
        <v>0</v>
      </c>
      <c r="DN294" s="440" t="b">
        <f t="shared" si="155"/>
        <v>0</v>
      </c>
      <c r="DO294" s="449" t="b">
        <f t="shared" si="156"/>
        <v>0</v>
      </c>
      <c r="DP294" s="440" t="b">
        <f t="shared" si="157"/>
        <v>0</v>
      </c>
      <c r="DQ294" s="450" t="b">
        <f t="shared" si="158"/>
        <v>0</v>
      </c>
      <c r="DR294" s="440" t="b">
        <f t="shared" si="159"/>
        <v>0</v>
      </c>
      <c r="DS294" s="449" t="b">
        <f t="shared" si="160"/>
        <v>0</v>
      </c>
      <c r="DT294" s="440" t="b">
        <f t="shared" si="161"/>
        <v>0</v>
      </c>
    </row>
    <row r="295" spans="1:124" x14ac:dyDescent="0.25">
      <c r="A295" s="65">
        <f t="shared" si="136"/>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7"/>
        <v/>
      </c>
      <c r="X295" s="310" t="str">
        <f t="shared" ca="1" si="138"/>
        <v/>
      </c>
      <c r="Y295" s="277"/>
      <c r="Z295" s="277"/>
      <c r="AA295" s="348"/>
      <c r="AB295" s="278"/>
      <c r="AC295" s="279"/>
      <c r="AD295" s="348"/>
      <c r="AE295" s="278"/>
      <c r="AF295" s="280"/>
      <c r="AG295" s="348"/>
      <c r="AH295" s="274"/>
      <c r="AI295" s="309" t="str">
        <f t="shared" ca="1" si="139"/>
        <v/>
      </c>
      <c r="AJ295" s="310" t="str">
        <f t="shared" ca="1" si="140"/>
        <v/>
      </c>
      <c r="AK295" s="277"/>
      <c r="AL295" s="277"/>
      <c r="AM295" s="348"/>
      <c r="AN295" s="278"/>
      <c r="AO295" s="279"/>
      <c r="AP295" s="348"/>
      <c r="AQ295" s="278"/>
      <c r="AR295" s="280"/>
      <c r="AS295" s="348"/>
      <c r="AT295" s="274"/>
      <c r="AU295" s="309" t="str">
        <f t="shared" ca="1" si="141"/>
        <v/>
      </c>
      <c r="AV295" s="310" t="str">
        <f t="shared" ca="1" si="142"/>
        <v/>
      </c>
      <c r="AW295" s="276"/>
      <c r="AX295" s="276"/>
      <c r="AY295" s="348"/>
      <c r="AZ295" s="278"/>
      <c r="BA295" s="279"/>
      <c r="BB295" s="348"/>
      <c r="BC295" s="278"/>
      <c r="BD295" s="280"/>
      <c r="BE295" s="348"/>
      <c r="BF295" s="274"/>
      <c r="BG295" s="309" t="str">
        <f t="shared" ca="1" si="143"/>
        <v/>
      </c>
      <c r="BH295" s="310" t="str">
        <f t="shared" ca="1" si="144"/>
        <v/>
      </c>
      <c r="BI295" s="276"/>
      <c r="BJ295" s="348"/>
      <c r="BK295" s="278"/>
      <c r="BL295" s="279"/>
      <c r="BM295" s="348"/>
      <c r="BN295" s="278"/>
      <c r="BO295" s="280"/>
      <c r="BP295" s="309" t="str">
        <f t="shared" ca="1" si="145"/>
        <v/>
      </c>
      <c r="BQ295" s="310" t="str">
        <f t="shared" ca="1" si="146"/>
        <v/>
      </c>
      <c r="BR295" s="309" t="str">
        <f t="shared" ca="1" si="147"/>
        <v/>
      </c>
      <c r="BS295" s="438" t="str">
        <f t="shared" ca="1" si="148"/>
        <v/>
      </c>
      <c r="BT295" s="281" t="str">
        <f t="array" ref="BT295">IF(AND($I295&lt;&gt;"",$K295&lt;&gt;""),CEILING(VLOOKUP($I295,ランク別指標,3,FALSE)*$L295,1),"")</f>
        <v/>
      </c>
      <c r="BU295" s="282"/>
      <c r="BV295" s="281" t="str">
        <f t="shared" si="133"/>
        <v/>
      </c>
      <c r="BW295" s="283"/>
      <c r="BX295" s="282"/>
      <c r="BY295" s="284" t="str">
        <f t="shared" si="149"/>
        <v/>
      </c>
      <c r="BZ295" s="285" t="str">
        <f t="shared" si="150"/>
        <v/>
      </c>
      <c r="CA295" s="286"/>
      <c r="CB295" s="287"/>
      <c r="CC295" s="281" t="str">
        <f t="array" ref="CC295">IF(AND($I295&lt;&gt;"",$K295&lt;&gt;""),CEILING(VLOOKUP($I295,ランク別指標,6,FALSE)*$L295,1),"")</f>
        <v/>
      </c>
      <c r="CD295" s="288"/>
      <c r="CE295" s="289" t="str">
        <f t="shared" si="134"/>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31"/>
        <v/>
      </c>
      <c r="CR295" s="272" t="str">
        <f t="shared" ca="1" si="132"/>
        <v/>
      </c>
      <c r="CS295" s="273" t="str">
        <f t="shared" ca="1" si="135"/>
        <v/>
      </c>
      <c r="CT295" s="337"/>
      <c r="CU295" s="264">
        <f t="shared" si="151"/>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2"/>
        <v>0</v>
      </c>
      <c r="DL295" s="440" t="b">
        <f t="shared" si="153"/>
        <v>0</v>
      </c>
      <c r="DM295" s="450" t="b">
        <f t="shared" si="154"/>
        <v>0</v>
      </c>
      <c r="DN295" s="440" t="b">
        <f t="shared" si="155"/>
        <v>0</v>
      </c>
      <c r="DO295" s="449" t="b">
        <f t="shared" si="156"/>
        <v>0</v>
      </c>
      <c r="DP295" s="440" t="b">
        <f t="shared" si="157"/>
        <v>0</v>
      </c>
      <c r="DQ295" s="450" t="b">
        <f t="shared" si="158"/>
        <v>0</v>
      </c>
      <c r="DR295" s="440" t="b">
        <f t="shared" si="159"/>
        <v>0</v>
      </c>
      <c r="DS295" s="449" t="b">
        <f t="shared" si="160"/>
        <v>0</v>
      </c>
      <c r="DT295" s="440" t="b">
        <f t="shared" si="161"/>
        <v>0</v>
      </c>
    </row>
    <row r="296" spans="1:124" x14ac:dyDescent="0.25">
      <c r="A296" s="65">
        <f t="shared" si="136"/>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7"/>
        <v/>
      </c>
      <c r="X296" s="310" t="str">
        <f t="shared" ca="1" si="138"/>
        <v/>
      </c>
      <c r="Y296" s="277"/>
      <c r="Z296" s="277"/>
      <c r="AA296" s="348"/>
      <c r="AB296" s="278"/>
      <c r="AC296" s="279"/>
      <c r="AD296" s="348"/>
      <c r="AE296" s="278"/>
      <c r="AF296" s="280"/>
      <c r="AG296" s="348"/>
      <c r="AH296" s="274"/>
      <c r="AI296" s="309" t="str">
        <f t="shared" ca="1" si="139"/>
        <v/>
      </c>
      <c r="AJ296" s="310" t="str">
        <f t="shared" ca="1" si="140"/>
        <v/>
      </c>
      <c r="AK296" s="277"/>
      <c r="AL296" s="277"/>
      <c r="AM296" s="348"/>
      <c r="AN296" s="278"/>
      <c r="AO296" s="279"/>
      <c r="AP296" s="348"/>
      <c r="AQ296" s="278"/>
      <c r="AR296" s="280"/>
      <c r="AS296" s="348"/>
      <c r="AT296" s="274"/>
      <c r="AU296" s="309" t="str">
        <f t="shared" ca="1" si="141"/>
        <v/>
      </c>
      <c r="AV296" s="310" t="str">
        <f t="shared" ca="1" si="142"/>
        <v/>
      </c>
      <c r="AW296" s="276"/>
      <c r="AX296" s="276"/>
      <c r="AY296" s="348"/>
      <c r="AZ296" s="278"/>
      <c r="BA296" s="279"/>
      <c r="BB296" s="348"/>
      <c r="BC296" s="278"/>
      <c r="BD296" s="280"/>
      <c r="BE296" s="348"/>
      <c r="BF296" s="274"/>
      <c r="BG296" s="309" t="str">
        <f t="shared" ca="1" si="143"/>
        <v/>
      </c>
      <c r="BH296" s="310" t="str">
        <f t="shared" ca="1" si="144"/>
        <v/>
      </c>
      <c r="BI296" s="276"/>
      <c r="BJ296" s="348"/>
      <c r="BK296" s="278"/>
      <c r="BL296" s="279"/>
      <c r="BM296" s="348"/>
      <c r="BN296" s="278"/>
      <c r="BO296" s="280"/>
      <c r="BP296" s="309" t="str">
        <f t="shared" ca="1" si="145"/>
        <v/>
      </c>
      <c r="BQ296" s="310" t="str">
        <f t="shared" ca="1" si="146"/>
        <v/>
      </c>
      <c r="BR296" s="309" t="str">
        <f t="shared" ca="1" si="147"/>
        <v/>
      </c>
      <c r="BS296" s="438" t="str">
        <f t="shared" ca="1" si="148"/>
        <v/>
      </c>
      <c r="BT296" s="281" t="str">
        <f t="array" ref="BT296">IF(AND($I296&lt;&gt;"",$K296&lt;&gt;""),CEILING(VLOOKUP($I296,ランク別指標,3,FALSE)*$L296,1),"")</f>
        <v/>
      </c>
      <c r="BU296" s="282"/>
      <c r="BV296" s="281" t="str">
        <f t="shared" si="133"/>
        <v/>
      </c>
      <c r="BW296" s="283"/>
      <c r="BX296" s="282"/>
      <c r="BY296" s="284" t="str">
        <f t="shared" si="149"/>
        <v/>
      </c>
      <c r="BZ296" s="285" t="str">
        <f t="shared" si="150"/>
        <v/>
      </c>
      <c r="CA296" s="286"/>
      <c r="CB296" s="287"/>
      <c r="CC296" s="281" t="str">
        <f t="array" ref="CC296">IF(AND($I296&lt;&gt;"",$K296&lt;&gt;""),CEILING(VLOOKUP($I296,ランク別指標,6,FALSE)*$L296,1),"")</f>
        <v/>
      </c>
      <c r="CD296" s="288"/>
      <c r="CE296" s="289" t="str">
        <f t="shared" si="134"/>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31"/>
        <v/>
      </c>
      <c r="CR296" s="272" t="str">
        <f t="shared" ca="1" si="132"/>
        <v/>
      </c>
      <c r="CS296" s="273" t="str">
        <f t="shared" ca="1" si="135"/>
        <v/>
      </c>
      <c r="CT296" s="337"/>
      <c r="CU296" s="264">
        <f t="shared" si="151"/>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2"/>
        <v>0</v>
      </c>
      <c r="DL296" s="440" t="b">
        <f t="shared" si="153"/>
        <v>0</v>
      </c>
      <c r="DM296" s="450" t="b">
        <f t="shared" si="154"/>
        <v>0</v>
      </c>
      <c r="DN296" s="440" t="b">
        <f t="shared" si="155"/>
        <v>0</v>
      </c>
      <c r="DO296" s="449" t="b">
        <f t="shared" si="156"/>
        <v>0</v>
      </c>
      <c r="DP296" s="440" t="b">
        <f t="shared" si="157"/>
        <v>0</v>
      </c>
      <c r="DQ296" s="450" t="b">
        <f t="shared" si="158"/>
        <v>0</v>
      </c>
      <c r="DR296" s="440" t="b">
        <f t="shared" si="159"/>
        <v>0</v>
      </c>
      <c r="DS296" s="449" t="b">
        <f t="shared" si="160"/>
        <v>0</v>
      </c>
      <c r="DT296" s="440" t="b">
        <f t="shared" si="161"/>
        <v>0</v>
      </c>
    </row>
    <row r="297" spans="1:124" x14ac:dyDescent="0.25">
      <c r="A297" s="65">
        <f t="shared" si="136"/>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7"/>
        <v/>
      </c>
      <c r="X297" s="310" t="str">
        <f t="shared" ca="1" si="138"/>
        <v/>
      </c>
      <c r="Y297" s="277"/>
      <c r="Z297" s="277"/>
      <c r="AA297" s="348"/>
      <c r="AB297" s="278"/>
      <c r="AC297" s="279"/>
      <c r="AD297" s="348"/>
      <c r="AE297" s="278"/>
      <c r="AF297" s="280"/>
      <c r="AG297" s="348"/>
      <c r="AH297" s="274"/>
      <c r="AI297" s="309" t="str">
        <f t="shared" ca="1" si="139"/>
        <v/>
      </c>
      <c r="AJ297" s="310" t="str">
        <f t="shared" ca="1" si="140"/>
        <v/>
      </c>
      <c r="AK297" s="277"/>
      <c r="AL297" s="277"/>
      <c r="AM297" s="348"/>
      <c r="AN297" s="278"/>
      <c r="AO297" s="279"/>
      <c r="AP297" s="348"/>
      <c r="AQ297" s="278"/>
      <c r="AR297" s="280"/>
      <c r="AS297" s="348"/>
      <c r="AT297" s="274"/>
      <c r="AU297" s="309" t="str">
        <f t="shared" ca="1" si="141"/>
        <v/>
      </c>
      <c r="AV297" s="310" t="str">
        <f t="shared" ca="1" si="142"/>
        <v/>
      </c>
      <c r="AW297" s="276"/>
      <c r="AX297" s="276"/>
      <c r="AY297" s="348"/>
      <c r="AZ297" s="278"/>
      <c r="BA297" s="279"/>
      <c r="BB297" s="348"/>
      <c r="BC297" s="278"/>
      <c r="BD297" s="280"/>
      <c r="BE297" s="348"/>
      <c r="BF297" s="274"/>
      <c r="BG297" s="309" t="str">
        <f t="shared" ca="1" si="143"/>
        <v/>
      </c>
      <c r="BH297" s="310" t="str">
        <f t="shared" ca="1" si="144"/>
        <v/>
      </c>
      <c r="BI297" s="276"/>
      <c r="BJ297" s="348"/>
      <c r="BK297" s="278"/>
      <c r="BL297" s="279"/>
      <c r="BM297" s="348"/>
      <c r="BN297" s="278"/>
      <c r="BO297" s="280"/>
      <c r="BP297" s="309" t="str">
        <f t="shared" ca="1" si="145"/>
        <v/>
      </c>
      <c r="BQ297" s="310" t="str">
        <f t="shared" ca="1" si="146"/>
        <v/>
      </c>
      <c r="BR297" s="309" t="str">
        <f t="shared" ca="1" si="147"/>
        <v/>
      </c>
      <c r="BS297" s="438" t="str">
        <f t="shared" ca="1" si="148"/>
        <v/>
      </c>
      <c r="BT297" s="281" t="str">
        <f t="array" ref="BT297">IF(AND($I297&lt;&gt;"",$K297&lt;&gt;""),CEILING(VLOOKUP($I297,ランク別指標,3,FALSE)*$L297,1),"")</f>
        <v/>
      </c>
      <c r="BU297" s="282"/>
      <c r="BV297" s="281" t="str">
        <f t="shared" si="133"/>
        <v/>
      </c>
      <c r="BW297" s="283"/>
      <c r="BX297" s="282"/>
      <c r="BY297" s="284" t="str">
        <f t="shared" si="149"/>
        <v/>
      </c>
      <c r="BZ297" s="285" t="str">
        <f t="shared" si="150"/>
        <v/>
      </c>
      <c r="CA297" s="286"/>
      <c r="CB297" s="287"/>
      <c r="CC297" s="281" t="str">
        <f t="array" ref="CC297">IF(AND($I297&lt;&gt;"",$K297&lt;&gt;""),CEILING(VLOOKUP($I297,ランク別指標,6,FALSE)*$L297,1),"")</f>
        <v/>
      </c>
      <c r="CD297" s="288"/>
      <c r="CE297" s="289" t="str">
        <f t="shared" si="134"/>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31"/>
        <v/>
      </c>
      <c r="CR297" s="272" t="str">
        <f t="shared" ca="1" si="132"/>
        <v/>
      </c>
      <c r="CS297" s="273" t="str">
        <f t="shared" ca="1" si="135"/>
        <v/>
      </c>
      <c r="CT297" s="337"/>
      <c r="CU297" s="264">
        <f t="shared" si="151"/>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2"/>
        <v>0</v>
      </c>
      <c r="DL297" s="440" t="b">
        <f t="shared" si="153"/>
        <v>0</v>
      </c>
      <c r="DM297" s="450" t="b">
        <f t="shared" si="154"/>
        <v>0</v>
      </c>
      <c r="DN297" s="440" t="b">
        <f t="shared" si="155"/>
        <v>0</v>
      </c>
      <c r="DO297" s="449" t="b">
        <f t="shared" si="156"/>
        <v>0</v>
      </c>
      <c r="DP297" s="440" t="b">
        <f t="shared" si="157"/>
        <v>0</v>
      </c>
      <c r="DQ297" s="450" t="b">
        <f t="shared" si="158"/>
        <v>0</v>
      </c>
      <c r="DR297" s="440" t="b">
        <f t="shared" si="159"/>
        <v>0</v>
      </c>
      <c r="DS297" s="449" t="b">
        <f t="shared" si="160"/>
        <v>0</v>
      </c>
      <c r="DT297" s="440" t="b">
        <f t="shared" si="161"/>
        <v>0</v>
      </c>
    </row>
    <row r="298" spans="1:124" x14ac:dyDescent="0.25">
      <c r="A298" s="65">
        <f t="shared" si="136"/>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7"/>
        <v/>
      </c>
      <c r="X298" s="310" t="str">
        <f t="shared" ca="1" si="138"/>
        <v/>
      </c>
      <c r="Y298" s="277"/>
      <c r="Z298" s="277"/>
      <c r="AA298" s="348"/>
      <c r="AB298" s="278"/>
      <c r="AC298" s="279"/>
      <c r="AD298" s="348"/>
      <c r="AE298" s="278"/>
      <c r="AF298" s="280"/>
      <c r="AG298" s="348"/>
      <c r="AH298" s="274"/>
      <c r="AI298" s="309" t="str">
        <f t="shared" ca="1" si="139"/>
        <v/>
      </c>
      <c r="AJ298" s="310" t="str">
        <f t="shared" ca="1" si="140"/>
        <v/>
      </c>
      <c r="AK298" s="277"/>
      <c r="AL298" s="277"/>
      <c r="AM298" s="348"/>
      <c r="AN298" s="278"/>
      <c r="AO298" s="279"/>
      <c r="AP298" s="348"/>
      <c r="AQ298" s="278"/>
      <c r="AR298" s="280"/>
      <c r="AS298" s="348"/>
      <c r="AT298" s="274"/>
      <c r="AU298" s="309" t="str">
        <f t="shared" ca="1" si="141"/>
        <v/>
      </c>
      <c r="AV298" s="310" t="str">
        <f t="shared" ca="1" si="142"/>
        <v/>
      </c>
      <c r="AW298" s="276"/>
      <c r="AX298" s="276"/>
      <c r="AY298" s="348"/>
      <c r="AZ298" s="278"/>
      <c r="BA298" s="279"/>
      <c r="BB298" s="348"/>
      <c r="BC298" s="278"/>
      <c r="BD298" s="280"/>
      <c r="BE298" s="348"/>
      <c r="BF298" s="274"/>
      <c r="BG298" s="309" t="str">
        <f t="shared" ca="1" si="143"/>
        <v/>
      </c>
      <c r="BH298" s="310" t="str">
        <f t="shared" ca="1" si="144"/>
        <v/>
      </c>
      <c r="BI298" s="276"/>
      <c r="BJ298" s="348"/>
      <c r="BK298" s="278"/>
      <c r="BL298" s="279"/>
      <c r="BM298" s="348"/>
      <c r="BN298" s="278"/>
      <c r="BO298" s="280"/>
      <c r="BP298" s="309" t="str">
        <f t="shared" ca="1" si="145"/>
        <v/>
      </c>
      <c r="BQ298" s="310" t="str">
        <f t="shared" ca="1" si="146"/>
        <v/>
      </c>
      <c r="BR298" s="309" t="str">
        <f t="shared" ca="1" si="147"/>
        <v/>
      </c>
      <c r="BS298" s="438" t="str">
        <f t="shared" ca="1" si="148"/>
        <v/>
      </c>
      <c r="BT298" s="281" t="str">
        <f t="array" ref="BT298">IF(AND($I298&lt;&gt;"",$K298&lt;&gt;""),CEILING(VLOOKUP($I298,ランク別指標,3,FALSE)*$L298,1),"")</f>
        <v/>
      </c>
      <c r="BU298" s="282"/>
      <c r="BV298" s="281" t="str">
        <f t="shared" si="133"/>
        <v/>
      </c>
      <c r="BW298" s="283"/>
      <c r="BX298" s="282"/>
      <c r="BY298" s="284" t="str">
        <f t="shared" si="149"/>
        <v/>
      </c>
      <c r="BZ298" s="285" t="str">
        <f t="shared" si="150"/>
        <v/>
      </c>
      <c r="CA298" s="286"/>
      <c r="CB298" s="287"/>
      <c r="CC298" s="281" t="str">
        <f t="array" ref="CC298">IF(AND($I298&lt;&gt;"",$K298&lt;&gt;""),CEILING(VLOOKUP($I298,ランク別指標,6,FALSE)*$L298,1),"")</f>
        <v/>
      </c>
      <c r="CD298" s="288"/>
      <c r="CE298" s="289" t="str">
        <f t="shared" si="134"/>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31"/>
        <v/>
      </c>
      <c r="CR298" s="272" t="str">
        <f t="shared" ca="1" si="132"/>
        <v/>
      </c>
      <c r="CS298" s="273" t="str">
        <f t="shared" ca="1" si="135"/>
        <v/>
      </c>
      <c r="CT298" s="337"/>
      <c r="CU298" s="264">
        <f t="shared" si="151"/>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2"/>
        <v>0</v>
      </c>
      <c r="DL298" s="440" t="b">
        <f t="shared" si="153"/>
        <v>0</v>
      </c>
      <c r="DM298" s="450" t="b">
        <f t="shared" si="154"/>
        <v>0</v>
      </c>
      <c r="DN298" s="440" t="b">
        <f t="shared" si="155"/>
        <v>0</v>
      </c>
      <c r="DO298" s="449" t="b">
        <f t="shared" si="156"/>
        <v>0</v>
      </c>
      <c r="DP298" s="440" t="b">
        <f t="shared" si="157"/>
        <v>0</v>
      </c>
      <c r="DQ298" s="450" t="b">
        <f t="shared" si="158"/>
        <v>0</v>
      </c>
      <c r="DR298" s="440" t="b">
        <f t="shared" si="159"/>
        <v>0</v>
      </c>
      <c r="DS298" s="449" t="b">
        <f t="shared" si="160"/>
        <v>0</v>
      </c>
      <c r="DT298" s="440" t="b">
        <f t="shared" si="161"/>
        <v>0</v>
      </c>
    </row>
    <row r="299" spans="1:124" x14ac:dyDescent="0.25">
      <c r="A299" s="65">
        <f t="shared" si="136"/>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7"/>
        <v/>
      </c>
      <c r="X299" s="310" t="str">
        <f t="shared" ca="1" si="138"/>
        <v/>
      </c>
      <c r="Y299" s="277"/>
      <c r="Z299" s="277"/>
      <c r="AA299" s="348"/>
      <c r="AB299" s="278"/>
      <c r="AC299" s="279"/>
      <c r="AD299" s="348"/>
      <c r="AE299" s="278"/>
      <c r="AF299" s="280"/>
      <c r="AG299" s="348"/>
      <c r="AH299" s="274"/>
      <c r="AI299" s="309" t="str">
        <f t="shared" ca="1" si="139"/>
        <v/>
      </c>
      <c r="AJ299" s="310" t="str">
        <f t="shared" ca="1" si="140"/>
        <v/>
      </c>
      <c r="AK299" s="277"/>
      <c r="AL299" s="277"/>
      <c r="AM299" s="348"/>
      <c r="AN299" s="278"/>
      <c r="AO299" s="279"/>
      <c r="AP299" s="348"/>
      <c r="AQ299" s="278"/>
      <c r="AR299" s="280"/>
      <c r="AS299" s="348"/>
      <c r="AT299" s="274"/>
      <c r="AU299" s="309" t="str">
        <f t="shared" ca="1" si="141"/>
        <v/>
      </c>
      <c r="AV299" s="310" t="str">
        <f t="shared" ca="1" si="142"/>
        <v/>
      </c>
      <c r="AW299" s="276"/>
      <c r="AX299" s="276"/>
      <c r="AY299" s="348"/>
      <c r="AZ299" s="278"/>
      <c r="BA299" s="279"/>
      <c r="BB299" s="348"/>
      <c r="BC299" s="278"/>
      <c r="BD299" s="280"/>
      <c r="BE299" s="348"/>
      <c r="BF299" s="274"/>
      <c r="BG299" s="309" t="str">
        <f t="shared" ca="1" si="143"/>
        <v/>
      </c>
      <c r="BH299" s="310" t="str">
        <f t="shared" ca="1" si="144"/>
        <v/>
      </c>
      <c r="BI299" s="276"/>
      <c r="BJ299" s="348"/>
      <c r="BK299" s="278"/>
      <c r="BL299" s="279"/>
      <c r="BM299" s="348"/>
      <c r="BN299" s="278"/>
      <c r="BO299" s="280"/>
      <c r="BP299" s="309" t="str">
        <f t="shared" ca="1" si="145"/>
        <v/>
      </c>
      <c r="BQ299" s="310" t="str">
        <f t="shared" ca="1" si="146"/>
        <v/>
      </c>
      <c r="BR299" s="309" t="str">
        <f t="shared" ca="1" si="147"/>
        <v/>
      </c>
      <c r="BS299" s="438" t="str">
        <f t="shared" ca="1" si="148"/>
        <v/>
      </c>
      <c r="BT299" s="281" t="str">
        <f t="array" ref="BT299">IF(AND($I299&lt;&gt;"",$K299&lt;&gt;""),CEILING(VLOOKUP($I299,ランク別指標,3,FALSE)*$L299,1),"")</f>
        <v/>
      </c>
      <c r="BU299" s="282"/>
      <c r="BV299" s="281" t="str">
        <f t="shared" si="133"/>
        <v/>
      </c>
      <c r="BW299" s="283"/>
      <c r="BX299" s="282"/>
      <c r="BY299" s="284" t="str">
        <f t="shared" si="149"/>
        <v/>
      </c>
      <c r="BZ299" s="285" t="str">
        <f t="shared" si="150"/>
        <v/>
      </c>
      <c r="CA299" s="286"/>
      <c r="CB299" s="287"/>
      <c r="CC299" s="281" t="str">
        <f t="array" ref="CC299">IF(AND($I299&lt;&gt;"",$K299&lt;&gt;""),CEILING(VLOOKUP($I299,ランク別指標,6,FALSE)*$L299,1),"")</f>
        <v/>
      </c>
      <c r="CD299" s="288"/>
      <c r="CE299" s="289" t="str">
        <f t="shared" si="134"/>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31"/>
        <v/>
      </c>
      <c r="CR299" s="272" t="str">
        <f t="shared" ca="1" si="132"/>
        <v/>
      </c>
      <c r="CS299" s="273" t="str">
        <f t="shared" ca="1" si="135"/>
        <v/>
      </c>
      <c r="CT299" s="337"/>
      <c r="CU299" s="264">
        <f t="shared" si="151"/>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2"/>
        <v>0</v>
      </c>
      <c r="DL299" s="440" t="b">
        <f t="shared" si="153"/>
        <v>0</v>
      </c>
      <c r="DM299" s="450" t="b">
        <f t="shared" si="154"/>
        <v>0</v>
      </c>
      <c r="DN299" s="440" t="b">
        <f t="shared" si="155"/>
        <v>0</v>
      </c>
      <c r="DO299" s="449" t="b">
        <f t="shared" si="156"/>
        <v>0</v>
      </c>
      <c r="DP299" s="440" t="b">
        <f t="shared" si="157"/>
        <v>0</v>
      </c>
      <c r="DQ299" s="450" t="b">
        <f t="shared" si="158"/>
        <v>0</v>
      </c>
      <c r="DR299" s="440" t="b">
        <f t="shared" si="159"/>
        <v>0</v>
      </c>
      <c r="DS299" s="449" t="b">
        <f t="shared" si="160"/>
        <v>0</v>
      </c>
      <c r="DT299" s="440" t="b">
        <f t="shared" si="161"/>
        <v>0</v>
      </c>
    </row>
    <row r="300" spans="1:124" x14ac:dyDescent="0.25">
      <c r="A300" s="65">
        <f t="shared" si="136"/>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7"/>
        <v/>
      </c>
      <c r="X300" s="310" t="str">
        <f t="shared" ca="1" si="138"/>
        <v/>
      </c>
      <c r="Y300" s="277"/>
      <c r="Z300" s="277"/>
      <c r="AA300" s="348"/>
      <c r="AB300" s="278"/>
      <c r="AC300" s="279"/>
      <c r="AD300" s="348"/>
      <c r="AE300" s="278"/>
      <c r="AF300" s="280"/>
      <c r="AG300" s="348"/>
      <c r="AH300" s="274"/>
      <c r="AI300" s="309" t="str">
        <f t="shared" ca="1" si="139"/>
        <v/>
      </c>
      <c r="AJ300" s="310" t="str">
        <f t="shared" ca="1" si="140"/>
        <v/>
      </c>
      <c r="AK300" s="277"/>
      <c r="AL300" s="277"/>
      <c r="AM300" s="348"/>
      <c r="AN300" s="278"/>
      <c r="AO300" s="279"/>
      <c r="AP300" s="348"/>
      <c r="AQ300" s="278"/>
      <c r="AR300" s="280"/>
      <c r="AS300" s="348"/>
      <c r="AT300" s="274"/>
      <c r="AU300" s="309" t="str">
        <f t="shared" ca="1" si="141"/>
        <v/>
      </c>
      <c r="AV300" s="310" t="str">
        <f t="shared" ca="1" si="142"/>
        <v/>
      </c>
      <c r="AW300" s="276"/>
      <c r="AX300" s="276"/>
      <c r="AY300" s="348"/>
      <c r="AZ300" s="278"/>
      <c r="BA300" s="279"/>
      <c r="BB300" s="348"/>
      <c r="BC300" s="278"/>
      <c r="BD300" s="280"/>
      <c r="BE300" s="348"/>
      <c r="BF300" s="274"/>
      <c r="BG300" s="309" t="str">
        <f t="shared" ca="1" si="143"/>
        <v/>
      </c>
      <c r="BH300" s="310" t="str">
        <f t="shared" ca="1" si="144"/>
        <v/>
      </c>
      <c r="BI300" s="276"/>
      <c r="BJ300" s="348"/>
      <c r="BK300" s="278"/>
      <c r="BL300" s="279"/>
      <c r="BM300" s="348"/>
      <c r="BN300" s="278"/>
      <c r="BO300" s="280"/>
      <c r="BP300" s="309" t="str">
        <f t="shared" ca="1" si="145"/>
        <v/>
      </c>
      <c r="BQ300" s="310" t="str">
        <f t="shared" ca="1" si="146"/>
        <v/>
      </c>
      <c r="BR300" s="309" t="str">
        <f t="shared" ca="1" si="147"/>
        <v/>
      </c>
      <c r="BS300" s="438" t="str">
        <f t="shared" ca="1" si="148"/>
        <v/>
      </c>
      <c r="BT300" s="281" t="str">
        <f t="array" ref="BT300">IF(AND($I300&lt;&gt;"",$K300&lt;&gt;""),CEILING(VLOOKUP($I300,ランク別指標,3,FALSE)*$L300,1),"")</f>
        <v/>
      </c>
      <c r="BU300" s="282"/>
      <c r="BV300" s="281" t="str">
        <f t="shared" si="133"/>
        <v/>
      </c>
      <c r="BW300" s="283"/>
      <c r="BX300" s="282"/>
      <c r="BY300" s="284" t="str">
        <f t="shared" si="149"/>
        <v/>
      </c>
      <c r="BZ300" s="285" t="str">
        <f t="shared" si="150"/>
        <v/>
      </c>
      <c r="CA300" s="286"/>
      <c r="CB300" s="287"/>
      <c r="CC300" s="281" t="str">
        <f t="array" ref="CC300">IF(AND($I300&lt;&gt;"",$K300&lt;&gt;""),CEILING(VLOOKUP($I300,ランク別指標,6,FALSE)*$L300,1),"")</f>
        <v/>
      </c>
      <c r="CD300" s="288"/>
      <c r="CE300" s="289" t="str">
        <f t="shared" si="134"/>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31"/>
        <v/>
      </c>
      <c r="CR300" s="272" t="str">
        <f t="shared" ca="1" si="132"/>
        <v/>
      </c>
      <c r="CS300" s="273" t="str">
        <f t="shared" ca="1" si="135"/>
        <v/>
      </c>
      <c r="CT300" s="337"/>
      <c r="CU300" s="264">
        <f t="shared" si="151"/>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2"/>
        <v>0</v>
      </c>
      <c r="DL300" s="440" t="b">
        <f t="shared" si="153"/>
        <v>0</v>
      </c>
      <c r="DM300" s="450" t="b">
        <f t="shared" si="154"/>
        <v>0</v>
      </c>
      <c r="DN300" s="440" t="b">
        <f t="shared" si="155"/>
        <v>0</v>
      </c>
      <c r="DO300" s="449" t="b">
        <f t="shared" si="156"/>
        <v>0</v>
      </c>
      <c r="DP300" s="440" t="b">
        <f t="shared" si="157"/>
        <v>0</v>
      </c>
      <c r="DQ300" s="450" t="b">
        <f t="shared" si="158"/>
        <v>0</v>
      </c>
      <c r="DR300" s="440" t="b">
        <f t="shared" si="159"/>
        <v>0</v>
      </c>
      <c r="DS300" s="449" t="b">
        <f t="shared" si="160"/>
        <v>0</v>
      </c>
      <c r="DT300" s="440" t="b">
        <f t="shared" si="161"/>
        <v>0</v>
      </c>
    </row>
    <row r="301" spans="1:124" x14ac:dyDescent="0.25">
      <c r="A301" s="65">
        <f t="shared" si="136"/>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7"/>
        <v/>
      </c>
      <c r="X301" s="310" t="str">
        <f t="shared" ca="1" si="138"/>
        <v/>
      </c>
      <c r="Y301" s="277"/>
      <c r="Z301" s="277"/>
      <c r="AA301" s="348"/>
      <c r="AB301" s="278"/>
      <c r="AC301" s="279"/>
      <c r="AD301" s="348"/>
      <c r="AE301" s="278"/>
      <c r="AF301" s="280"/>
      <c r="AG301" s="348"/>
      <c r="AH301" s="274"/>
      <c r="AI301" s="309" t="str">
        <f t="shared" ca="1" si="139"/>
        <v/>
      </c>
      <c r="AJ301" s="310" t="str">
        <f t="shared" ca="1" si="140"/>
        <v/>
      </c>
      <c r="AK301" s="277"/>
      <c r="AL301" s="277"/>
      <c r="AM301" s="348"/>
      <c r="AN301" s="278"/>
      <c r="AO301" s="279"/>
      <c r="AP301" s="348"/>
      <c r="AQ301" s="278"/>
      <c r="AR301" s="280"/>
      <c r="AS301" s="348"/>
      <c r="AT301" s="274"/>
      <c r="AU301" s="309" t="str">
        <f t="shared" ca="1" si="141"/>
        <v/>
      </c>
      <c r="AV301" s="310" t="str">
        <f t="shared" ca="1" si="142"/>
        <v/>
      </c>
      <c r="AW301" s="276"/>
      <c r="AX301" s="276"/>
      <c r="AY301" s="348"/>
      <c r="AZ301" s="278"/>
      <c r="BA301" s="279"/>
      <c r="BB301" s="348"/>
      <c r="BC301" s="278"/>
      <c r="BD301" s="280"/>
      <c r="BE301" s="348"/>
      <c r="BF301" s="274"/>
      <c r="BG301" s="309" t="str">
        <f t="shared" ca="1" si="143"/>
        <v/>
      </c>
      <c r="BH301" s="310" t="str">
        <f t="shared" ca="1" si="144"/>
        <v/>
      </c>
      <c r="BI301" s="276"/>
      <c r="BJ301" s="348"/>
      <c r="BK301" s="278"/>
      <c r="BL301" s="279"/>
      <c r="BM301" s="348"/>
      <c r="BN301" s="278"/>
      <c r="BO301" s="280"/>
      <c r="BP301" s="309" t="str">
        <f t="shared" ca="1" si="145"/>
        <v/>
      </c>
      <c r="BQ301" s="310" t="str">
        <f t="shared" ca="1" si="146"/>
        <v/>
      </c>
      <c r="BR301" s="309" t="str">
        <f t="shared" ca="1" si="147"/>
        <v/>
      </c>
      <c r="BS301" s="438" t="str">
        <f t="shared" ca="1" si="148"/>
        <v/>
      </c>
      <c r="BT301" s="281" t="str">
        <f t="array" ref="BT301">IF(AND($I301&lt;&gt;"",$K301&lt;&gt;""),CEILING(VLOOKUP($I301,ランク別指標,3,FALSE)*$L301,1),"")</f>
        <v/>
      </c>
      <c r="BU301" s="282"/>
      <c r="BV301" s="281" t="str">
        <f t="shared" si="133"/>
        <v/>
      </c>
      <c r="BW301" s="283"/>
      <c r="BX301" s="282"/>
      <c r="BY301" s="284" t="str">
        <f t="shared" si="149"/>
        <v/>
      </c>
      <c r="BZ301" s="285" t="str">
        <f t="shared" si="150"/>
        <v/>
      </c>
      <c r="CA301" s="286"/>
      <c r="CB301" s="287"/>
      <c r="CC301" s="281" t="str">
        <f t="array" ref="CC301">IF(AND($I301&lt;&gt;"",$K301&lt;&gt;""),CEILING(VLOOKUP($I301,ランク別指標,6,FALSE)*$L301,1),"")</f>
        <v/>
      </c>
      <c r="CD301" s="288"/>
      <c r="CE301" s="289" t="str">
        <f t="shared" si="134"/>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31"/>
        <v/>
      </c>
      <c r="CR301" s="272" t="str">
        <f t="shared" ca="1" si="132"/>
        <v/>
      </c>
      <c r="CS301" s="273" t="str">
        <f t="shared" ca="1" si="135"/>
        <v/>
      </c>
      <c r="CT301" s="337"/>
      <c r="CU301" s="264">
        <f t="shared" si="151"/>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2"/>
        <v>0</v>
      </c>
      <c r="DL301" s="440" t="b">
        <f t="shared" si="153"/>
        <v>0</v>
      </c>
      <c r="DM301" s="450" t="b">
        <f t="shared" si="154"/>
        <v>0</v>
      </c>
      <c r="DN301" s="440" t="b">
        <f t="shared" si="155"/>
        <v>0</v>
      </c>
      <c r="DO301" s="449" t="b">
        <f t="shared" si="156"/>
        <v>0</v>
      </c>
      <c r="DP301" s="440" t="b">
        <f t="shared" si="157"/>
        <v>0</v>
      </c>
      <c r="DQ301" s="450" t="b">
        <f t="shared" si="158"/>
        <v>0</v>
      </c>
      <c r="DR301" s="440" t="b">
        <f t="shared" si="159"/>
        <v>0</v>
      </c>
      <c r="DS301" s="449" t="b">
        <f t="shared" si="160"/>
        <v>0</v>
      </c>
      <c r="DT301" s="440" t="b">
        <f t="shared" si="161"/>
        <v>0</v>
      </c>
    </row>
    <row r="302" spans="1:124" x14ac:dyDescent="0.25">
      <c r="A302" s="65">
        <f t="shared" si="136"/>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7"/>
        <v/>
      </c>
      <c r="X302" s="310" t="str">
        <f t="shared" ca="1" si="138"/>
        <v/>
      </c>
      <c r="Y302" s="277"/>
      <c r="Z302" s="277"/>
      <c r="AA302" s="348"/>
      <c r="AB302" s="278"/>
      <c r="AC302" s="279"/>
      <c r="AD302" s="348"/>
      <c r="AE302" s="278"/>
      <c r="AF302" s="280"/>
      <c r="AG302" s="348"/>
      <c r="AH302" s="274"/>
      <c r="AI302" s="309" t="str">
        <f t="shared" ca="1" si="139"/>
        <v/>
      </c>
      <c r="AJ302" s="310" t="str">
        <f t="shared" ca="1" si="140"/>
        <v/>
      </c>
      <c r="AK302" s="277"/>
      <c r="AL302" s="277"/>
      <c r="AM302" s="348"/>
      <c r="AN302" s="278"/>
      <c r="AO302" s="279"/>
      <c r="AP302" s="348"/>
      <c r="AQ302" s="278"/>
      <c r="AR302" s="280"/>
      <c r="AS302" s="348"/>
      <c r="AT302" s="274"/>
      <c r="AU302" s="309" t="str">
        <f t="shared" ca="1" si="141"/>
        <v/>
      </c>
      <c r="AV302" s="310" t="str">
        <f t="shared" ca="1" si="142"/>
        <v/>
      </c>
      <c r="AW302" s="276"/>
      <c r="AX302" s="276"/>
      <c r="AY302" s="348"/>
      <c r="AZ302" s="278"/>
      <c r="BA302" s="279"/>
      <c r="BB302" s="348"/>
      <c r="BC302" s="278"/>
      <c r="BD302" s="280"/>
      <c r="BE302" s="348"/>
      <c r="BF302" s="274"/>
      <c r="BG302" s="309" t="str">
        <f t="shared" ca="1" si="143"/>
        <v/>
      </c>
      <c r="BH302" s="310" t="str">
        <f t="shared" ca="1" si="144"/>
        <v/>
      </c>
      <c r="BI302" s="276"/>
      <c r="BJ302" s="348"/>
      <c r="BK302" s="278"/>
      <c r="BL302" s="279"/>
      <c r="BM302" s="348"/>
      <c r="BN302" s="278"/>
      <c r="BO302" s="280"/>
      <c r="BP302" s="309" t="str">
        <f t="shared" ca="1" si="145"/>
        <v/>
      </c>
      <c r="BQ302" s="310" t="str">
        <f t="shared" ca="1" si="146"/>
        <v/>
      </c>
      <c r="BR302" s="309" t="str">
        <f t="shared" ca="1" si="147"/>
        <v/>
      </c>
      <c r="BS302" s="438" t="str">
        <f t="shared" ca="1" si="148"/>
        <v/>
      </c>
      <c r="BT302" s="281" t="str">
        <f t="array" ref="BT302">IF(AND($I302&lt;&gt;"",$K302&lt;&gt;""),CEILING(VLOOKUP($I302,ランク別指標,3,FALSE)*$L302,1),"")</f>
        <v/>
      </c>
      <c r="BU302" s="282"/>
      <c r="BV302" s="281" t="str">
        <f t="shared" si="133"/>
        <v/>
      </c>
      <c r="BW302" s="283"/>
      <c r="BX302" s="282"/>
      <c r="BY302" s="284" t="str">
        <f t="shared" si="149"/>
        <v/>
      </c>
      <c r="BZ302" s="285" t="str">
        <f t="shared" si="150"/>
        <v/>
      </c>
      <c r="CA302" s="286"/>
      <c r="CB302" s="287"/>
      <c r="CC302" s="281" t="str">
        <f t="array" ref="CC302">IF(AND($I302&lt;&gt;"",$K302&lt;&gt;""),CEILING(VLOOKUP($I302,ランク別指標,6,FALSE)*$L302,1),"")</f>
        <v/>
      </c>
      <c r="CD302" s="288"/>
      <c r="CE302" s="289" t="str">
        <f t="shared" si="134"/>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31"/>
        <v/>
      </c>
      <c r="CR302" s="272" t="str">
        <f t="shared" ca="1" si="132"/>
        <v/>
      </c>
      <c r="CS302" s="273" t="str">
        <f t="shared" ca="1" si="135"/>
        <v/>
      </c>
      <c r="CT302" s="337"/>
      <c r="CU302" s="264">
        <f t="shared" si="151"/>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2"/>
        <v>0</v>
      </c>
      <c r="DL302" s="440" t="b">
        <f t="shared" si="153"/>
        <v>0</v>
      </c>
      <c r="DM302" s="450" t="b">
        <f t="shared" si="154"/>
        <v>0</v>
      </c>
      <c r="DN302" s="440" t="b">
        <f t="shared" si="155"/>
        <v>0</v>
      </c>
      <c r="DO302" s="449" t="b">
        <f t="shared" si="156"/>
        <v>0</v>
      </c>
      <c r="DP302" s="440" t="b">
        <f t="shared" si="157"/>
        <v>0</v>
      </c>
      <c r="DQ302" s="450" t="b">
        <f t="shared" si="158"/>
        <v>0</v>
      </c>
      <c r="DR302" s="440" t="b">
        <f t="shared" si="159"/>
        <v>0</v>
      </c>
      <c r="DS302" s="449" t="b">
        <f t="shared" si="160"/>
        <v>0</v>
      </c>
      <c r="DT302" s="440" t="b">
        <f t="shared" si="161"/>
        <v>0</v>
      </c>
    </row>
    <row r="303" spans="1:124" x14ac:dyDescent="0.25">
      <c r="A303" s="65">
        <f t="shared" si="136"/>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7"/>
        <v/>
      </c>
      <c r="X303" s="310" t="str">
        <f t="shared" ca="1" si="138"/>
        <v/>
      </c>
      <c r="Y303" s="277"/>
      <c r="Z303" s="277"/>
      <c r="AA303" s="348"/>
      <c r="AB303" s="278"/>
      <c r="AC303" s="279"/>
      <c r="AD303" s="348"/>
      <c r="AE303" s="278"/>
      <c r="AF303" s="280"/>
      <c r="AG303" s="348"/>
      <c r="AH303" s="274"/>
      <c r="AI303" s="309" t="str">
        <f t="shared" ca="1" si="139"/>
        <v/>
      </c>
      <c r="AJ303" s="310" t="str">
        <f t="shared" ca="1" si="140"/>
        <v/>
      </c>
      <c r="AK303" s="277"/>
      <c r="AL303" s="277"/>
      <c r="AM303" s="348"/>
      <c r="AN303" s="278"/>
      <c r="AO303" s="279"/>
      <c r="AP303" s="348"/>
      <c r="AQ303" s="278"/>
      <c r="AR303" s="280"/>
      <c r="AS303" s="348"/>
      <c r="AT303" s="274"/>
      <c r="AU303" s="309" t="str">
        <f t="shared" ca="1" si="141"/>
        <v/>
      </c>
      <c r="AV303" s="310" t="str">
        <f t="shared" ca="1" si="142"/>
        <v/>
      </c>
      <c r="AW303" s="276"/>
      <c r="AX303" s="276"/>
      <c r="AY303" s="348"/>
      <c r="AZ303" s="278"/>
      <c r="BA303" s="279"/>
      <c r="BB303" s="348"/>
      <c r="BC303" s="278"/>
      <c r="BD303" s="280"/>
      <c r="BE303" s="348"/>
      <c r="BF303" s="274"/>
      <c r="BG303" s="309" t="str">
        <f t="shared" ca="1" si="143"/>
        <v/>
      </c>
      <c r="BH303" s="310" t="str">
        <f t="shared" ca="1" si="144"/>
        <v/>
      </c>
      <c r="BI303" s="276"/>
      <c r="BJ303" s="348"/>
      <c r="BK303" s="278"/>
      <c r="BL303" s="279"/>
      <c r="BM303" s="348"/>
      <c r="BN303" s="278"/>
      <c r="BO303" s="280"/>
      <c r="BP303" s="309" t="str">
        <f t="shared" ca="1" si="145"/>
        <v/>
      </c>
      <c r="BQ303" s="310" t="str">
        <f t="shared" ca="1" si="146"/>
        <v/>
      </c>
      <c r="BR303" s="309" t="str">
        <f t="shared" ca="1" si="147"/>
        <v/>
      </c>
      <c r="BS303" s="438" t="str">
        <f t="shared" ca="1" si="148"/>
        <v/>
      </c>
      <c r="BT303" s="281" t="str">
        <f t="array" ref="BT303">IF(AND($I303&lt;&gt;"",$K303&lt;&gt;""),CEILING(VLOOKUP($I303,ランク別指標,3,FALSE)*$L303,1),"")</f>
        <v/>
      </c>
      <c r="BU303" s="282"/>
      <c r="BV303" s="281" t="str">
        <f t="shared" si="133"/>
        <v/>
      </c>
      <c r="BW303" s="283"/>
      <c r="BX303" s="282"/>
      <c r="BY303" s="284" t="str">
        <f t="shared" si="149"/>
        <v/>
      </c>
      <c r="BZ303" s="285" t="str">
        <f t="shared" si="150"/>
        <v/>
      </c>
      <c r="CA303" s="286"/>
      <c r="CB303" s="287"/>
      <c r="CC303" s="281" t="str">
        <f t="array" ref="CC303">IF(AND($I303&lt;&gt;"",$K303&lt;&gt;""),CEILING(VLOOKUP($I303,ランク別指標,6,FALSE)*$L303,1),"")</f>
        <v/>
      </c>
      <c r="CD303" s="288"/>
      <c r="CE303" s="289" t="str">
        <f t="shared" si="134"/>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31"/>
        <v/>
      </c>
      <c r="CR303" s="272" t="str">
        <f t="shared" ca="1" si="132"/>
        <v/>
      </c>
      <c r="CS303" s="273" t="str">
        <f t="shared" ca="1" si="135"/>
        <v/>
      </c>
      <c r="CT303" s="337"/>
      <c r="CU303" s="264">
        <f t="shared" si="151"/>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2"/>
        <v>0</v>
      </c>
      <c r="DL303" s="440" t="b">
        <f t="shared" si="153"/>
        <v>0</v>
      </c>
      <c r="DM303" s="450" t="b">
        <f t="shared" si="154"/>
        <v>0</v>
      </c>
      <c r="DN303" s="440" t="b">
        <f t="shared" si="155"/>
        <v>0</v>
      </c>
      <c r="DO303" s="449" t="b">
        <f t="shared" si="156"/>
        <v>0</v>
      </c>
      <c r="DP303" s="440" t="b">
        <f t="shared" si="157"/>
        <v>0</v>
      </c>
      <c r="DQ303" s="450" t="b">
        <f t="shared" si="158"/>
        <v>0</v>
      </c>
      <c r="DR303" s="440" t="b">
        <f t="shared" si="159"/>
        <v>0</v>
      </c>
      <c r="DS303" s="449" t="b">
        <f t="shared" si="160"/>
        <v>0</v>
      </c>
      <c r="DT303" s="440" t="b">
        <f t="shared" si="161"/>
        <v>0</v>
      </c>
    </row>
    <row r="304" spans="1:124" x14ac:dyDescent="0.25">
      <c r="A304" s="65">
        <f t="shared" si="136"/>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7"/>
        <v/>
      </c>
      <c r="X304" s="310" t="str">
        <f t="shared" ca="1" si="138"/>
        <v/>
      </c>
      <c r="Y304" s="277"/>
      <c r="Z304" s="277"/>
      <c r="AA304" s="348"/>
      <c r="AB304" s="278"/>
      <c r="AC304" s="279"/>
      <c r="AD304" s="348"/>
      <c r="AE304" s="278"/>
      <c r="AF304" s="280"/>
      <c r="AG304" s="348"/>
      <c r="AH304" s="274"/>
      <c r="AI304" s="309" t="str">
        <f t="shared" ca="1" si="139"/>
        <v/>
      </c>
      <c r="AJ304" s="310" t="str">
        <f t="shared" ca="1" si="140"/>
        <v/>
      </c>
      <c r="AK304" s="277"/>
      <c r="AL304" s="277"/>
      <c r="AM304" s="348"/>
      <c r="AN304" s="278"/>
      <c r="AO304" s="279"/>
      <c r="AP304" s="348"/>
      <c r="AQ304" s="278"/>
      <c r="AR304" s="280"/>
      <c r="AS304" s="348"/>
      <c r="AT304" s="274"/>
      <c r="AU304" s="309" t="str">
        <f t="shared" ca="1" si="141"/>
        <v/>
      </c>
      <c r="AV304" s="310" t="str">
        <f t="shared" ca="1" si="142"/>
        <v/>
      </c>
      <c r="AW304" s="276"/>
      <c r="AX304" s="276"/>
      <c r="AY304" s="348"/>
      <c r="AZ304" s="278"/>
      <c r="BA304" s="279"/>
      <c r="BB304" s="348"/>
      <c r="BC304" s="278"/>
      <c r="BD304" s="280"/>
      <c r="BE304" s="348"/>
      <c r="BF304" s="274"/>
      <c r="BG304" s="309" t="str">
        <f t="shared" ca="1" si="143"/>
        <v/>
      </c>
      <c r="BH304" s="310" t="str">
        <f t="shared" ca="1" si="144"/>
        <v/>
      </c>
      <c r="BI304" s="276"/>
      <c r="BJ304" s="348"/>
      <c r="BK304" s="278"/>
      <c r="BL304" s="279"/>
      <c r="BM304" s="348"/>
      <c r="BN304" s="278"/>
      <c r="BO304" s="280"/>
      <c r="BP304" s="309" t="str">
        <f t="shared" ca="1" si="145"/>
        <v/>
      </c>
      <c r="BQ304" s="310" t="str">
        <f t="shared" ca="1" si="146"/>
        <v/>
      </c>
      <c r="BR304" s="309" t="str">
        <f t="shared" ca="1" si="147"/>
        <v/>
      </c>
      <c r="BS304" s="438" t="str">
        <f t="shared" ca="1" si="148"/>
        <v/>
      </c>
      <c r="BT304" s="281" t="str">
        <f t="array" ref="BT304">IF(AND($I304&lt;&gt;"",$K304&lt;&gt;""),CEILING(VLOOKUP($I304,ランク別指標,3,FALSE)*$L304,1),"")</f>
        <v/>
      </c>
      <c r="BU304" s="282"/>
      <c r="BV304" s="281" t="str">
        <f t="shared" si="133"/>
        <v/>
      </c>
      <c r="BW304" s="283"/>
      <c r="BX304" s="282"/>
      <c r="BY304" s="284" t="str">
        <f t="shared" si="149"/>
        <v/>
      </c>
      <c r="BZ304" s="285" t="str">
        <f t="shared" si="150"/>
        <v/>
      </c>
      <c r="CA304" s="286"/>
      <c r="CB304" s="287"/>
      <c r="CC304" s="281" t="str">
        <f t="array" ref="CC304">IF(AND($I304&lt;&gt;"",$K304&lt;&gt;""),CEILING(VLOOKUP($I304,ランク別指標,6,FALSE)*$L304,1),"")</f>
        <v/>
      </c>
      <c r="CD304" s="288"/>
      <c r="CE304" s="289" t="str">
        <f t="shared" si="134"/>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31"/>
        <v/>
      </c>
      <c r="CR304" s="272" t="str">
        <f t="shared" ca="1" si="132"/>
        <v/>
      </c>
      <c r="CS304" s="273" t="str">
        <f t="shared" ca="1" si="135"/>
        <v/>
      </c>
      <c r="CT304" s="337"/>
      <c r="CU304" s="264">
        <f t="shared" si="151"/>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2"/>
        <v>0</v>
      </c>
      <c r="DL304" s="440" t="b">
        <f t="shared" si="153"/>
        <v>0</v>
      </c>
      <c r="DM304" s="450" t="b">
        <f t="shared" si="154"/>
        <v>0</v>
      </c>
      <c r="DN304" s="440" t="b">
        <f t="shared" si="155"/>
        <v>0</v>
      </c>
      <c r="DO304" s="449" t="b">
        <f t="shared" si="156"/>
        <v>0</v>
      </c>
      <c r="DP304" s="440" t="b">
        <f t="shared" si="157"/>
        <v>0</v>
      </c>
      <c r="DQ304" s="450" t="b">
        <f t="shared" si="158"/>
        <v>0</v>
      </c>
      <c r="DR304" s="440" t="b">
        <f t="shared" si="159"/>
        <v>0</v>
      </c>
      <c r="DS304" s="449" t="b">
        <f t="shared" si="160"/>
        <v>0</v>
      </c>
      <c r="DT304" s="440" t="b">
        <f t="shared" si="161"/>
        <v>0</v>
      </c>
    </row>
    <row r="305" spans="1:124" x14ac:dyDescent="0.25">
      <c r="A305" s="65">
        <f t="shared" si="136"/>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7"/>
        <v/>
      </c>
      <c r="X305" s="310" t="str">
        <f t="shared" ca="1" si="138"/>
        <v/>
      </c>
      <c r="Y305" s="277"/>
      <c r="Z305" s="277"/>
      <c r="AA305" s="348"/>
      <c r="AB305" s="278"/>
      <c r="AC305" s="279"/>
      <c r="AD305" s="348"/>
      <c r="AE305" s="278"/>
      <c r="AF305" s="280"/>
      <c r="AG305" s="348"/>
      <c r="AH305" s="274"/>
      <c r="AI305" s="309" t="str">
        <f t="shared" ca="1" si="139"/>
        <v/>
      </c>
      <c r="AJ305" s="310" t="str">
        <f t="shared" ca="1" si="140"/>
        <v/>
      </c>
      <c r="AK305" s="277"/>
      <c r="AL305" s="277"/>
      <c r="AM305" s="348"/>
      <c r="AN305" s="278"/>
      <c r="AO305" s="279"/>
      <c r="AP305" s="348"/>
      <c r="AQ305" s="278"/>
      <c r="AR305" s="280"/>
      <c r="AS305" s="348"/>
      <c r="AT305" s="274"/>
      <c r="AU305" s="309" t="str">
        <f t="shared" ca="1" si="141"/>
        <v/>
      </c>
      <c r="AV305" s="310" t="str">
        <f t="shared" ca="1" si="142"/>
        <v/>
      </c>
      <c r="AW305" s="276"/>
      <c r="AX305" s="276"/>
      <c r="AY305" s="348"/>
      <c r="AZ305" s="278"/>
      <c r="BA305" s="279"/>
      <c r="BB305" s="348"/>
      <c r="BC305" s="278"/>
      <c r="BD305" s="280"/>
      <c r="BE305" s="348"/>
      <c r="BF305" s="274"/>
      <c r="BG305" s="309" t="str">
        <f t="shared" ca="1" si="143"/>
        <v/>
      </c>
      <c r="BH305" s="310" t="str">
        <f t="shared" ca="1" si="144"/>
        <v/>
      </c>
      <c r="BI305" s="276"/>
      <c r="BJ305" s="348"/>
      <c r="BK305" s="278"/>
      <c r="BL305" s="279"/>
      <c r="BM305" s="348"/>
      <c r="BN305" s="278"/>
      <c r="BO305" s="280"/>
      <c r="BP305" s="309" t="str">
        <f t="shared" ca="1" si="145"/>
        <v/>
      </c>
      <c r="BQ305" s="310" t="str">
        <f t="shared" ca="1" si="146"/>
        <v/>
      </c>
      <c r="BR305" s="309" t="str">
        <f t="shared" ca="1" si="147"/>
        <v/>
      </c>
      <c r="BS305" s="438" t="str">
        <f t="shared" ca="1" si="148"/>
        <v/>
      </c>
      <c r="BT305" s="281" t="str">
        <f t="array" ref="BT305">IF(AND($I305&lt;&gt;"",$K305&lt;&gt;""),CEILING(VLOOKUP($I305,ランク別指標,3,FALSE)*$L305,1),"")</f>
        <v/>
      </c>
      <c r="BU305" s="282"/>
      <c r="BV305" s="281" t="str">
        <f t="shared" si="133"/>
        <v/>
      </c>
      <c r="BW305" s="283"/>
      <c r="BX305" s="282"/>
      <c r="BY305" s="284" t="str">
        <f t="shared" si="149"/>
        <v/>
      </c>
      <c r="BZ305" s="285" t="str">
        <f t="shared" si="150"/>
        <v/>
      </c>
      <c r="CA305" s="286"/>
      <c r="CB305" s="287"/>
      <c r="CC305" s="281" t="str">
        <f t="array" ref="CC305">IF(AND($I305&lt;&gt;"",$K305&lt;&gt;""),CEILING(VLOOKUP($I305,ランク別指標,6,FALSE)*$L305,1),"")</f>
        <v/>
      </c>
      <c r="CD305" s="288"/>
      <c r="CE305" s="289" t="str">
        <f t="shared" si="134"/>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31"/>
        <v/>
      </c>
      <c r="CR305" s="272" t="str">
        <f t="shared" ca="1" si="132"/>
        <v/>
      </c>
      <c r="CS305" s="273" t="str">
        <f t="shared" ca="1" si="135"/>
        <v/>
      </c>
      <c r="CT305" s="337"/>
      <c r="CU305" s="264">
        <f t="shared" si="151"/>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2"/>
        <v>0</v>
      </c>
      <c r="DL305" s="440" t="b">
        <f t="shared" si="153"/>
        <v>0</v>
      </c>
      <c r="DM305" s="450" t="b">
        <f t="shared" si="154"/>
        <v>0</v>
      </c>
      <c r="DN305" s="440" t="b">
        <f t="shared" si="155"/>
        <v>0</v>
      </c>
      <c r="DO305" s="449" t="b">
        <f t="shared" si="156"/>
        <v>0</v>
      </c>
      <c r="DP305" s="440" t="b">
        <f t="shared" si="157"/>
        <v>0</v>
      </c>
      <c r="DQ305" s="450" t="b">
        <f t="shared" si="158"/>
        <v>0</v>
      </c>
      <c r="DR305" s="440" t="b">
        <f t="shared" si="159"/>
        <v>0</v>
      </c>
      <c r="DS305" s="449" t="b">
        <f t="shared" si="160"/>
        <v>0</v>
      </c>
      <c r="DT305" s="440" t="b">
        <f t="shared" si="161"/>
        <v>0</v>
      </c>
    </row>
    <row r="306" spans="1:124" x14ac:dyDescent="0.25">
      <c r="A306" s="65">
        <f t="shared" si="136"/>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7"/>
        <v/>
      </c>
      <c r="X306" s="310" t="str">
        <f t="shared" ca="1" si="138"/>
        <v/>
      </c>
      <c r="Y306" s="277"/>
      <c r="Z306" s="277"/>
      <c r="AA306" s="348"/>
      <c r="AB306" s="278"/>
      <c r="AC306" s="279"/>
      <c r="AD306" s="348"/>
      <c r="AE306" s="278"/>
      <c r="AF306" s="280"/>
      <c r="AG306" s="348"/>
      <c r="AH306" s="274"/>
      <c r="AI306" s="309" t="str">
        <f t="shared" ca="1" si="139"/>
        <v/>
      </c>
      <c r="AJ306" s="310" t="str">
        <f t="shared" ca="1" si="140"/>
        <v/>
      </c>
      <c r="AK306" s="277"/>
      <c r="AL306" s="277"/>
      <c r="AM306" s="348"/>
      <c r="AN306" s="278"/>
      <c r="AO306" s="279"/>
      <c r="AP306" s="348"/>
      <c r="AQ306" s="278"/>
      <c r="AR306" s="280"/>
      <c r="AS306" s="348"/>
      <c r="AT306" s="274"/>
      <c r="AU306" s="309" t="str">
        <f t="shared" ca="1" si="141"/>
        <v/>
      </c>
      <c r="AV306" s="310" t="str">
        <f t="shared" ca="1" si="142"/>
        <v/>
      </c>
      <c r="AW306" s="276"/>
      <c r="AX306" s="276"/>
      <c r="AY306" s="348"/>
      <c r="AZ306" s="278"/>
      <c r="BA306" s="279"/>
      <c r="BB306" s="348"/>
      <c r="BC306" s="278"/>
      <c r="BD306" s="280"/>
      <c r="BE306" s="348"/>
      <c r="BF306" s="274"/>
      <c r="BG306" s="309" t="str">
        <f t="shared" ca="1" si="143"/>
        <v/>
      </c>
      <c r="BH306" s="310" t="str">
        <f t="shared" ca="1" si="144"/>
        <v/>
      </c>
      <c r="BI306" s="276"/>
      <c r="BJ306" s="348"/>
      <c r="BK306" s="278"/>
      <c r="BL306" s="279"/>
      <c r="BM306" s="348"/>
      <c r="BN306" s="278"/>
      <c r="BO306" s="280"/>
      <c r="BP306" s="309" t="str">
        <f t="shared" ca="1" si="145"/>
        <v/>
      </c>
      <c r="BQ306" s="310" t="str">
        <f t="shared" ca="1" si="146"/>
        <v/>
      </c>
      <c r="BR306" s="309" t="str">
        <f t="shared" ca="1" si="147"/>
        <v/>
      </c>
      <c r="BS306" s="438" t="str">
        <f t="shared" ca="1" si="148"/>
        <v/>
      </c>
      <c r="BT306" s="281" t="str">
        <f t="array" ref="BT306">IF(AND($I306&lt;&gt;"",$K306&lt;&gt;""),CEILING(VLOOKUP($I306,ランク別指標,3,FALSE)*$L306,1),"")</f>
        <v/>
      </c>
      <c r="BU306" s="282"/>
      <c r="BV306" s="281" t="str">
        <f t="shared" si="133"/>
        <v/>
      </c>
      <c r="BW306" s="283"/>
      <c r="BX306" s="282"/>
      <c r="BY306" s="284" t="str">
        <f t="shared" si="149"/>
        <v/>
      </c>
      <c r="BZ306" s="285" t="str">
        <f t="shared" si="150"/>
        <v/>
      </c>
      <c r="CA306" s="286"/>
      <c r="CB306" s="287"/>
      <c r="CC306" s="281" t="str">
        <f t="array" ref="CC306">IF(AND($I306&lt;&gt;"",$K306&lt;&gt;""),CEILING(VLOOKUP($I306,ランク別指標,6,FALSE)*$L306,1),"")</f>
        <v/>
      </c>
      <c r="CD306" s="288"/>
      <c r="CE306" s="289" t="str">
        <f t="shared" si="134"/>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31"/>
        <v/>
      </c>
      <c r="CR306" s="272" t="str">
        <f t="shared" ca="1" si="132"/>
        <v/>
      </c>
      <c r="CS306" s="273" t="str">
        <f t="shared" ca="1" si="135"/>
        <v/>
      </c>
      <c r="CT306" s="337"/>
      <c r="CU306" s="264">
        <f t="shared" si="151"/>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2"/>
        <v>0</v>
      </c>
      <c r="DL306" s="440" t="b">
        <f t="shared" si="153"/>
        <v>0</v>
      </c>
      <c r="DM306" s="450" t="b">
        <f t="shared" si="154"/>
        <v>0</v>
      </c>
      <c r="DN306" s="440" t="b">
        <f t="shared" si="155"/>
        <v>0</v>
      </c>
      <c r="DO306" s="449" t="b">
        <f t="shared" si="156"/>
        <v>0</v>
      </c>
      <c r="DP306" s="440" t="b">
        <f t="shared" si="157"/>
        <v>0</v>
      </c>
      <c r="DQ306" s="450" t="b">
        <f t="shared" si="158"/>
        <v>0</v>
      </c>
      <c r="DR306" s="440" t="b">
        <f t="shared" si="159"/>
        <v>0</v>
      </c>
      <c r="DS306" s="449" t="b">
        <f t="shared" si="160"/>
        <v>0</v>
      </c>
      <c r="DT306" s="440" t="b">
        <f t="shared" si="161"/>
        <v>0</v>
      </c>
    </row>
    <row r="307" spans="1:124" x14ac:dyDescent="0.25">
      <c r="A307" s="65">
        <f t="shared" si="136"/>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7"/>
        <v/>
      </c>
      <c r="X307" s="310" t="str">
        <f t="shared" ca="1" si="138"/>
        <v/>
      </c>
      <c r="Y307" s="277"/>
      <c r="Z307" s="277"/>
      <c r="AA307" s="348"/>
      <c r="AB307" s="349"/>
      <c r="AC307" s="279"/>
      <c r="AD307" s="348"/>
      <c r="AE307" s="349"/>
      <c r="AF307" s="280"/>
      <c r="AG307" s="348"/>
      <c r="AH307" s="274"/>
      <c r="AI307" s="309" t="str">
        <f t="shared" ca="1" si="139"/>
        <v/>
      </c>
      <c r="AJ307" s="310" t="str">
        <f t="shared" ca="1" si="140"/>
        <v/>
      </c>
      <c r="AK307" s="276"/>
      <c r="AL307" s="276"/>
      <c r="AM307" s="348"/>
      <c r="AN307" s="349"/>
      <c r="AO307" s="279"/>
      <c r="AP307" s="348"/>
      <c r="AQ307" s="349"/>
      <c r="AR307" s="280"/>
      <c r="AS307" s="348"/>
      <c r="AT307" s="274"/>
      <c r="AU307" s="309" t="str">
        <f t="shared" ca="1" si="141"/>
        <v/>
      </c>
      <c r="AV307" s="310" t="str">
        <f t="shared" ca="1" si="142"/>
        <v/>
      </c>
      <c r="AW307" s="276"/>
      <c r="AX307" s="276"/>
      <c r="AY307" s="348"/>
      <c r="AZ307" s="349"/>
      <c r="BA307" s="279"/>
      <c r="BB307" s="348"/>
      <c r="BC307" s="349"/>
      <c r="BD307" s="280"/>
      <c r="BE307" s="348"/>
      <c r="BF307" s="274"/>
      <c r="BG307" s="309" t="str">
        <f t="shared" ca="1" si="143"/>
        <v/>
      </c>
      <c r="BH307" s="310" t="str">
        <f t="shared" ca="1" si="144"/>
        <v/>
      </c>
      <c r="BI307" s="276"/>
      <c r="BJ307" s="348"/>
      <c r="BK307" s="349"/>
      <c r="BL307" s="279"/>
      <c r="BM307" s="348"/>
      <c r="BN307" s="349"/>
      <c r="BO307" s="280"/>
      <c r="BP307" s="309" t="str">
        <f t="shared" ca="1" si="145"/>
        <v/>
      </c>
      <c r="BQ307" s="310" t="str">
        <f t="shared" ca="1" si="146"/>
        <v/>
      </c>
      <c r="BR307" s="309" t="str">
        <f t="shared" ca="1" si="147"/>
        <v/>
      </c>
      <c r="BS307" s="438" t="str">
        <f t="shared" ca="1" si="148"/>
        <v/>
      </c>
      <c r="BT307" s="281" t="str">
        <f t="array" ref="BT307">IF(AND($I307&lt;&gt;"",$K307&lt;&gt;""),CEILING(VLOOKUP($I307,ランク別指標,3,FALSE)*$L307,1),"")</f>
        <v/>
      </c>
      <c r="BU307" s="282"/>
      <c r="BV307" s="281" t="str">
        <f t="shared" si="133"/>
        <v/>
      </c>
      <c r="BW307" s="283"/>
      <c r="BX307" s="282"/>
      <c r="BY307" s="284" t="str">
        <f t="shared" si="149"/>
        <v/>
      </c>
      <c r="BZ307" s="285" t="str">
        <f t="shared" si="150"/>
        <v/>
      </c>
      <c r="CA307" s="286"/>
      <c r="CB307" s="287"/>
      <c r="CC307" s="281" t="str">
        <f t="array" ref="CC307">IF(AND($I307&lt;&gt;"",$K307&lt;&gt;""),CEILING(VLOOKUP($I307,ランク別指標,6,FALSE)*$L307,1),"")</f>
        <v/>
      </c>
      <c r="CD307" s="288"/>
      <c r="CE307" s="289" t="str">
        <f t="shared" si="134"/>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31"/>
        <v/>
      </c>
      <c r="CR307" s="272" t="str">
        <f t="shared" ca="1" si="132"/>
        <v/>
      </c>
      <c r="CS307" s="273" t="str">
        <f t="shared" ca="1" si="135"/>
        <v/>
      </c>
      <c r="CT307" s="337"/>
      <c r="CU307" s="264">
        <f t="shared" si="151"/>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2"/>
        <v>0</v>
      </c>
      <c r="DL307" s="440" t="b">
        <f t="shared" si="153"/>
        <v>0</v>
      </c>
      <c r="DM307" s="450" t="b">
        <f t="shared" si="154"/>
        <v>0</v>
      </c>
      <c r="DN307" s="440" t="b">
        <f t="shared" si="155"/>
        <v>0</v>
      </c>
      <c r="DO307" s="449" t="b">
        <f t="shared" si="156"/>
        <v>0</v>
      </c>
      <c r="DP307" s="440" t="b">
        <f t="shared" si="157"/>
        <v>0</v>
      </c>
      <c r="DQ307" s="450" t="b">
        <f t="shared" si="158"/>
        <v>0</v>
      </c>
      <c r="DR307" s="440" t="b">
        <f t="shared" si="159"/>
        <v>0</v>
      </c>
      <c r="DS307" s="449" t="b">
        <f t="shared" si="160"/>
        <v>0</v>
      </c>
      <c r="DT307" s="440" t="b">
        <f t="shared" si="161"/>
        <v>0</v>
      </c>
    </row>
    <row r="308" spans="1:124" x14ac:dyDescent="0.25">
      <c r="A308" s="65">
        <f t="shared" si="136"/>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7"/>
        <v/>
      </c>
      <c r="X308" s="310" t="str">
        <f t="shared" ca="1" si="138"/>
        <v/>
      </c>
      <c r="Y308" s="277"/>
      <c r="Z308" s="277"/>
      <c r="AA308" s="348"/>
      <c r="AB308" s="349"/>
      <c r="AC308" s="279"/>
      <c r="AD308" s="348"/>
      <c r="AE308" s="349"/>
      <c r="AF308" s="280"/>
      <c r="AG308" s="348"/>
      <c r="AH308" s="274"/>
      <c r="AI308" s="309" t="str">
        <f t="shared" ca="1" si="139"/>
        <v/>
      </c>
      <c r="AJ308" s="310" t="str">
        <f t="shared" ca="1" si="140"/>
        <v/>
      </c>
      <c r="AK308" s="276"/>
      <c r="AL308" s="276"/>
      <c r="AM308" s="348"/>
      <c r="AN308" s="349"/>
      <c r="AO308" s="279"/>
      <c r="AP308" s="348"/>
      <c r="AQ308" s="349"/>
      <c r="AR308" s="280"/>
      <c r="AS308" s="348"/>
      <c r="AT308" s="274"/>
      <c r="AU308" s="309" t="str">
        <f t="shared" ca="1" si="141"/>
        <v/>
      </c>
      <c r="AV308" s="310" t="str">
        <f t="shared" ca="1" si="142"/>
        <v/>
      </c>
      <c r="AW308" s="276"/>
      <c r="AX308" s="276"/>
      <c r="AY308" s="348"/>
      <c r="AZ308" s="349"/>
      <c r="BA308" s="279"/>
      <c r="BB308" s="348"/>
      <c r="BC308" s="349"/>
      <c r="BD308" s="280"/>
      <c r="BE308" s="348"/>
      <c r="BF308" s="274"/>
      <c r="BG308" s="309" t="str">
        <f t="shared" ca="1" si="143"/>
        <v/>
      </c>
      <c r="BH308" s="310" t="str">
        <f t="shared" ca="1" si="144"/>
        <v/>
      </c>
      <c r="BI308" s="276"/>
      <c r="BJ308" s="348"/>
      <c r="BK308" s="349"/>
      <c r="BL308" s="279"/>
      <c r="BM308" s="348"/>
      <c r="BN308" s="349"/>
      <c r="BO308" s="280"/>
      <c r="BP308" s="309" t="str">
        <f t="shared" ca="1" si="145"/>
        <v/>
      </c>
      <c r="BQ308" s="310" t="str">
        <f t="shared" ca="1" si="146"/>
        <v/>
      </c>
      <c r="BR308" s="309" t="str">
        <f t="shared" ca="1" si="147"/>
        <v/>
      </c>
      <c r="BS308" s="438" t="str">
        <f t="shared" ca="1" si="148"/>
        <v/>
      </c>
      <c r="BT308" s="281" t="str">
        <f t="array" ref="BT308">IF(AND($I308&lt;&gt;"",$K308&lt;&gt;""),CEILING(VLOOKUP($I308,ランク別指標,3,FALSE)*$L308,1),"")</f>
        <v/>
      </c>
      <c r="BU308" s="282"/>
      <c r="BV308" s="281" t="str">
        <f t="shared" si="133"/>
        <v/>
      </c>
      <c r="BW308" s="283"/>
      <c r="BX308" s="282"/>
      <c r="BY308" s="284" t="str">
        <f t="shared" si="149"/>
        <v/>
      </c>
      <c r="BZ308" s="285" t="str">
        <f t="shared" si="150"/>
        <v/>
      </c>
      <c r="CA308" s="286"/>
      <c r="CB308" s="287"/>
      <c r="CC308" s="281" t="str">
        <f t="array" ref="CC308">IF(AND($I308&lt;&gt;"",$K308&lt;&gt;""),CEILING(VLOOKUP($I308,ランク別指標,6,FALSE)*$L308,1),"")</f>
        <v/>
      </c>
      <c r="CD308" s="288"/>
      <c r="CE308" s="289" t="str">
        <f t="shared" si="134"/>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31"/>
        <v/>
      </c>
      <c r="CR308" s="272" t="str">
        <f t="shared" ca="1" si="132"/>
        <v/>
      </c>
      <c r="CS308" s="273" t="str">
        <f t="shared" ca="1" si="135"/>
        <v/>
      </c>
      <c r="CT308" s="337"/>
      <c r="CU308" s="264">
        <f t="shared" si="151"/>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2"/>
        <v>0</v>
      </c>
      <c r="DL308" s="440" t="b">
        <f t="shared" si="153"/>
        <v>0</v>
      </c>
      <c r="DM308" s="450" t="b">
        <f t="shared" si="154"/>
        <v>0</v>
      </c>
      <c r="DN308" s="440" t="b">
        <f t="shared" si="155"/>
        <v>0</v>
      </c>
      <c r="DO308" s="449" t="b">
        <f t="shared" si="156"/>
        <v>0</v>
      </c>
      <c r="DP308" s="440" t="b">
        <f t="shared" si="157"/>
        <v>0</v>
      </c>
      <c r="DQ308" s="450" t="b">
        <f t="shared" si="158"/>
        <v>0</v>
      </c>
      <c r="DR308" s="440" t="b">
        <f t="shared" si="159"/>
        <v>0</v>
      </c>
      <c r="DS308" s="449" t="b">
        <f t="shared" si="160"/>
        <v>0</v>
      </c>
      <c r="DT308" s="440" t="b">
        <f t="shared" si="161"/>
        <v>0</v>
      </c>
    </row>
    <row r="309" spans="1:124" x14ac:dyDescent="0.25">
      <c r="A309" s="65">
        <f t="shared" si="136"/>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7"/>
        <v/>
      </c>
      <c r="X309" s="310" t="str">
        <f t="shared" ca="1" si="138"/>
        <v/>
      </c>
      <c r="Y309" s="277"/>
      <c r="Z309" s="277"/>
      <c r="AA309" s="348"/>
      <c r="AB309" s="349"/>
      <c r="AC309" s="279"/>
      <c r="AD309" s="348"/>
      <c r="AE309" s="349"/>
      <c r="AF309" s="280"/>
      <c r="AG309" s="348"/>
      <c r="AH309" s="274"/>
      <c r="AI309" s="309" t="str">
        <f t="shared" ca="1" si="139"/>
        <v/>
      </c>
      <c r="AJ309" s="310" t="str">
        <f t="shared" ca="1" si="140"/>
        <v/>
      </c>
      <c r="AK309" s="276"/>
      <c r="AL309" s="276"/>
      <c r="AM309" s="348"/>
      <c r="AN309" s="349"/>
      <c r="AO309" s="279"/>
      <c r="AP309" s="348"/>
      <c r="AQ309" s="349"/>
      <c r="AR309" s="280"/>
      <c r="AS309" s="348"/>
      <c r="AT309" s="274"/>
      <c r="AU309" s="309" t="str">
        <f t="shared" ca="1" si="141"/>
        <v/>
      </c>
      <c r="AV309" s="310" t="str">
        <f t="shared" ca="1" si="142"/>
        <v/>
      </c>
      <c r="AW309" s="276"/>
      <c r="AX309" s="276"/>
      <c r="AY309" s="348"/>
      <c r="AZ309" s="349"/>
      <c r="BA309" s="279"/>
      <c r="BB309" s="348"/>
      <c r="BC309" s="349"/>
      <c r="BD309" s="280"/>
      <c r="BE309" s="348"/>
      <c r="BF309" s="274"/>
      <c r="BG309" s="309" t="str">
        <f t="shared" ca="1" si="143"/>
        <v/>
      </c>
      <c r="BH309" s="310" t="str">
        <f t="shared" ca="1" si="144"/>
        <v/>
      </c>
      <c r="BI309" s="276"/>
      <c r="BJ309" s="348"/>
      <c r="BK309" s="349"/>
      <c r="BL309" s="279"/>
      <c r="BM309" s="348"/>
      <c r="BN309" s="349"/>
      <c r="BO309" s="280"/>
      <c r="BP309" s="309" t="str">
        <f t="shared" ca="1" si="145"/>
        <v/>
      </c>
      <c r="BQ309" s="310" t="str">
        <f t="shared" ca="1" si="146"/>
        <v/>
      </c>
      <c r="BR309" s="309" t="str">
        <f t="shared" ca="1" si="147"/>
        <v/>
      </c>
      <c r="BS309" s="438" t="str">
        <f t="shared" ca="1" si="148"/>
        <v/>
      </c>
      <c r="BT309" s="281" t="str">
        <f t="array" ref="BT309">IF(AND($I309&lt;&gt;"",$K309&lt;&gt;""),CEILING(VLOOKUP($I309,ランク別指標,3,FALSE)*$L309,1),"")</f>
        <v/>
      </c>
      <c r="BU309" s="282"/>
      <c r="BV309" s="281" t="str">
        <f t="shared" si="133"/>
        <v/>
      </c>
      <c r="BW309" s="283"/>
      <c r="BX309" s="282"/>
      <c r="BY309" s="284" t="str">
        <f t="shared" si="149"/>
        <v/>
      </c>
      <c r="BZ309" s="285" t="str">
        <f t="shared" si="150"/>
        <v/>
      </c>
      <c r="CA309" s="286"/>
      <c r="CB309" s="287"/>
      <c r="CC309" s="281" t="str">
        <f t="array" ref="CC309">IF(AND($I309&lt;&gt;"",$K309&lt;&gt;""),CEILING(VLOOKUP($I309,ランク別指標,6,FALSE)*$L309,1),"")</f>
        <v/>
      </c>
      <c r="CD309" s="288"/>
      <c r="CE309" s="289" t="str">
        <f t="shared" si="134"/>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31"/>
        <v/>
      </c>
      <c r="CR309" s="272" t="str">
        <f t="shared" ca="1" si="132"/>
        <v/>
      </c>
      <c r="CS309" s="273" t="str">
        <f t="shared" ca="1" si="135"/>
        <v/>
      </c>
      <c r="CT309" s="337"/>
      <c r="CU309" s="264">
        <f t="shared" si="151"/>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2"/>
        <v>0</v>
      </c>
      <c r="DL309" s="440" t="b">
        <f t="shared" si="153"/>
        <v>0</v>
      </c>
      <c r="DM309" s="450" t="b">
        <f t="shared" si="154"/>
        <v>0</v>
      </c>
      <c r="DN309" s="440" t="b">
        <f t="shared" si="155"/>
        <v>0</v>
      </c>
      <c r="DO309" s="449" t="b">
        <f t="shared" si="156"/>
        <v>0</v>
      </c>
      <c r="DP309" s="440" t="b">
        <f t="shared" si="157"/>
        <v>0</v>
      </c>
      <c r="DQ309" s="450" t="b">
        <f t="shared" si="158"/>
        <v>0</v>
      </c>
      <c r="DR309" s="440" t="b">
        <f t="shared" si="159"/>
        <v>0</v>
      </c>
      <c r="DS309" s="449" t="b">
        <f t="shared" si="160"/>
        <v>0</v>
      </c>
      <c r="DT309" s="440" t="b">
        <f t="shared" si="161"/>
        <v>0</v>
      </c>
    </row>
    <row r="310" spans="1:124" x14ac:dyDescent="0.25">
      <c r="A310" s="65">
        <f t="shared" si="136"/>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7"/>
        <v/>
      </c>
      <c r="X310" s="310" t="str">
        <f t="shared" ca="1" si="138"/>
        <v/>
      </c>
      <c r="Y310" s="277"/>
      <c r="Z310" s="277"/>
      <c r="AA310" s="348"/>
      <c r="AB310" s="349"/>
      <c r="AC310" s="279"/>
      <c r="AD310" s="348"/>
      <c r="AE310" s="349"/>
      <c r="AF310" s="280"/>
      <c r="AG310" s="348"/>
      <c r="AH310" s="274"/>
      <c r="AI310" s="309" t="str">
        <f t="shared" ca="1" si="139"/>
        <v/>
      </c>
      <c r="AJ310" s="310" t="str">
        <f t="shared" ca="1" si="140"/>
        <v/>
      </c>
      <c r="AK310" s="276"/>
      <c r="AL310" s="276"/>
      <c r="AM310" s="348"/>
      <c r="AN310" s="349"/>
      <c r="AO310" s="279"/>
      <c r="AP310" s="348"/>
      <c r="AQ310" s="349"/>
      <c r="AR310" s="280"/>
      <c r="AS310" s="348"/>
      <c r="AT310" s="274"/>
      <c r="AU310" s="309" t="str">
        <f t="shared" ca="1" si="141"/>
        <v/>
      </c>
      <c r="AV310" s="310" t="str">
        <f t="shared" ca="1" si="142"/>
        <v/>
      </c>
      <c r="AW310" s="276"/>
      <c r="AX310" s="276"/>
      <c r="AY310" s="348"/>
      <c r="AZ310" s="349"/>
      <c r="BA310" s="279"/>
      <c r="BB310" s="348"/>
      <c r="BC310" s="349"/>
      <c r="BD310" s="280"/>
      <c r="BE310" s="348"/>
      <c r="BF310" s="274"/>
      <c r="BG310" s="309" t="str">
        <f t="shared" ca="1" si="143"/>
        <v/>
      </c>
      <c r="BH310" s="310" t="str">
        <f t="shared" ca="1" si="144"/>
        <v/>
      </c>
      <c r="BI310" s="276"/>
      <c r="BJ310" s="348"/>
      <c r="BK310" s="349"/>
      <c r="BL310" s="279"/>
      <c r="BM310" s="348"/>
      <c r="BN310" s="349"/>
      <c r="BO310" s="280"/>
      <c r="BP310" s="309" t="str">
        <f t="shared" ca="1" si="145"/>
        <v/>
      </c>
      <c r="BQ310" s="310" t="str">
        <f t="shared" ca="1" si="146"/>
        <v/>
      </c>
      <c r="BR310" s="309" t="str">
        <f t="shared" ca="1" si="147"/>
        <v/>
      </c>
      <c r="BS310" s="438" t="str">
        <f t="shared" ca="1" si="148"/>
        <v/>
      </c>
      <c r="BT310" s="281" t="str">
        <f t="array" ref="BT310">IF(AND($I310&lt;&gt;"",$K310&lt;&gt;""),CEILING(VLOOKUP($I310,ランク別指標,3,FALSE)*$L310,1),"")</f>
        <v/>
      </c>
      <c r="BU310" s="282"/>
      <c r="BV310" s="281" t="str">
        <f t="shared" si="133"/>
        <v/>
      </c>
      <c r="BW310" s="283"/>
      <c r="BX310" s="282"/>
      <c r="BY310" s="284" t="str">
        <f t="shared" si="149"/>
        <v/>
      </c>
      <c r="BZ310" s="285" t="str">
        <f t="shared" si="150"/>
        <v/>
      </c>
      <c r="CA310" s="286"/>
      <c r="CB310" s="287"/>
      <c r="CC310" s="281" t="str">
        <f t="array" ref="CC310">IF(AND($I310&lt;&gt;"",$K310&lt;&gt;""),CEILING(VLOOKUP($I310,ランク別指標,6,FALSE)*$L310,1),"")</f>
        <v/>
      </c>
      <c r="CD310" s="288"/>
      <c r="CE310" s="289" t="str">
        <f t="shared" si="134"/>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31"/>
        <v/>
      </c>
      <c r="CR310" s="272" t="str">
        <f t="shared" ca="1" si="132"/>
        <v/>
      </c>
      <c r="CS310" s="273" t="str">
        <f t="shared" ca="1" si="135"/>
        <v/>
      </c>
      <c r="CT310" s="337"/>
      <c r="CU310" s="264">
        <f t="shared" si="151"/>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2"/>
        <v>0</v>
      </c>
      <c r="DL310" s="440" t="b">
        <f t="shared" si="153"/>
        <v>0</v>
      </c>
      <c r="DM310" s="450" t="b">
        <f t="shared" si="154"/>
        <v>0</v>
      </c>
      <c r="DN310" s="440" t="b">
        <f t="shared" si="155"/>
        <v>0</v>
      </c>
      <c r="DO310" s="449" t="b">
        <f t="shared" si="156"/>
        <v>0</v>
      </c>
      <c r="DP310" s="440" t="b">
        <f t="shared" si="157"/>
        <v>0</v>
      </c>
      <c r="DQ310" s="450" t="b">
        <f t="shared" si="158"/>
        <v>0</v>
      </c>
      <c r="DR310" s="440" t="b">
        <f t="shared" si="159"/>
        <v>0</v>
      </c>
      <c r="DS310" s="449" t="b">
        <f t="shared" si="160"/>
        <v>0</v>
      </c>
      <c r="DT310" s="440" t="b">
        <f t="shared" si="161"/>
        <v>0</v>
      </c>
    </row>
    <row r="311" spans="1:124" x14ac:dyDescent="0.25">
      <c r="A311" s="65">
        <f t="shared" si="136"/>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7"/>
        <v/>
      </c>
      <c r="X311" s="310" t="str">
        <f t="shared" ca="1" si="138"/>
        <v/>
      </c>
      <c r="Y311" s="277"/>
      <c r="Z311" s="277"/>
      <c r="AA311" s="348"/>
      <c r="AB311" s="349"/>
      <c r="AC311" s="279"/>
      <c r="AD311" s="348"/>
      <c r="AE311" s="349"/>
      <c r="AF311" s="280"/>
      <c r="AG311" s="348"/>
      <c r="AH311" s="274"/>
      <c r="AI311" s="309" t="str">
        <f t="shared" ca="1" si="139"/>
        <v/>
      </c>
      <c r="AJ311" s="310" t="str">
        <f t="shared" ca="1" si="140"/>
        <v/>
      </c>
      <c r="AK311" s="276"/>
      <c r="AL311" s="276"/>
      <c r="AM311" s="348"/>
      <c r="AN311" s="349"/>
      <c r="AO311" s="279"/>
      <c r="AP311" s="348"/>
      <c r="AQ311" s="349"/>
      <c r="AR311" s="280"/>
      <c r="AS311" s="348"/>
      <c r="AT311" s="274"/>
      <c r="AU311" s="309" t="str">
        <f t="shared" ca="1" si="141"/>
        <v/>
      </c>
      <c r="AV311" s="310" t="str">
        <f t="shared" ca="1" si="142"/>
        <v/>
      </c>
      <c r="AW311" s="276"/>
      <c r="AX311" s="276"/>
      <c r="AY311" s="348"/>
      <c r="AZ311" s="349"/>
      <c r="BA311" s="279"/>
      <c r="BB311" s="348"/>
      <c r="BC311" s="349"/>
      <c r="BD311" s="280"/>
      <c r="BE311" s="348"/>
      <c r="BF311" s="274"/>
      <c r="BG311" s="309" t="str">
        <f t="shared" ca="1" si="143"/>
        <v/>
      </c>
      <c r="BH311" s="310" t="str">
        <f t="shared" ca="1" si="144"/>
        <v/>
      </c>
      <c r="BI311" s="276"/>
      <c r="BJ311" s="348"/>
      <c r="BK311" s="349"/>
      <c r="BL311" s="279"/>
      <c r="BM311" s="348"/>
      <c r="BN311" s="349"/>
      <c r="BO311" s="280"/>
      <c r="BP311" s="309" t="str">
        <f t="shared" ca="1" si="145"/>
        <v/>
      </c>
      <c r="BQ311" s="310" t="str">
        <f t="shared" ca="1" si="146"/>
        <v/>
      </c>
      <c r="BR311" s="309" t="str">
        <f t="shared" ca="1" si="147"/>
        <v/>
      </c>
      <c r="BS311" s="438" t="str">
        <f t="shared" ca="1" si="148"/>
        <v/>
      </c>
      <c r="BT311" s="281" t="str">
        <f t="array" ref="BT311">IF(AND($I311&lt;&gt;"",$K311&lt;&gt;""),CEILING(VLOOKUP($I311,ランク別指標,3,FALSE)*$L311,1),"")</f>
        <v/>
      </c>
      <c r="BU311" s="282"/>
      <c r="BV311" s="281" t="str">
        <f t="shared" si="133"/>
        <v/>
      </c>
      <c r="BW311" s="283"/>
      <c r="BX311" s="282"/>
      <c r="BY311" s="284" t="str">
        <f t="shared" si="149"/>
        <v/>
      </c>
      <c r="BZ311" s="285" t="str">
        <f t="shared" si="150"/>
        <v/>
      </c>
      <c r="CA311" s="286"/>
      <c r="CB311" s="287"/>
      <c r="CC311" s="281" t="str">
        <f t="array" ref="CC311">IF(AND($I311&lt;&gt;"",$K311&lt;&gt;""),CEILING(VLOOKUP($I311,ランク別指標,6,FALSE)*$L311,1),"")</f>
        <v/>
      </c>
      <c r="CD311" s="288"/>
      <c r="CE311" s="289" t="str">
        <f t="shared" si="134"/>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31"/>
        <v/>
      </c>
      <c r="CR311" s="272" t="str">
        <f t="shared" ca="1" si="132"/>
        <v/>
      </c>
      <c r="CS311" s="273" t="str">
        <f t="shared" ca="1" si="135"/>
        <v/>
      </c>
      <c r="CT311" s="337"/>
      <c r="CU311" s="264">
        <f t="shared" si="151"/>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2"/>
        <v>0</v>
      </c>
      <c r="DL311" s="440" t="b">
        <f t="shared" si="153"/>
        <v>0</v>
      </c>
      <c r="DM311" s="450" t="b">
        <f t="shared" si="154"/>
        <v>0</v>
      </c>
      <c r="DN311" s="440" t="b">
        <f t="shared" si="155"/>
        <v>0</v>
      </c>
      <c r="DO311" s="449" t="b">
        <f t="shared" si="156"/>
        <v>0</v>
      </c>
      <c r="DP311" s="440" t="b">
        <f t="shared" si="157"/>
        <v>0</v>
      </c>
      <c r="DQ311" s="450" t="b">
        <f t="shared" si="158"/>
        <v>0</v>
      </c>
      <c r="DR311" s="440" t="b">
        <f t="shared" si="159"/>
        <v>0</v>
      </c>
      <c r="DS311" s="449" t="b">
        <f t="shared" si="160"/>
        <v>0</v>
      </c>
      <c r="DT311" s="440" t="b">
        <f t="shared" si="161"/>
        <v>0</v>
      </c>
    </row>
    <row r="312" spans="1:124" x14ac:dyDescent="0.25">
      <c r="A312" s="65">
        <f t="shared" si="136"/>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7"/>
        <v/>
      </c>
      <c r="X312" s="310" t="str">
        <f t="shared" ca="1" si="138"/>
        <v/>
      </c>
      <c r="Y312" s="277"/>
      <c r="Z312" s="277"/>
      <c r="AA312" s="348"/>
      <c r="AB312" s="278"/>
      <c r="AC312" s="279"/>
      <c r="AD312" s="348"/>
      <c r="AE312" s="278"/>
      <c r="AF312" s="280"/>
      <c r="AG312" s="348"/>
      <c r="AH312" s="274"/>
      <c r="AI312" s="309" t="str">
        <f t="shared" ca="1" si="139"/>
        <v/>
      </c>
      <c r="AJ312" s="310" t="str">
        <f t="shared" ca="1" si="140"/>
        <v/>
      </c>
      <c r="AK312" s="277"/>
      <c r="AL312" s="277"/>
      <c r="AM312" s="348"/>
      <c r="AN312" s="278"/>
      <c r="AO312" s="279"/>
      <c r="AP312" s="348"/>
      <c r="AQ312" s="278"/>
      <c r="AR312" s="280"/>
      <c r="AS312" s="348"/>
      <c r="AT312" s="274"/>
      <c r="AU312" s="309" t="str">
        <f t="shared" ca="1" si="141"/>
        <v/>
      </c>
      <c r="AV312" s="310" t="str">
        <f t="shared" ca="1" si="142"/>
        <v/>
      </c>
      <c r="AW312" s="276"/>
      <c r="AX312" s="276"/>
      <c r="AY312" s="348"/>
      <c r="AZ312" s="278"/>
      <c r="BA312" s="279"/>
      <c r="BB312" s="348"/>
      <c r="BC312" s="278"/>
      <c r="BD312" s="280"/>
      <c r="BE312" s="348"/>
      <c r="BF312" s="274"/>
      <c r="BG312" s="309" t="str">
        <f t="shared" ca="1" si="143"/>
        <v/>
      </c>
      <c r="BH312" s="310" t="str">
        <f t="shared" ca="1" si="144"/>
        <v/>
      </c>
      <c r="BI312" s="276"/>
      <c r="BJ312" s="348"/>
      <c r="BK312" s="278"/>
      <c r="BL312" s="279"/>
      <c r="BM312" s="348"/>
      <c r="BN312" s="278"/>
      <c r="BO312" s="280"/>
      <c r="BP312" s="309" t="str">
        <f t="shared" ca="1" si="145"/>
        <v/>
      </c>
      <c r="BQ312" s="310" t="str">
        <f t="shared" ca="1" si="146"/>
        <v/>
      </c>
      <c r="BR312" s="309" t="str">
        <f t="shared" ca="1" si="147"/>
        <v/>
      </c>
      <c r="BS312" s="438" t="str">
        <f t="shared" ca="1" si="148"/>
        <v/>
      </c>
      <c r="BT312" s="281" t="str">
        <f t="array" ref="BT312">IF(AND($I312&lt;&gt;"",$K312&lt;&gt;""),CEILING(VLOOKUP($I312,ランク別指標,3,FALSE)*$L312,1),"")</f>
        <v/>
      </c>
      <c r="BU312" s="282"/>
      <c r="BV312" s="281" t="str">
        <f t="shared" si="133"/>
        <v/>
      </c>
      <c r="BW312" s="283"/>
      <c r="BX312" s="282"/>
      <c r="BY312" s="284" t="str">
        <f t="shared" si="149"/>
        <v/>
      </c>
      <c r="BZ312" s="285" t="str">
        <f t="shared" si="150"/>
        <v/>
      </c>
      <c r="CA312" s="286"/>
      <c r="CB312" s="287"/>
      <c r="CC312" s="281" t="str">
        <f t="array" ref="CC312">IF(AND($I312&lt;&gt;"",$K312&lt;&gt;""),CEILING(VLOOKUP($I312,ランク別指標,6,FALSE)*$L312,1),"")</f>
        <v/>
      </c>
      <c r="CD312" s="288"/>
      <c r="CE312" s="289" t="str">
        <f t="shared" si="134"/>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31"/>
        <v/>
      </c>
      <c r="CR312" s="272" t="str">
        <f t="shared" ca="1" si="132"/>
        <v/>
      </c>
      <c r="CS312" s="273" t="str">
        <f t="shared" ca="1" si="135"/>
        <v/>
      </c>
      <c r="CT312" s="337"/>
      <c r="CU312" s="264">
        <f t="shared" si="151"/>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2"/>
        <v>0</v>
      </c>
      <c r="DL312" s="440" t="b">
        <f t="shared" si="153"/>
        <v>0</v>
      </c>
      <c r="DM312" s="450" t="b">
        <f t="shared" si="154"/>
        <v>0</v>
      </c>
      <c r="DN312" s="440" t="b">
        <f t="shared" si="155"/>
        <v>0</v>
      </c>
      <c r="DO312" s="449" t="b">
        <f t="shared" si="156"/>
        <v>0</v>
      </c>
      <c r="DP312" s="440" t="b">
        <f t="shared" si="157"/>
        <v>0</v>
      </c>
      <c r="DQ312" s="450" t="b">
        <f t="shared" si="158"/>
        <v>0</v>
      </c>
      <c r="DR312" s="440" t="b">
        <f t="shared" si="159"/>
        <v>0</v>
      </c>
      <c r="DS312" s="449" t="b">
        <f t="shared" si="160"/>
        <v>0</v>
      </c>
      <c r="DT312" s="440" t="b">
        <f t="shared" si="161"/>
        <v>0</v>
      </c>
    </row>
    <row r="313" spans="1:124" x14ac:dyDescent="0.25">
      <c r="A313" s="65">
        <f t="shared" si="136"/>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7"/>
        <v/>
      </c>
      <c r="X313" s="310" t="str">
        <f t="shared" ca="1" si="138"/>
        <v/>
      </c>
      <c r="Y313" s="277"/>
      <c r="Z313" s="277"/>
      <c r="AA313" s="348"/>
      <c r="AB313" s="278"/>
      <c r="AC313" s="279"/>
      <c r="AD313" s="348"/>
      <c r="AE313" s="278"/>
      <c r="AF313" s="280"/>
      <c r="AG313" s="348"/>
      <c r="AH313" s="274"/>
      <c r="AI313" s="309" t="str">
        <f t="shared" ca="1" si="139"/>
        <v/>
      </c>
      <c r="AJ313" s="310" t="str">
        <f t="shared" ca="1" si="140"/>
        <v/>
      </c>
      <c r="AK313" s="277"/>
      <c r="AL313" s="277"/>
      <c r="AM313" s="348"/>
      <c r="AN313" s="278"/>
      <c r="AO313" s="279"/>
      <c r="AP313" s="348"/>
      <c r="AQ313" s="278"/>
      <c r="AR313" s="280"/>
      <c r="AS313" s="348"/>
      <c r="AT313" s="274"/>
      <c r="AU313" s="309" t="str">
        <f t="shared" ca="1" si="141"/>
        <v/>
      </c>
      <c r="AV313" s="310" t="str">
        <f t="shared" ca="1" si="142"/>
        <v/>
      </c>
      <c r="AW313" s="276"/>
      <c r="AX313" s="276"/>
      <c r="AY313" s="348"/>
      <c r="AZ313" s="278"/>
      <c r="BA313" s="279"/>
      <c r="BB313" s="348"/>
      <c r="BC313" s="278"/>
      <c r="BD313" s="280"/>
      <c r="BE313" s="348"/>
      <c r="BF313" s="274"/>
      <c r="BG313" s="309" t="str">
        <f t="shared" ca="1" si="143"/>
        <v/>
      </c>
      <c r="BH313" s="310" t="str">
        <f t="shared" ca="1" si="144"/>
        <v/>
      </c>
      <c r="BI313" s="276"/>
      <c r="BJ313" s="348"/>
      <c r="BK313" s="278"/>
      <c r="BL313" s="279"/>
      <c r="BM313" s="348"/>
      <c r="BN313" s="278"/>
      <c r="BO313" s="280"/>
      <c r="BP313" s="309" t="str">
        <f t="shared" ca="1" si="145"/>
        <v/>
      </c>
      <c r="BQ313" s="310" t="str">
        <f t="shared" ca="1" si="146"/>
        <v/>
      </c>
      <c r="BR313" s="309" t="str">
        <f t="shared" ca="1" si="147"/>
        <v/>
      </c>
      <c r="BS313" s="438" t="str">
        <f t="shared" ca="1" si="148"/>
        <v/>
      </c>
      <c r="BT313" s="281" t="str">
        <f t="array" ref="BT313">IF(AND($I313&lt;&gt;"",$K313&lt;&gt;""),CEILING(VLOOKUP($I313,ランク別指標,3,FALSE)*$L313,1),"")</f>
        <v/>
      </c>
      <c r="BU313" s="282"/>
      <c r="BV313" s="281" t="str">
        <f t="shared" si="133"/>
        <v/>
      </c>
      <c r="BW313" s="283"/>
      <c r="BX313" s="282"/>
      <c r="BY313" s="284" t="str">
        <f t="shared" si="149"/>
        <v/>
      </c>
      <c r="BZ313" s="285" t="str">
        <f t="shared" si="150"/>
        <v/>
      </c>
      <c r="CA313" s="286"/>
      <c r="CB313" s="287"/>
      <c r="CC313" s="281" t="str">
        <f t="array" ref="CC313">IF(AND($I313&lt;&gt;"",$K313&lt;&gt;""),CEILING(VLOOKUP($I313,ランク別指標,6,FALSE)*$L313,1),"")</f>
        <v/>
      </c>
      <c r="CD313" s="288"/>
      <c r="CE313" s="289" t="str">
        <f t="shared" si="134"/>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31"/>
        <v/>
      </c>
      <c r="CR313" s="272" t="str">
        <f t="shared" ca="1" si="132"/>
        <v/>
      </c>
      <c r="CS313" s="273" t="str">
        <f t="shared" ca="1" si="135"/>
        <v/>
      </c>
      <c r="CT313" s="337"/>
      <c r="CU313" s="264">
        <f t="shared" si="151"/>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2"/>
        <v>0</v>
      </c>
      <c r="DL313" s="440" t="b">
        <f t="shared" si="153"/>
        <v>0</v>
      </c>
      <c r="DM313" s="450" t="b">
        <f t="shared" si="154"/>
        <v>0</v>
      </c>
      <c r="DN313" s="440" t="b">
        <f t="shared" si="155"/>
        <v>0</v>
      </c>
      <c r="DO313" s="449" t="b">
        <f t="shared" si="156"/>
        <v>0</v>
      </c>
      <c r="DP313" s="440" t="b">
        <f t="shared" si="157"/>
        <v>0</v>
      </c>
      <c r="DQ313" s="450" t="b">
        <f t="shared" si="158"/>
        <v>0</v>
      </c>
      <c r="DR313" s="440" t="b">
        <f t="shared" si="159"/>
        <v>0</v>
      </c>
      <c r="DS313" s="449" t="b">
        <f t="shared" si="160"/>
        <v>0</v>
      </c>
      <c r="DT313" s="440" t="b">
        <f t="shared" si="161"/>
        <v>0</v>
      </c>
    </row>
    <row r="314" spans="1:124" x14ac:dyDescent="0.25">
      <c r="A314" s="65">
        <f t="shared" si="136"/>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7"/>
        <v/>
      </c>
      <c r="X314" s="310" t="str">
        <f t="shared" ca="1" si="138"/>
        <v/>
      </c>
      <c r="Y314" s="277"/>
      <c r="Z314" s="277"/>
      <c r="AA314" s="348"/>
      <c r="AB314" s="278"/>
      <c r="AC314" s="279"/>
      <c r="AD314" s="348"/>
      <c r="AE314" s="278"/>
      <c r="AF314" s="280"/>
      <c r="AG314" s="348"/>
      <c r="AH314" s="274"/>
      <c r="AI314" s="309" t="str">
        <f t="shared" ca="1" si="139"/>
        <v/>
      </c>
      <c r="AJ314" s="310" t="str">
        <f t="shared" ca="1" si="140"/>
        <v/>
      </c>
      <c r="AK314" s="277"/>
      <c r="AL314" s="277"/>
      <c r="AM314" s="348"/>
      <c r="AN314" s="278"/>
      <c r="AO314" s="279"/>
      <c r="AP314" s="348"/>
      <c r="AQ314" s="278"/>
      <c r="AR314" s="280"/>
      <c r="AS314" s="348"/>
      <c r="AT314" s="274"/>
      <c r="AU314" s="309" t="str">
        <f t="shared" ca="1" si="141"/>
        <v/>
      </c>
      <c r="AV314" s="310" t="str">
        <f t="shared" ca="1" si="142"/>
        <v/>
      </c>
      <c r="AW314" s="276"/>
      <c r="AX314" s="276"/>
      <c r="AY314" s="348"/>
      <c r="AZ314" s="278"/>
      <c r="BA314" s="279"/>
      <c r="BB314" s="348"/>
      <c r="BC314" s="278"/>
      <c r="BD314" s="280"/>
      <c r="BE314" s="348"/>
      <c r="BF314" s="274"/>
      <c r="BG314" s="309" t="str">
        <f t="shared" ca="1" si="143"/>
        <v/>
      </c>
      <c r="BH314" s="310" t="str">
        <f t="shared" ca="1" si="144"/>
        <v/>
      </c>
      <c r="BI314" s="276"/>
      <c r="BJ314" s="348"/>
      <c r="BK314" s="278"/>
      <c r="BL314" s="279"/>
      <c r="BM314" s="348"/>
      <c r="BN314" s="278"/>
      <c r="BO314" s="280"/>
      <c r="BP314" s="309" t="str">
        <f t="shared" ca="1" si="145"/>
        <v/>
      </c>
      <c r="BQ314" s="310" t="str">
        <f t="shared" ca="1" si="146"/>
        <v/>
      </c>
      <c r="BR314" s="309" t="str">
        <f t="shared" ca="1" si="147"/>
        <v/>
      </c>
      <c r="BS314" s="438" t="str">
        <f t="shared" ca="1" si="148"/>
        <v/>
      </c>
      <c r="BT314" s="281" t="str">
        <f t="array" ref="BT314">IF(AND($I314&lt;&gt;"",$K314&lt;&gt;""),CEILING(VLOOKUP($I314,ランク別指標,3,FALSE)*$L314,1),"")</f>
        <v/>
      </c>
      <c r="BU314" s="282"/>
      <c r="BV314" s="281" t="str">
        <f t="shared" si="133"/>
        <v/>
      </c>
      <c r="BW314" s="283"/>
      <c r="BX314" s="282"/>
      <c r="BY314" s="284" t="str">
        <f t="shared" si="149"/>
        <v/>
      </c>
      <c r="BZ314" s="285" t="str">
        <f t="shared" si="150"/>
        <v/>
      </c>
      <c r="CA314" s="286"/>
      <c r="CB314" s="287"/>
      <c r="CC314" s="281" t="str">
        <f t="array" ref="CC314">IF(AND($I314&lt;&gt;"",$K314&lt;&gt;""),CEILING(VLOOKUP($I314,ランク別指標,6,FALSE)*$L314,1),"")</f>
        <v/>
      </c>
      <c r="CD314" s="288"/>
      <c r="CE314" s="289" t="str">
        <f t="shared" si="134"/>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31"/>
        <v/>
      </c>
      <c r="CR314" s="272" t="str">
        <f t="shared" ca="1" si="132"/>
        <v/>
      </c>
      <c r="CS314" s="273" t="str">
        <f t="shared" ca="1" si="135"/>
        <v/>
      </c>
      <c r="CT314" s="337"/>
      <c r="CU314" s="264">
        <f t="shared" si="151"/>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2"/>
        <v>0</v>
      </c>
      <c r="DL314" s="440" t="b">
        <f t="shared" si="153"/>
        <v>0</v>
      </c>
      <c r="DM314" s="450" t="b">
        <f t="shared" si="154"/>
        <v>0</v>
      </c>
      <c r="DN314" s="440" t="b">
        <f t="shared" si="155"/>
        <v>0</v>
      </c>
      <c r="DO314" s="449" t="b">
        <f t="shared" si="156"/>
        <v>0</v>
      </c>
      <c r="DP314" s="440" t="b">
        <f t="shared" si="157"/>
        <v>0</v>
      </c>
      <c r="DQ314" s="450" t="b">
        <f t="shared" si="158"/>
        <v>0</v>
      </c>
      <c r="DR314" s="440" t="b">
        <f t="shared" si="159"/>
        <v>0</v>
      </c>
      <c r="DS314" s="449" t="b">
        <f t="shared" si="160"/>
        <v>0</v>
      </c>
      <c r="DT314" s="440" t="b">
        <f t="shared" si="161"/>
        <v>0</v>
      </c>
    </row>
    <row r="315" spans="1:124" x14ac:dyDescent="0.25">
      <c r="A315" s="65">
        <f t="shared" si="136"/>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7"/>
        <v/>
      </c>
      <c r="X315" s="310" t="str">
        <f t="shared" ca="1" si="138"/>
        <v/>
      </c>
      <c r="Y315" s="277"/>
      <c r="Z315" s="277"/>
      <c r="AA315" s="348"/>
      <c r="AB315" s="278"/>
      <c r="AC315" s="279"/>
      <c r="AD315" s="348"/>
      <c r="AE315" s="278"/>
      <c r="AF315" s="280"/>
      <c r="AG315" s="348"/>
      <c r="AH315" s="274"/>
      <c r="AI315" s="309" t="str">
        <f t="shared" ca="1" si="139"/>
        <v/>
      </c>
      <c r="AJ315" s="310" t="str">
        <f t="shared" ca="1" si="140"/>
        <v/>
      </c>
      <c r="AK315" s="277"/>
      <c r="AL315" s="277"/>
      <c r="AM315" s="348"/>
      <c r="AN315" s="278"/>
      <c r="AO315" s="279"/>
      <c r="AP315" s="348"/>
      <c r="AQ315" s="278"/>
      <c r="AR315" s="280"/>
      <c r="AS315" s="348"/>
      <c r="AT315" s="274"/>
      <c r="AU315" s="309" t="str">
        <f t="shared" ca="1" si="141"/>
        <v/>
      </c>
      <c r="AV315" s="310" t="str">
        <f t="shared" ca="1" si="142"/>
        <v/>
      </c>
      <c r="AW315" s="276"/>
      <c r="AX315" s="276"/>
      <c r="AY315" s="348"/>
      <c r="AZ315" s="278"/>
      <c r="BA315" s="279"/>
      <c r="BB315" s="348"/>
      <c r="BC315" s="278"/>
      <c r="BD315" s="280"/>
      <c r="BE315" s="348"/>
      <c r="BF315" s="274"/>
      <c r="BG315" s="309" t="str">
        <f t="shared" ca="1" si="143"/>
        <v/>
      </c>
      <c r="BH315" s="310" t="str">
        <f t="shared" ca="1" si="144"/>
        <v/>
      </c>
      <c r="BI315" s="276"/>
      <c r="BJ315" s="348"/>
      <c r="BK315" s="278"/>
      <c r="BL315" s="279"/>
      <c r="BM315" s="348"/>
      <c r="BN315" s="278"/>
      <c r="BO315" s="280"/>
      <c r="BP315" s="309" t="str">
        <f t="shared" ca="1" si="145"/>
        <v/>
      </c>
      <c r="BQ315" s="310" t="str">
        <f t="shared" ca="1" si="146"/>
        <v/>
      </c>
      <c r="BR315" s="309" t="str">
        <f t="shared" ca="1" si="147"/>
        <v/>
      </c>
      <c r="BS315" s="438" t="str">
        <f t="shared" ca="1" si="148"/>
        <v/>
      </c>
      <c r="BT315" s="281" t="str">
        <f t="array" ref="BT315">IF(AND($I315&lt;&gt;"",$K315&lt;&gt;""),CEILING(VLOOKUP($I315,ランク別指標,3,FALSE)*$L315,1),"")</f>
        <v/>
      </c>
      <c r="BU315" s="282"/>
      <c r="BV315" s="281" t="str">
        <f t="shared" si="133"/>
        <v/>
      </c>
      <c r="BW315" s="283"/>
      <c r="BX315" s="282"/>
      <c r="BY315" s="284" t="str">
        <f t="shared" si="149"/>
        <v/>
      </c>
      <c r="BZ315" s="285" t="str">
        <f t="shared" si="150"/>
        <v/>
      </c>
      <c r="CA315" s="286"/>
      <c r="CB315" s="287"/>
      <c r="CC315" s="281" t="str">
        <f t="array" ref="CC315">IF(AND($I315&lt;&gt;"",$K315&lt;&gt;""),CEILING(VLOOKUP($I315,ランク別指標,6,FALSE)*$L315,1),"")</f>
        <v/>
      </c>
      <c r="CD315" s="288"/>
      <c r="CE315" s="289" t="str">
        <f t="shared" si="134"/>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31"/>
        <v/>
      </c>
      <c r="CR315" s="272" t="str">
        <f t="shared" ca="1" si="132"/>
        <v/>
      </c>
      <c r="CS315" s="273" t="str">
        <f t="shared" ca="1" si="135"/>
        <v/>
      </c>
      <c r="CT315" s="337"/>
      <c r="CU315" s="264">
        <f t="shared" si="151"/>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2"/>
        <v>0</v>
      </c>
      <c r="DL315" s="440" t="b">
        <f t="shared" si="153"/>
        <v>0</v>
      </c>
      <c r="DM315" s="450" t="b">
        <f t="shared" si="154"/>
        <v>0</v>
      </c>
      <c r="DN315" s="440" t="b">
        <f t="shared" si="155"/>
        <v>0</v>
      </c>
      <c r="DO315" s="449" t="b">
        <f t="shared" si="156"/>
        <v>0</v>
      </c>
      <c r="DP315" s="440" t="b">
        <f t="shared" si="157"/>
        <v>0</v>
      </c>
      <c r="DQ315" s="450" t="b">
        <f t="shared" si="158"/>
        <v>0</v>
      </c>
      <c r="DR315" s="440" t="b">
        <f t="shared" si="159"/>
        <v>0</v>
      </c>
      <c r="DS315" s="449" t="b">
        <f t="shared" si="160"/>
        <v>0</v>
      </c>
      <c r="DT315" s="440" t="b">
        <f t="shared" si="161"/>
        <v>0</v>
      </c>
    </row>
    <row r="316" spans="1:124" x14ac:dyDescent="0.25">
      <c r="A316" s="65">
        <f t="shared" si="136"/>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7"/>
        <v/>
      </c>
      <c r="X316" s="310" t="str">
        <f t="shared" ca="1" si="138"/>
        <v/>
      </c>
      <c r="Y316" s="277"/>
      <c r="Z316" s="277"/>
      <c r="AA316" s="348"/>
      <c r="AB316" s="278"/>
      <c r="AC316" s="279"/>
      <c r="AD316" s="348"/>
      <c r="AE316" s="278"/>
      <c r="AF316" s="280"/>
      <c r="AG316" s="348"/>
      <c r="AH316" s="274"/>
      <c r="AI316" s="309" t="str">
        <f t="shared" ca="1" si="139"/>
        <v/>
      </c>
      <c r="AJ316" s="310" t="str">
        <f t="shared" ca="1" si="140"/>
        <v/>
      </c>
      <c r="AK316" s="277"/>
      <c r="AL316" s="277"/>
      <c r="AM316" s="348"/>
      <c r="AN316" s="278"/>
      <c r="AO316" s="279"/>
      <c r="AP316" s="348"/>
      <c r="AQ316" s="278"/>
      <c r="AR316" s="280"/>
      <c r="AS316" s="348"/>
      <c r="AT316" s="274"/>
      <c r="AU316" s="309" t="str">
        <f t="shared" ca="1" si="141"/>
        <v/>
      </c>
      <c r="AV316" s="310" t="str">
        <f t="shared" ca="1" si="142"/>
        <v/>
      </c>
      <c r="AW316" s="276"/>
      <c r="AX316" s="276"/>
      <c r="AY316" s="348"/>
      <c r="AZ316" s="278"/>
      <c r="BA316" s="279"/>
      <c r="BB316" s="348"/>
      <c r="BC316" s="278"/>
      <c r="BD316" s="280"/>
      <c r="BE316" s="348"/>
      <c r="BF316" s="274"/>
      <c r="BG316" s="309" t="str">
        <f t="shared" ca="1" si="143"/>
        <v/>
      </c>
      <c r="BH316" s="310" t="str">
        <f t="shared" ca="1" si="144"/>
        <v/>
      </c>
      <c r="BI316" s="276"/>
      <c r="BJ316" s="348"/>
      <c r="BK316" s="278"/>
      <c r="BL316" s="279"/>
      <c r="BM316" s="348"/>
      <c r="BN316" s="278"/>
      <c r="BO316" s="280"/>
      <c r="BP316" s="309" t="str">
        <f t="shared" ca="1" si="145"/>
        <v/>
      </c>
      <c r="BQ316" s="310" t="str">
        <f t="shared" ca="1" si="146"/>
        <v/>
      </c>
      <c r="BR316" s="309" t="str">
        <f t="shared" ca="1" si="147"/>
        <v/>
      </c>
      <c r="BS316" s="438" t="str">
        <f t="shared" ca="1" si="148"/>
        <v/>
      </c>
      <c r="BT316" s="281" t="str">
        <f t="array" ref="BT316">IF(AND($I316&lt;&gt;"",$K316&lt;&gt;""),CEILING(VLOOKUP($I316,ランク別指標,3,FALSE)*$L316,1),"")</f>
        <v/>
      </c>
      <c r="BU316" s="282"/>
      <c r="BV316" s="281" t="str">
        <f t="shared" si="133"/>
        <v/>
      </c>
      <c r="BW316" s="283"/>
      <c r="BX316" s="282"/>
      <c r="BY316" s="284" t="str">
        <f t="shared" si="149"/>
        <v/>
      </c>
      <c r="BZ316" s="285" t="str">
        <f t="shared" si="150"/>
        <v/>
      </c>
      <c r="CA316" s="286"/>
      <c r="CB316" s="287"/>
      <c r="CC316" s="281" t="str">
        <f t="array" ref="CC316">IF(AND($I316&lt;&gt;"",$K316&lt;&gt;""),CEILING(VLOOKUP($I316,ランク別指標,6,FALSE)*$L316,1),"")</f>
        <v/>
      </c>
      <c r="CD316" s="288"/>
      <c r="CE316" s="289" t="str">
        <f t="shared" si="134"/>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31"/>
        <v/>
      </c>
      <c r="CR316" s="272" t="str">
        <f t="shared" ca="1" si="132"/>
        <v/>
      </c>
      <c r="CS316" s="273" t="str">
        <f t="shared" ca="1" si="135"/>
        <v/>
      </c>
      <c r="CT316" s="337"/>
      <c r="CU316" s="264">
        <f t="shared" si="151"/>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2"/>
        <v>0</v>
      </c>
      <c r="DL316" s="440" t="b">
        <f t="shared" si="153"/>
        <v>0</v>
      </c>
      <c r="DM316" s="450" t="b">
        <f t="shared" si="154"/>
        <v>0</v>
      </c>
      <c r="DN316" s="440" t="b">
        <f t="shared" si="155"/>
        <v>0</v>
      </c>
      <c r="DO316" s="449" t="b">
        <f t="shared" si="156"/>
        <v>0</v>
      </c>
      <c r="DP316" s="440" t="b">
        <f t="shared" si="157"/>
        <v>0</v>
      </c>
      <c r="DQ316" s="450" t="b">
        <f t="shared" si="158"/>
        <v>0</v>
      </c>
      <c r="DR316" s="440" t="b">
        <f t="shared" si="159"/>
        <v>0</v>
      </c>
      <c r="DS316" s="449" t="b">
        <f t="shared" si="160"/>
        <v>0</v>
      </c>
      <c r="DT316" s="440" t="b">
        <f t="shared" si="161"/>
        <v>0</v>
      </c>
    </row>
    <row r="317" spans="1:124" x14ac:dyDescent="0.25">
      <c r="A317" s="65">
        <f t="shared" si="136"/>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7"/>
        <v/>
      </c>
      <c r="X317" s="310" t="str">
        <f t="shared" ca="1" si="138"/>
        <v/>
      </c>
      <c r="Y317" s="277"/>
      <c r="Z317" s="277"/>
      <c r="AA317" s="348"/>
      <c r="AB317" s="278"/>
      <c r="AC317" s="279"/>
      <c r="AD317" s="348"/>
      <c r="AE317" s="278"/>
      <c r="AF317" s="280"/>
      <c r="AG317" s="348"/>
      <c r="AH317" s="274"/>
      <c r="AI317" s="309" t="str">
        <f t="shared" ca="1" si="139"/>
        <v/>
      </c>
      <c r="AJ317" s="310" t="str">
        <f t="shared" ca="1" si="140"/>
        <v/>
      </c>
      <c r="AK317" s="277"/>
      <c r="AL317" s="277"/>
      <c r="AM317" s="348"/>
      <c r="AN317" s="278"/>
      <c r="AO317" s="279"/>
      <c r="AP317" s="348"/>
      <c r="AQ317" s="278"/>
      <c r="AR317" s="280"/>
      <c r="AS317" s="348"/>
      <c r="AT317" s="274"/>
      <c r="AU317" s="309" t="str">
        <f t="shared" ca="1" si="141"/>
        <v/>
      </c>
      <c r="AV317" s="310" t="str">
        <f t="shared" ca="1" si="142"/>
        <v/>
      </c>
      <c r="AW317" s="276"/>
      <c r="AX317" s="276"/>
      <c r="AY317" s="348"/>
      <c r="AZ317" s="278"/>
      <c r="BA317" s="279"/>
      <c r="BB317" s="348"/>
      <c r="BC317" s="278"/>
      <c r="BD317" s="280"/>
      <c r="BE317" s="348"/>
      <c r="BF317" s="274"/>
      <c r="BG317" s="309" t="str">
        <f t="shared" ca="1" si="143"/>
        <v/>
      </c>
      <c r="BH317" s="310" t="str">
        <f t="shared" ca="1" si="144"/>
        <v/>
      </c>
      <c r="BI317" s="276"/>
      <c r="BJ317" s="348"/>
      <c r="BK317" s="278"/>
      <c r="BL317" s="279"/>
      <c r="BM317" s="348"/>
      <c r="BN317" s="278"/>
      <c r="BO317" s="280"/>
      <c r="BP317" s="309" t="str">
        <f t="shared" ca="1" si="145"/>
        <v/>
      </c>
      <c r="BQ317" s="310" t="str">
        <f t="shared" ca="1" si="146"/>
        <v/>
      </c>
      <c r="BR317" s="309" t="str">
        <f t="shared" ca="1" si="147"/>
        <v/>
      </c>
      <c r="BS317" s="438" t="str">
        <f t="shared" ca="1" si="148"/>
        <v/>
      </c>
      <c r="BT317" s="281" t="str">
        <f t="array" ref="BT317">IF(AND($I317&lt;&gt;"",$K317&lt;&gt;""),CEILING(VLOOKUP($I317,ランク別指標,3,FALSE)*$L317,1),"")</f>
        <v/>
      </c>
      <c r="BU317" s="282"/>
      <c r="BV317" s="281" t="str">
        <f t="shared" si="133"/>
        <v/>
      </c>
      <c r="BW317" s="283"/>
      <c r="BX317" s="282"/>
      <c r="BY317" s="284" t="str">
        <f t="shared" si="149"/>
        <v/>
      </c>
      <c r="BZ317" s="285" t="str">
        <f t="shared" si="150"/>
        <v/>
      </c>
      <c r="CA317" s="286"/>
      <c r="CB317" s="287"/>
      <c r="CC317" s="281" t="str">
        <f t="array" ref="CC317">IF(AND($I317&lt;&gt;"",$K317&lt;&gt;""),CEILING(VLOOKUP($I317,ランク別指標,6,FALSE)*$L317,1),"")</f>
        <v/>
      </c>
      <c r="CD317" s="288"/>
      <c r="CE317" s="289" t="str">
        <f t="shared" si="134"/>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31"/>
        <v/>
      </c>
      <c r="CR317" s="272" t="str">
        <f t="shared" ca="1" si="132"/>
        <v/>
      </c>
      <c r="CS317" s="273" t="str">
        <f t="shared" ca="1" si="135"/>
        <v/>
      </c>
      <c r="CT317" s="337"/>
      <c r="CU317" s="264">
        <f t="shared" si="151"/>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2"/>
        <v>0</v>
      </c>
      <c r="DL317" s="440" t="b">
        <f t="shared" si="153"/>
        <v>0</v>
      </c>
      <c r="DM317" s="450" t="b">
        <f t="shared" si="154"/>
        <v>0</v>
      </c>
      <c r="DN317" s="440" t="b">
        <f t="shared" si="155"/>
        <v>0</v>
      </c>
      <c r="DO317" s="449" t="b">
        <f t="shared" si="156"/>
        <v>0</v>
      </c>
      <c r="DP317" s="440" t="b">
        <f t="shared" si="157"/>
        <v>0</v>
      </c>
      <c r="DQ317" s="450" t="b">
        <f t="shared" si="158"/>
        <v>0</v>
      </c>
      <c r="DR317" s="440" t="b">
        <f t="shared" si="159"/>
        <v>0</v>
      </c>
      <c r="DS317" s="449" t="b">
        <f t="shared" si="160"/>
        <v>0</v>
      </c>
      <c r="DT317" s="440" t="b">
        <f t="shared" si="161"/>
        <v>0</v>
      </c>
    </row>
    <row r="318" spans="1:124" x14ac:dyDescent="0.25">
      <c r="A318" s="65">
        <f t="shared" si="136"/>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7"/>
        <v/>
      </c>
      <c r="X318" s="310" t="str">
        <f t="shared" ca="1" si="138"/>
        <v/>
      </c>
      <c r="Y318" s="277"/>
      <c r="Z318" s="277"/>
      <c r="AA318" s="348"/>
      <c r="AB318" s="278"/>
      <c r="AC318" s="279"/>
      <c r="AD318" s="348"/>
      <c r="AE318" s="278"/>
      <c r="AF318" s="280"/>
      <c r="AG318" s="348"/>
      <c r="AH318" s="274"/>
      <c r="AI318" s="309" t="str">
        <f t="shared" ca="1" si="139"/>
        <v/>
      </c>
      <c r="AJ318" s="310" t="str">
        <f t="shared" ca="1" si="140"/>
        <v/>
      </c>
      <c r="AK318" s="277"/>
      <c r="AL318" s="277"/>
      <c r="AM318" s="348"/>
      <c r="AN318" s="278"/>
      <c r="AO318" s="279"/>
      <c r="AP318" s="348"/>
      <c r="AQ318" s="278"/>
      <c r="AR318" s="280"/>
      <c r="AS318" s="348"/>
      <c r="AT318" s="274"/>
      <c r="AU318" s="309" t="str">
        <f t="shared" ca="1" si="141"/>
        <v/>
      </c>
      <c r="AV318" s="310" t="str">
        <f t="shared" ca="1" si="142"/>
        <v/>
      </c>
      <c r="AW318" s="276"/>
      <c r="AX318" s="276"/>
      <c r="AY318" s="348"/>
      <c r="AZ318" s="278"/>
      <c r="BA318" s="279"/>
      <c r="BB318" s="348"/>
      <c r="BC318" s="278"/>
      <c r="BD318" s="280"/>
      <c r="BE318" s="348"/>
      <c r="BF318" s="274"/>
      <c r="BG318" s="309" t="str">
        <f t="shared" ca="1" si="143"/>
        <v/>
      </c>
      <c r="BH318" s="310" t="str">
        <f t="shared" ca="1" si="144"/>
        <v/>
      </c>
      <c r="BI318" s="276"/>
      <c r="BJ318" s="348"/>
      <c r="BK318" s="278"/>
      <c r="BL318" s="279"/>
      <c r="BM318" s="348"/>
      <c r="BN318" s="278"/>
      <c r="BO318" s="280"/>
      <c r="BP318" s="309" t="str">
        <f t="shared" ca="1" si="145"/>
        <v/>
      </c>
      <c r="BQ318" s="310" t="str">
        <f t="shared" ca="1" si="146"/>
        <v/>
      </c>
      <c r="BR318" s="309" t="str">
        <f t="shared" ca="1" si="147"/>
        <v/>
      </c>
      <c r="BS318" s="438" t="str">
        <f t="shared" ca="1" si="148"/>
        <v/>
      </c>
      <c r="BT318" s="281" t="str">
        <f t="array" ref="BT318">IF(AND($I318&lt;&gt;"",$K318&lt;&gt;""),CEILING(VLOOKUP($I318,ランク別指標,3,FALSE)*$L318,1),"")</f>
        <v/>
      </c>
      <c r="BU318" s="282"/>
      <c r="BV318" s="281" t="str">
        <f t="shared" si="133"/>
        <v/>
      </c>
      <c r="BW318" s="283"/>
      <c r="BX318" s="282"/>
      <c r="BY318" s="284" t="str">
        <f t="shared" si="149"/>
        <v/>
      </c>
      <c r="BZ318" s="285" t="str">
        <f t="shared" si="150"/>
        <v/>
      </c>
      <c r="CA318" s="286"/>
      <c r="CB318" s="287"/>
      <c r="CC318" s="281" t="str">
        <f t="array" ref="CC318">IF(AND($I318&lt;&gt;"",$K318&lt;&gt;""),CEILING(VLOOKUP($I318,ランク別指標,6,FALSE)*$L318,1),"")</f>
        <v/>
      </c>
      <c r="CD318" s="288"/>
      <c r="CE318" s="289" t="str">
        <f t="shared" si="134"/>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31"/>
        <v/>
      </c>
      <c r="CR318" s="272" t="str">
        <f t="shared" ca="1" si="132"/>
        <v/>
      </c>
      <c r="CS318" s="273" t="str">
        <f t="shared" ca="1" si="135"/>
        <v/>
      </c>
      <c r="CT318" s="337"/>
      <c r="CU318" s="264">
        <f t="shared" si="151"/>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2"/>
        <v>0</v>
      </c>
      <c r="DL318" s="440" t="b">
        <f t="shared" si="153"/>
        <v>0</v>
      </c>
      <c r="DM318" s="450" t="b">
        <f t="shared" si="154"/>
        <v>0</v>
      </c>
      <c r="DN318" s="440" t="b">
        <f t="shared" si="155"/>
        <v>0</v>
      </c>
      <c r="DO318" s="449" t="b">
        <f t="shared" si="156"/>
        <v>0</v>
      </c>
      <c r="DP318" s="440" t="b">
        <f t="shared" si="157"/>
        <v>0</v>
      </c>
      <c r="DQ318" s="450" t="b">
        <f t="shared" si="158"/>
        <v>0</v>
      </c>
      <c r="DR318" s="440" t="b">
        <f t="shared" si="159"/>
        <v>0</v>
      </c>
      <c r="DS318" s="449" t="b">
        <f t="shared" si="160"/>
        <v>0</v>
      </c>
      <c r="DT318" s="440" t="b">
        <f t="shared" si="161"/>
        <v>0</v>
      </c>
    </row>
    <row r="319" spans="1:124" x14ac:dyDescent="0.25">
      <c r="A319" s="65">
        <f t="shared" si="136"/>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7"/>
        <v/>
      </c>
      <c r="X319" s="310" t="str">
        <f t="shared" ca="1" si="138"/>
        <v/>
      </c>
      <c r="Y319" s="277"/>
      <c r="Z319" s="277"/>
      <c r="AA319" s="348"/>
      <c r="AB319" s="278"/>
      <c r="AC319" s="279"/>
      <c r="AD319" s="348"/>
      <c r="AE319" s="278"/>
      <c r="AF319" s="280"/>
      <c r="AG319" s="348"/>
      <c r="AH319" s="274"/>
      <c r="AI319" s="309" t="str">
        <f t="shared" ca="1" si="139"/>
        <v/>
      </c>
      <c r="AJ319" s="310" t="str">
        <f t="shared" ca="1" si="140"/>
        <v/>
      </c>
      <c r="AK319" s="277"/>
      <c r="AL319" s="277"/>
      <c r="AM319" s="348"/>
      <c r="AN319" s="278"/>
      <c r="AO319" s="279"/>
      <c r="AP319" s="348"/>
      <c r="AQ319" s="278"/>
      <c r="AR319" s="280"/>
      <c r="AS319" s="348"/>
      <c r="AT319" s="274"/>
      <c r="AU319" s="309" t="str">
        <f t="shared" ca="1" si="141"/>
        <v/>
      </c>
      <c r="AV319" s="310" t="str">
        <f t="shared" ca="1" si="142"/>
        <v/>
      </c>
      <c r="AW319" s="276"/>
      <c r="AX319" s="276"/>
      <c r="AY319" s="348"/>
      <c r="AZ319" s="278"/>
      <c r="BA319" s="279"/>
      <c r="BB319" s="348"/>
      <c r="BC319" s="278"/>
      <c r="BD319" s="280"/>
      <c r="BE319" s="348"/>
      <c r="BF319" s="274"/>
      <c r="BG319" s="309" t="str">
        <f t="shared" ca="1" si="143"/>
        <v/>
      </c>
      <c r="BH319" s="310" t="str">
        <f t="shared" ca="1" si="144"/>
        <v/>
      </c>
      <c r="BI319" s="276"/>
      <c r="BJ319" s="348"/>
      <c r="BK319" s="278"/>
      <c r="BL319" s="279"/>
      <c r="BM319" s="348"/>
      <c r="BN319" s="278"/>
      <c r="BO319" s="280"/>
      <c r="BP319" s="309" t="str">
        <f t="shared" ca="1" si="145"/>
        <v/>
      </c>
      <c r="BQ319" s="310" t="str">
        <f t="shared" ca="1" si="146"/>
        <v/>
      </c>
      <c r="BR319" s="309" t="str">
        <f t="shared" ca="1" si="147"/>
        <v/>
      </c>
      <c r="BS319" s="438" t="str">
        <f t="shared" ca="1" si="148"/>
        <v/>
      </c>
      <c r="BT319" s="281" t="str">
        <f t="array" ref="BT319">IF(AND($I319&lt;&gt;"",$K319&lt;&gt;""),CEILING(VLOOKUP($I319,ランク別指標,3,FALSE)*$L319,1),"")</f>
        <v/>
      </c>
      <c r="BU319" s="282"/>
      <c r="BV319" s="281" t="str">
        <f t="shared" si="133"/>
        <v/>
      </c>
      <c r="BW319" s="283"/>
      <c r="BX319" s="282"/>
      <c r="BY319" s="284" t="str">
        <f t="shared" si="149"/>
        <v/>
      </c>
      <c r="BZ319" s="285" t="str">
        <f t="shared" si="150"/>
        <v/>
      </c>
      <c r="CA319" s="286"/>
      <c r="CB319" s="287"/>
      <c r="CC319" s="281" t="str">
        <f t="array" ref="CC319">IF(AND($I319&lt;&gt;"",$K319&lt;&gt;""),CEILING(VLOOKUP($I319,ランク別指標,6,FALSE)*$L319,1),"")</f>
        <v/>
      </c>
      <c r="CD319" s="288"/>
      <c r="CE319" s="289" t="str">
        <f t="shared" si="134"/>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ref="CQ319:CQ382" ca="1" si="162">IF(AND($AY319&lt;&gt;"",$AZ319="",$AY319&lt;=集計基準日),"遅1",IF(AND($BB319&lt;&gt;"",$BC319="",$BB319&lt;=集計基準日),"遅2",IF(AND($BE319&lt;&gt;"",$BF319="",$BE319&lt;=集計基準日),"遅3","")))</f>
        <v/>
      </c>
      <c r="CR319" s="272" t="str">
        <f t="shared" ref="CR319:CR382" ca="1" si="163">IF(AND($BJ319&lt;&gt;"",$BK319="",$BJ319&lt;=集計基準日),"遅1",IF(AND($BM319&lt;&gt;"",$BN319="",$BM319&lt;=集計基準日),"遅2",""))</f>
        <v/>
      </c>
      <c r="CS319" s="273" t="str">
        <f t="shared" ca="1" si="135"/>
        <v/>
      </c>
      <c r="CT319" s="337"/>
      <c r="CU319" s="264">
        <f t="shared" si="151"/>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2"/>
        <v>0</v>
      </c>
      <c r="DL319" s="440" t="b">
        <f t="shared" si="153"/>
        <v>0</v>
      </c>
      <c r="DM319" s="450" t="b">
        <f t="shared" si="154"/>
        <v>0</v>
      </c>
      <c r="DN319" s="440" t="b">
        <f t="shared" si="155"/>
        <v>0</v>
      </c>
      <c r="DO319" s="449" t="b">
        <f t="shared" si="156"/>
        <v>0</v>
      </c>
      <c r="DP319" s="440" t="b">
        <f t="shared" si="157"/>
        <v>0</v>
      </c>
      <c r="DQ319" s="450" t="b">
        <f t="shared" si="158"/>
        <v>0</v>
      </c>
      <c r="DR319" s="440" t="b">
        <f t="shared" si="159"/>
        <v>0</v>
      </c>
      <c r="DS319" s="449" t="b">
        <f t="shared" si="160"/>
        <v>0</v>
      </c>
      <c r="DT319" s="440" t="b">
        <f t="shared" si="161"/>
        <v>0</v>
      </c>
    </row>
    <row r="320" spans="1:124" x14ac:dyDescent="0.25">
      <c r="A320" s="65">
        <f t="shared" si="136"/>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7"/>
        <v/>
      </c>
      <c r="X320" s="310" t="str">
        <f t="shared" ca="1" si="138"/>
        <v/>
      </c>
      <c r="Y320" s="277"/>
      <c r="Z320" s="277"/>
      <c r="AA320" s="348"/>
      <c r="AB320" s="278"/>
      <c r="AC320" s="279"/>
      <c r="AD320" s="348"/>
      <c r="AE320" s="278"/>
      <c r="AF320" s="280"/>
      <c r="AG320" s="348"/>
      <c r="AH320" s="274"/>
      <c r="AI320" s="309" t="str">
        <f t="shared" ca="1" si="139"/>
        <v/>
      </c>
      <c r="AJ320" s="310" t="str">
        <f t="shared" ca="1" si="140"/>
        <v/>
      </c>
      <c r="AK320" s="277"/>
      <c r="AL320" s="277"/>
      <c r="AM320" s="348"/>
      <c r="AN320" s="278"/>
      <c r="AO320" s="279"/>
      <c r="AP320" s="348"/>
      <c r="AQ320" s="278"/>
      <c r="AR320" s="280"/>
      <c r="AS320" s="348"/>
      <c r="AT320" s="274"/>
      <c r="AU320" s="309" t="str">
        <f t="shared" ca="1" si="141"/>
        <v/>
      </c>
      <c r="AV320" s="310" t="str">
        <f t="shared" ca="1" si="142"/>
        <v/>
      </c>
      <c r="AW320" s="276"/>
      <c r="AX320" s="276"/>
      <c r="AY320" s="348"/>
      <c r="AZ320" s="278"/>
      <c r="BA320" s="279"/>
      <c r="BB320" s="348"/>
      <c r="BC320" s="278"/>
      <c r="BD320" s="280"/>
      <c r="BE320" s="348"/>
      <c r="BF320" s="274"/>
      <c r="BG320" s="309" t="str">
        <f t="shared" ca="1" si="143"/>
        <v/>
      </c>
      <c r="BH320" s="310" t="str">
        <f t="shared" ca="1" si="144"/>
        <v/>
      </c>
      <c r="BI320" s="276"/>
      <c r="BJ320" s="348"/>
      <c r="BK320" s="278"/>
      <c r="BL320" s="279"/>
      <c r="BM320" s="348"/>
      <c r="BN320" s="278"/>
      <c r="BO320" s="280"/>
      <c r="BP320" s="309" t="str">
        <f t="shared" ca="1" si="145"/>
        <v/>
      </c>
      <c r="BQ320" s="310" t="str">
        <f t="shared" ca="1" si="146"/>
        <v/>
      </c>
      <c r="BR320" s="309" t="str">
        <f t="shared" ca="1" si="147"/>
        <v/>
      </c>
      <c r="BS320" s="438" t="str">
        <f t="shared" ca="1" si="148"/>
        <v/>
      </c>
      <c r="BT320" s="281" t="str">
        <f t="array" ref="BT320">IF(AND($I320&lt;&gt;"",$K320&lt;&gt;""),CEILING(VLOOKUP($I320,ランク別指標,3,FALSE)*$L320,1),"")</f>
        <v/>
      </c>
      <c r="BU320" s="282"/>
      <c r="BV320" s="281" t="str">
        <f t="shared" si="133"/>
        <v/>
      </c>
      <c r="BW320" s="283"/>
      <c r="BX320" s="282"/>
      <c r="BY320" s="284" t="str">
        <f t="shared" si="149"/>
        <v/>
      </c>
      <c r="BZ320" s="285" t="str">
        <f t="shared" si="150"/>
        <v/>
      </c>
      <c r="CA320" s="286"/>
      <c r="CB320" s="287"/>
      <c r="CC320" s="281" t="str">
        <f t="array" ref="CC320">IF(AND($I320&lt;&gt;"",$K320&lt;&gt;""),CEILING(VLOOKUP($I320,ランク別指標,6,FALSE)*$L320,1),"")</f>
        <v/>
      </c>
      <c r="CD320" s="288"/>
      <c r="CE320" s="289" t="str">
        <f t="shared" si="134"/>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62"/>
        <v/>
      </c>
      <c r="CR320" s="272" t="str">
        <f t="shared" ca="1" si="163"/>
        <v/>
      </c>
      <c r="CS320" s="273" t="str">
        <f t="shared" ca="1" si="135"/>
        <v/>
      </c>
      <c r="CT320" s="337"/>
      <c r="CU320" s="264">
        <f t="shared" si="151"/>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2"/>
        <v>0</v>
      </c>
      <c r="DL320" s="440" t="b">
        <f t="shared" si="153"/>
        <v>0</v>
      </c>
      <c r="DM320" s="450" t="b">
        <f t="shared" si="154"/>
        <v>0</v>
      </c>
      <c r="DN320" s="440" t="b">
        <f t="shared" si="155"/>
        <v>0</v>
      </c>
      <c r="DO320" s="449" t="b">
        <f t="shared" si="156"/>
        <v>0</v>
      </c>
      <c r="DP320" s="440" t="b">
        <f t="shared" si="157"/>
        <v>0</v>
      </c>
      <c r="DQ320" s="450" t="b">
        <f t="shared" si="158"/>
        <v>0</v>
      </c>
      <c r="DR320" s="440" t="b">
        <f t="shared" si="159"/>
        <v>0</v>
      </c>
      <c r="DS320" s="449" t="b">
        <f t="shared" si="160"/>
        <v>0</v>
      </c>
      <c r="DT320" s="440" t="b">
        <f t="shared" si="161"/>
        <v>0</v>
      </c>
    </row>
    <row r="321" spans="1:124" x14ac:dyDescent="0.25">
      <c r="A321" s="65">
        <f t="shared" si="136"/>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7"/>
        <v/>
      </c>
      <c r="X321" s="310" t="str">
        <f t="shared" ca="1" si="138"/>
        <v/>
      </c>
      <c r="Y321" s="277"/>
      <c r="Z321" s="277"/>
      <c r="AA321" s="348"/>
      <c r="AB321" s="278"/>
      <c r="AC321" s="279"/>
      <c r="AD321" s="348"/>
      <c r="AE321" s="278"/>
      <c r="AF321" s="280"/>
      <c r="AG321" s="348"/>
      <c r="AH321" s="274"/>
      <c r="AI321" s="309" t="str">
        <f t="shared" ca="1" si="139"/>
        <v/>
      </c>
      <c r="AJ321" s="310" t="str">
        <f t="shared" ca="1" si="140"/>
        <v/>
      </c>
      <c r="AK321" s="277"/>
      <c r="AL321" s="277"/>
      <c r="AM321" s="348"/>
      <c r="AN321" s="278"/>
      <c r="AO321" s="279"/>
      <c r="AP321" s="348"/>
      <c r="AQ321" s="278"/>
      <c r="AR321" s="280"/>
      <c r="AS321" s="348"/>
      <c r="AT321" s="274"/>
      <c r="AU321" s="309" t="str">
        <f t="shared" ca="1" si="141"/>
        <v/>
      </c>
      <c r="AV321" s="310" t="str">
        <f t="shared" ca="1" si="142"/>
        <v/>
      </c>
      <c r="AW321" s="276"/>
      <c r="AX321" s="276"/>
      <c r="AY321" s="348"/>
      <c r="AZ321" s="278"/>
      <c r="BA321" s="279"/>
      <c r="BB321" s="348"/>
      <c r="BC321" s="278"/>
      <c r="BD321" s="280"/>
      <c r="BE321" s="348"/>
      <c r="BF321" s="274"/>
      <c r="BG321" s="309" t="str">
        <f t="shared" ca="1" si="143"/>
        <v/>
      </c>
      <c r="BH321" s="310" t="str">
        <f t="shared" ca="1" si="144"/>
        <v/>
      </c>
      <c r="BI321" s="276"/>
      <c r="BJ321" s="348"/>
      <c r="BK321" s="278"/>
      <c r="BL321" s="279"/>
      <c r="BM321" s="348"/>
      <c r="BN321" s="278"/>
      <c r="BO321" s="280"/>
      <c r="BP321" s="309" t="str">
        <f t="shared" ca="1" si="145"/>
        <v/>
      </c>
      <c r="BQ321" s="310" t="str">
        <f t="shared" ca="1" si="146"/>
        <v/>
      </c>
      <c r="BR321" s="309" t="str">
        <f t="shared" ca="1" si="147"/>
        <v/>
      </c>
      <c r="BS321" s="438" t="str">
        <f t="shared" ca="1" si="148"/>
        <v/>
      </c>
      <c r="BT321" s="281" t="str">
        <f t="array" ref="BT321">IF(AND($I321&lt;&gt;"",$K321&lt;&gt;""),CEILING(VLOOKUP($I321,ランク別指標,3,FALSE)*$L321,1),"")</f>
        <v/>
      </c>
      <c r="BU321" s="282"/>
      <c r="BV321" s="281" t="str">
        <f t="shared" si="133"/>
        <v/>
      </c>
      <c r="BW321" s="283"/>
      <c r="BX321" s="282"/>
      <c r="BY321" s="284" t="str">
        <f t="shared" si="149"/>
        <v/>
      </c>
      <c r="BZ321" s="285" t="str">
        <f t="shared" si="150"/>
        <v/>
      </c>
      <c r="CA321" s="286"/>
      <c r="CB321" s="287"/>
      <c r="CC321" s="281" t="str">
        <f t="array" ref="CC321">IF(AND($I321&lt;&gt;"",$K321&lt;&gt;""),CEILING(VLOOKUP($I321,ランク別指標,6,FALSE)*$L321,1),"")</f>
        <v/>
      </c>
      <c r="CD321" s="288"/>
      <c r="CE321" s="289" t="str">
        <f t="shared" si="134"/>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5"/>
        <v/>
      </c>
      <c r="CT321" s="337"/>
      <c r="CU321" s="264">
        <f t="shared" si="151"/>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2"/>
        <v>0</v>
      </c>
      <c r="DL321" s="440" t="b">
        <f t="shared" si="153"/>
        <v>0</v>
      </c>
      <c r="DM321" s="450" t="b">
        <f t="shared" si="154"/>
        <v>0</v>
      </c>
      <c r="DN321" s="440" t="b">
        <f t="shared" si="155"/>
        <v>0</v>
      </c>
      <c r="DO321" s="449" t="b">
        <f t="shared" si="156"/>
        <v>0</v>
      </c>
      <c r="DP321" s="440" t="b">
        <f t="shared" si="157"/>
        <v>0</v>
      </c>
      <c r="DQ321" s="450" t="b">
        <f t="shared" si="158"/>
        <v>0</v>
      </c>
      <c r="DR321" s="440" t="b">
        <f t="shared" si="159"/>
        <v>0</v>
      </c>
      <c r="DS321" s="449" t="b">
        <f t="shared" si="160"/>
        <v>0</v>
      </c>
      <c r="DT321" s="440" t="b">
        <f t="shared" si="161"/>
        <v>0</v>
      </c>
    </row>
    <row r="322" spans="1:124" x14ac:dyDescent="0.25">
      <c r="A322" s="65">
        <f t="shared" si="136"/>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7"/>
        <v/>
      </c>
      <c r="X322" s="310" t="str">
        <f t="shared" ca="1" si="138"/>
        <v/>
      </c>
      <c r="Y322" s="277"/>
      <c r="Z322" s="277"/>
      <c r="AA322" s="348"/>
      <c r="AB322" s="278"/>
      <c r="AC322" s="279"/>
      <c r="AD322" s="348"/>
      <c r="AE322" s="278"/>
      <c r="AF322" s="280"/>
      <c r="AG322" s="348"/>
      <c r="AH322" s="274"/>
      <c r="AI322" s="309" t="str">
        <f t="shared" ca="1" si="139"/>
        <v/>
      </c>
      <c r="AJ322" s="310" t="str">
        <f t="shared" ca="1" si="140"/>
        <v/>
      </c>
      <c r="AK322" s="277"/>
      <c r="AL322" s="277"/>
      <c r="AM322" s="348"/>
      <c r="AN322" s="278"/>
      <c r="AO322" s="279"/>
      <c r="AP322" s="348"/>
      <c r="AQ322" s="278"/>
      <c r="AR322" s="280"/>
      <c r="AS322" s="348"/>
      <c r="AT322" s="274"/>
      <c r="AU322" s="309" t="str">
        <f t="shared" ca="1" si="141"/>
        <v/>
      </c>
      <c r="AV322" s="310" t="str">
        <f t="shared" ca="1" si="142"/>
        <v/>
      </c>
      <c r="AW322" s="276"/>
      <c r="AX322" s="276"/>
      <c r="AY322" s="348"/>
      <c r="AZ322" s="278"/>
      <c r="BA322" s="279"/>
      <c r="BB322" s="348"/>
      <c r="BC322" s="278"/>
      <c r="BD322" s="280"/>
      <c r="BE322" s="348"/>
      <c r="BF322" s="274"/>
      <c r="BG322" s="309" t="str">
        <f t="shared" ca="1" si="143"/>
        <v/>
      </c>
      <c r="BH322" s="310" t="str">
        <f t="shared" ca="1" si="144"/>
        <v/>
      </c>
      <c r="BI322" s="276"/>
      <c r="BJ322" s="348"/>
      <c r="BK322" s="278"/>
      <c r="BL322" s="279"/>
      <c r="BM322" s="348"/>
      <c r="BN322" s="278"/>
      <c r="BO322" s="280"/>
      <c r="BP322" s="309" t="str">
        <f t="shared" ca="1" si="145"/>
        <v/>
      </c>
      <c r="BQ322" s="310" t="str">
        <f t="shared" ca="1" si="146"/>
        <v/>
      </c>
      <c r="BR322" s="309" t="str">
        <f t="shared" ca="1" si="147"/>
        <v/>
      </c>
      <c r="BS322" s="438" t="str">
        <f t="shared" ca="1" si="148"/>
        <v/>
      </c>
      <c r="BT322" s="281" t="str">
        <f t="array" ref="BT322">IF(AND($I322&lt;&gt;"",$K322&lt;&gt;""),CEILING(VLOOKUP($I322,ランク別指標,3,FALSE)*$L322,1),"")</f>
        <v/>
      </c>
      <c r="BU322" s="282"/>
      <c r="BV322" s="281" t="str">
        <f t="shared" si="133"/>
        <v/>
      </c>
      <c r="BW322" s="283"/>
      <c r="BX322" s="282"/>
      <c r="BY322" s="284" t="str">
        <f t="shared" si="149"/>
        <v/>
      </c>
      <c r="BZ322" s="285" t="str">
        <f t="shared" si="150"/>
        <v/>
      </c>
      <c r="CA322" s="286"/>
      <c r="CB322" s="287"/>
      <c r="CC322" s="281" t="str">
        <f t="array" ref="CC322">IF(AND($I322&lt;&gt;"",$K322&lt;&gt;""),CEILING(VLOOKUP($I322,ランク別指標,6,FALSE)*$L322,1),"")</f>
        <v/>
      </c>
      <c r="CD322" s="288"/>
      <c r="CE322" s="289" t="str">
        <f t="shared" si="134"/>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5"/>
        <v/>
      </c>
      <c r="CT322" s="337"/>
      <c r="CU322" s="264">
        <f t="shared" si="151"/>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2"/>
        <v>0</v>
      </c>
      <c r="DL322" s="440" t="b">
        <f t="shared" si="153"/>
        <v>0</v>
      </c>
      <c r="DM322" s="450" t="b">
        <f t="shared" si="154"/>
        <v>0</v>
      </c>
      <c r="DN322" s="440" t="b">
        <f t="shared" si="155"/>
        <v>0</v>
      </c>
      <c r="DO322" s="449" t="b">
        <f t="shared" si="156"/>
        <v>0</v>
      </c>
      <c r="DP322" s="440" t="b">
        <f t="shared" si="157"/>
        <v>0</v>
      </c>
      <c r="DQ322" s="450" t="b">
        <f t="shared" si="158"/>
        <v>0</v>
      </c>
      <c r="DR322" s="440" t="b">
        <f t="shared" si="159"/>
        <v>0</v>
      </c>
      <c r="DS322" s="449" t="b">
        <f t="shared" si="160"/>
        <v>0</v>
      </c>
      <c r="DT322" s="440" t="b">
        <f t="shared" si="161"/>
        <v>0</v>
      </c>
    </row>
    <row r="323" spans="1:124" x14ac:dyDescent="0.25">
      <c r="A323" s="65">
        <f t="shared" si="136"/>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7"/>
        <v/>
      </c>
      <c r="X323" s="310" t="str">
        <f t="shared" ca="1" si="138"/>
        <v/>
      </c>
      <c r="Y323" s="277"/>
      <c r="Z323" s="277"/>
      <c r="AA323" s="348"/>
      <c r="AB323" s="278"/>
      <c r="AC323" s="279"/>
      <c r="AD323" s="348"/>
      <c r="AE323" s="278"/>
      <c r="AF323" s="280"/>
      <c r="AG323" s="348"/>
      <c r="AH323" s="274"/>
      <c r="AI323" s="309" t="str">
        <f t="shared" ca="1" si="139"/>
        <v/>
      </c>
      <c r="AJ323" s="310" t="str">
        <f t="shared" ca="1" si="140"/>
        <v/>
      </c>
      <c r="AK323" s="277"/>
      <c r="AL323" s="277"/>
      <c r="AM323" s="348"/>
      <c r="AN323" s="278"/>
      <c r="AO323" s="279"/>
      <c r="AP323" s="348"/>
      <c r="AQ323" s="278"/>
      <c r="AR323" s="280"/>
      <c r="AS323" s="348"/>
      <c r="AT323" s="274"/>
      <c r="AU323" s="309" t="str">
        <f t="shared" ca="1" si="141"/>
        <v/>
      </c>
      <c r="AV323" s="310" t="str">
        <f t="shared" ca="1" si="142"/>
        <v/>
      </c>
      <c r="AW323" s="276"/>
      <c r="AX323" s="276"/>
      <c r="AY323" s="348"/>
      <c r="AZ323" s="278"/>
      <c r="BA323" s="279"/>
      <c r="BB323" s="348"/>
      <c r="BC323" s="278"/>
      <c r="BD323" s="280"/>
      <c r="BE323" s="348"/>
      <c r="BF323" s="274"/>
      <c r="BG323" s="309" t="str">
        <f t="shared" ca="1" si="143"/>
        <v/>
      </c>
      <c r="BH323" s="310" t="str">
        <f t="shared" ca="1" si="144"/>
        <v/>
      </c>
      <c r="BI323" s="276"/>
      <c r="BJ323" s="348"/>
      <c r="BK323" s="278"/>
      <c r="BL323" s="279"/>
      <c r="BM323" s="348"/>
      <c r="BN323" s="278"/>
      <c r="BO323" s="280"/>
      <c r="BP323" s="309" t="str">
        <f t="shared" ca="1" si="145"/>
        <v/>
      </c>
      <c r="BQ323" s="310" t="str">
        <f t="shared" ca="1" si="146"/>
        <v/>
      </c>
      <c r="BR323" s="309" t="str">
        <f t="shared" ca="1" si="147"/>
        <v/>
      </c>
      <c r="BS323" s="438" t="str">
        <f t="shared" ca="1" si="148"/>
        <v/>
      </c>
      <c r="BT323" s="281" t="str">
        <f t="array" ref="BT323">IF(AND($I323&lt;&gt;"",$K323&lt;&gt;""),CEILING(VLOOKUP($I323,ランク別指標,3,FALSE)*$L323,1),"")</f>
        <v/>
      </c>
      <c r="BU323" s="282"/>
      <c r="BV323" s="281" t="str">
        <f t="shared" si="133"/>
        <v/>
      </c>
      <c r="BW323" s="283"/>
      <c r="BX323" s="282"/>
      <c r="BY323" s="284" t="str">
        <f t="shared" si="149"/>
        <v/>
      </c>
      <c r="BZ323" s="285" t="str">
        <f t="shared" si="150"/>
        <v/>
      </c>
      <c r="CA323" s="286"/>
      <c r="CB323" s="287"/>
      <c r="CC323" s="281" t="str">
        <f t="array" ref="CC323">IF(AND($I323&lt;&gt;"",$K323&lt;&gt;""),CEILING(VLOOKUP($I323,ランク別指標,6,FALSE)*$L323,1),"")</f>
        <v/>
      </c>
      <c r="CD323" s="288"/>
      <c r="CE323" s="289" t="str">
        <f t="shared" si="134"/>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5"/>
        <v/>
      </c>
      <c r="CT323" s="337"/>
      <c r="CU323" s="264">
        <f t="shared" si="151"/>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2"/>
        <v>0</v>
      </c>
      <c r="DL323" s="440" t="b">
        <f t="shared" si="153"/>
        <v>0</v>
      </c>
      <c r="DM323" s="450" t="b">
        <f t="shared" si="154"/>
        <v>0</v>
      </c>
      <c r="DN323" s="440" t="b">
        <f t="shared" si="155"/>
        <v>0</v>
      </c>
      <c r="DO323" s="449" t="b">
        <f t="shared" si="156"/>
        <v>0</v>
      </c>
      <c r="DP323" s="440" t="b">
        <f t="shared" si="157"/>
        <v>0</v>
      </c>
      <c r="DQ323" s="450" t="b">
        <f t="shared" si="158"/>
        <v>0</v>
      </c>
      <c r="DR323" s="440" t="b">
        <f t="shared" si="159"/>
        <v>0</v>
      </c>
      <c r="DS323" s="449" t="b">
        <f t="shared" si="160"/>
        <v>0</v>
      </c>
      <c r="DT323" s="440" t="b">
        <f t="shared" si="161"/>
        <v>0</v>
      </c>
    </row>
    <row r="324" spans="1:124" x14ac:dyDescent="0.25">
      <c r="A324" s="65">
        <f t="shared" si="136"/>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7"/>
        <v/>
      </c>
      <c r="X324" s="310" t="str">
        <f t="shared" ca="1" si="138"/>
        <v/>
      </c>
      <c r="Y324" s="277"/>
      <c r="Z324" s="277"/>
      <c r="AA324" s="348"/>
      <c r="AB324" s="278"/>
      <c r="AC324" s="279"/>
      <c r="AD324" s="348"/>
      <c r="AE324" s="278"/>
      <c r="AF324" s="280"/>
      <c r="AG324" s="348"/>
      <c r="AH324" s="274"/>
      <c r="AI324" s="309" t="str">
        <f t="shared" ca="1" si="139"/>
        <v/>
      </c>
      <c r="AJ324" s="310" t="str">
        <f t="shared" ca="1" si="140"/>
        <v/>
      </c>
      <c r="AK324" s="277"/>
      <c r="AL324" s="277"/>
      <c r="AM324" s="348"/>
      <c r="AN324" s="278"/>
      <c r="AO324" s="279"/>
      <c r="AP324" s="348"/>
      <c r="AQ324" s="278"/>
      <c r="AR324" s="280"/>
      <c r="AS324" s="348"/>
      <c r="AT324" s="274"/>
      <c r="AU324" s="309" t="str">
        <f t="shared" ca="1" si="141"/>
        <v/>
      </c>
      <c r="AV324" s="310" t="str">
        <f t="shared" ca="1" si="142"/>
        <v/>
      </c>
      <c r="AW324" s="276"/>
      <c r="AX324" s="276"/>
      <c r="AY324" s="348"/>
      <c r="AZ324" s="278"/>
      <c r="BA324" s="279"/>
      <c r="BB324" s="348"/>
      <c r="BC324" s="278"/>
      <c r="BD324" s="280"/>
      <c r="BE324" s="348"/>
      <c r="BF324" s="274"/>
      <c r="BG324" s="309" t="str">
        <f t="shared" ca="1" si="143"/>
        <v/>
      </c>
      <c r="BH324" s="310" t="str">
        <f t="shared" ca="1" si="144"/>
        <v/>
      </c>
      <c r="BI324" s="276"/>
      <c r="BJ324" s="348"/>
      <c r="BK324" s="278"/>
      <c r="BL324" s="279"/>
      <c r="BM324" s="348"/>
      <c r="BN324" s="278"/>
      <c r="BO324" s="280"/>
      <c r="BP324" s="309" t="str">
        <f t="shared" ca="1" si="145"/>
        <v/>
      </c>
      <c r="BQ324" s="310" t="str">
        <f t="shared" ca="1" si="146"/>
        <v/>
      </c>
      <c r="BR324" s="309" t="str">
        <f t="shared" ca="1" si="147"/>
        <v/>
      </c>
      <c r="BS324" s="438" t="str">
        <f t="shared" ca="1" si="148"/>
        <v/>
      </c>
      <c r="BT324" s="281" t="str">
        <f t="array" ref="BT324">IF(AND($I324&lt;&gt;"",$K324&lt;&gt;""),CEILING(VLOOKUP($I324,ランク別指標,3,FALSE)*$L324,1),"")</f>
        <v/>
      </c>
      <c r="BU324" s="282"/>
      <c r="BV324" s="281" t="str">
        <f t="shared" si="133"/>
        <v/>
      </c>
      <c r="BW324" s="283"/>
      <c r="BX324" s="282"/>
      <c r="BY324" s="284" t="str">
        <f t="shared" si="149"/>
        <v/>
      </c>
      <c r="BZ324" s="285" t="str">
        <f t="shared" si="150"/>
        <v/>
      </c>
      <c r="CA324" s="286"/>
      <c r="CB324" s="287"/>
      <c r="CC324" s="281" t="str">
        <f t="array" ref="CC324">IF(AND($I324&lt;&gt;"",$K324&lt;&gt;""),CEILING(VLOOKUP($I324,ランク別指標,6,FALSE)*$L324,1),"")</f>
        <v/>
      </c>
      <c r="CD324" s="288"/>
      <c r="CE324" s="289" t="str">
        <f t="shared" si="134"/>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5"/>
        <v/>
      </c>
      <c r="CT324" s="337"/>
      <c r="CU324" s="264">
        <f t="shared" si="151"/>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2"/>
        <v>0</v>
      </c>
      <c r="DL324" s="440" t="b">
        <f t="shared" si="153"/>
        <v>0</v>
      </c>
      <c r="DM324" s="450" t="b">
        <f t="shared" si="154"/>
        <v>0</v>
      </c>
      <c r="DN324" s="440" t="b">
        <f t="shared" si="155"/>
        <v>0</v>
      </c>
      <c r="DO324" s="449" t="b">
        <f t="shared" si="156"/>
        <v>0</v>
      </c>
      <c r="DP324" s="440" t="b">
        <f t="shared" si="157"/>
        <v>0</v>
      </c>
      <c r="DQ324" s="450" t="b">
        <f t="shared" si="158"/>
        <v>0</v>
      </c>
      <c r="DR324" s="440" t="b">
        <f t="shared" si="159"/>
        <v>0</v>
      </c>
      <c r="DS324" s="449" t="b">
        <f t="shared" si="160"/>
        <v>0</v>
      </c>
      <c r="DT324" s="440" t="b">
        <f t="shared" si="161"/>
        <v>0</v>
      </c>
    </row>
    <row r="325" spans="1:124" x14ac:dyDescent="0.25">
      <c r="A325" s="65">
        <f t="shared" si="136"/>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7"/>
        <v/>
      </c>
      <c r="X325" s="310" t="str">
        <f t="shared" ca="1" si="138"/>
        <v/>
      </c>
      <c r="Y325" s="277"/>
      <c r="Z325" s="277"/>
      <c r="AA325" s="348"/>
      <c r="AB325" s="278"/>
      <c r="AC325" s="279"/>
      <c r="AD325" s="348"/>
      <c r="AE325" s="278"/>
      <c r="AF325" s="280"/>
      <c r="AG325" s="348"/>
      <c r="AH325" s="274"/>
      <c r="AI325" s="309" t="str">
        <f t="shared" ca="1" si="139"/>
        <v/>
      </c>
      <c r="AJ325" s="310" t="str">
        <f t="shared" ca="1" si="140"/>
        <v/>
      </c>
      <c r="AK325" s="277"/>
      <c r="AL325" s="277"/>
      <c r="AM325" s="348"/>
      <c r="AN325" s="278"/>
      <c r="AO325" s="279"/>
      <c r="AP325" s="348"/>
      <c r="AQ325" s="278"/>
      <c r="AR325" s="280"/>
      <c r="AS325" s="348"/>
      <c r="AT325" s="274"/>
      <c r="AU325" s="309" t="str">
        <f t="shared" ca="1" si="141"/>
        <v/>
      </c>
      <c r="AV325" s="310" t="str">
        <f t="shared" ca="1" si="142"/>
        <v/>
      </c>
      <c r="AW325" s="276"/>
      <c r="AX325" s="276"/>
      <c r="AY325" s="348"/>
      <c r="AZ325" s="278"/>
      <c r="BA325" s="279"/>
      <c r="BB325" s="348"/>
      <c r="BC325" s="278"/>
      <c r="BD325" s="280"/>
      <c r="BE325" s="348"/>
      <c r="BF325" s="274"/>
      <c r="BG325" s="309" t="str">
        <f t="shared" ca="1" si="143"/>
        <v/>
      </c>
      <c r="BH325" s="310" t="str">
        <f t="shared" ca="1" si="144"/>
        <v/>
      </c>
      <c r="BI325" s="276"/>
      <c r="BJ325" s="348"/>
      <c r="BK325" s="278"/>
      <c r="BL325" s="279"/>
      <c r="BM325" s="348"/>
      <c r="BN325" s="278"/>
      <c r="BO325" s="280"/>
      <c r="BP325" s="309" t="str">
        <f t="shared" ca="1" si="145"/>
        <v/>
      </c>
      <c r="BQ325" s="310" t="str">
        <f t="shared" ca="1" si="146"/>
        <v/>
      </c>
      <c r="BR325" s="309" t="str">
        <f t="shared" ca="1" si="147"/>
        <v/>
      </c>
      <c r="BS325" s="438" t="str">
        <f t="shared" ca="1" si="148"/>
        <v/>
      </c>
      <c r="BT325" s="281" t="str">
        <f t="array" ref="BT325">IF(AND($I325&lt;&gt;"",$K325&lt;&gt;""),CEILING(VLOOKUP($I325,ランク別指標,3,FALSE)*$L325,1),"")</f>
        <v/>
      </c>
      <c r="BU325" s="282"/>
      <c r="BV325" s="281" t="str">
        <f t="shared" si="133"/>
        <v/>
      </c>
      <c r="BW325" s="283"/>
      <c r="BX325" s="282"/>
      <c r="BY325" s="284" t="str">
        <f t="shared" si="149"/>
        <v/>
      </c>
      <c r="BZ325" s="285" t="str">
        <f t="shared" si="150"/>
        <v/>
      </c>
      <c r="CA325" s="286"/>
      <c r="CB325" s="287"/>
      <c r="CC325" s="281" t="str">
        <f t="array" ref="CC325">IF(AND($I325&lt;&gt;"",$K325&lt;&gt;""),CEILING(VLOOKUP($I325,ランク別指標,6,FALSE)*$L325,1),"")</f>
        <v/>
      </c>
      <c r="CD325" s="288"/>
      <c r="CE325" s="289" t="str">
        <f t="shared" si="134"/>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5"/>
        <v/>
      </c>
      <c r="CT325" s="337"/>
      <c r="CU325" s="264">
        <f t="shared" si="151"/>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2"/>
        <v>0</v>
      </c>
      <c r="DL325" s="440" t="b">
        <f t="shared" si="153"/>
        <v>0</v>
      </c>
      <c r="DM325" s="450" t="b">
        <f t="shared" si="154"/>
        <v>0</v>
      </c>
      <c r="DN325" s="440" t="b">
        <f t="shared" si="155"/>
        <v>0</v>
      </c>
      <c r="DO325" s="449" t="b">
        <f t="shared" si="156"/>
        <v>0</v>
      </c>
      <c r="DP325" s="440" t="b">
        <f t="shared" si="157"/>
        <v>0</v>
      </c>
      <c r="DQ325" s="450" t="b">
        <f t="shared" si="158"/>
        <v>0</v>
      </c>
      <c r="DR325" s="440" t="b">
        <f t="shared" si="159"/>
        <v>0</v>
      </c>
      <c r="DS325" s="449" t="b">
        <f t="shared" si="160"/>
        <v>0</v>
      </c>
      <c r="DT325" s="440" t="b">
        <f t="shared" si="161"/>
        <v>0</v>
      </c>
    </row>
    <row r="326" spans="1:124" x14ac:dyDescent="0.25">
      <c r="A326" s="65">
        <f t="shared" si="136"/>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7"/>
        <v/>
      </c>
      <c r="X326" s="310" t="str">
        <f t="shared" ca="1" si="138"/>
        <v/>
      </c>
      <c r="Y326" s="277"/>
      <c r="Z326" s="277"/>
      <c r="AA326" s="348"/>
      <c r="AB326" s="278"/>
      <c r="AC326" s="279"/>
      <c r="AD326" s="348"/>
      <c r="AE326" s="278"/>
      <c r="AF326" s="280"/>
      <c r="AG326" s="348"/>
      <c r="AH326" s="274"/>
      <c r="AI326" s="309" t="str">
        <f t="shared" ca="1" si="139"/>
        <v/>
      </c>
      <c r="AJ326" s="310" t="str">
        <f t="shared" ca="1" si="140"/>
        <v/>
      </c>
      <c r="AK326" s="277"/>
      <c r="AL326" s="277"/>
      <c r="AM326" s="348"/>
      <c r="AN326" s="278"/>
      <c r="AO326" s="279"/>
      <c r="AP326" s="348"/>
      <c r="AQ326" s="278"/>
      <c r="AR326" s="280"/>
      <c r="AS326" s="348"/>
      <c r="AT326" s="274"/>
      <c r="AU326" s="309" t="str">
        <f t="shared" ca="1" si="141"/>
        <v/>
      </c>
      <c r="AV326" s="310" t="str">
        <f t="shared" ca="1" si="142"/>
        <v/>
      </c>
      <c r="AW326" s="276"/>
      <c r="AX326" s="276"/>
      <c r="AY326" s="348"/>
      <c r="AZ326" s="278"/>
      <c r="BA326" s="279"/>
      <c r="BB326" s="348"/>
      <c r="BC326" s="278"/>
      <c r="BD326" s="280"/>
      <c r="BE326" s="348"/>
      <c r="BF326" s="274"/>
      <c r="BG326" s="309" t="str">
        <f t="shared" ca="1" si="143"/>
        <v/>
      </c>
      <c r="BH326" s="310" t="str">
        <f t="shared" ca="1" si="144"/>
        <v/>
      </c>
      <c r="BI326" s="276"/>
      <c r="BJ326" s="348"/>
      <c r="BK326" s="278"/>
      <c r="BL326" s="279"/>
      <c r="BM326" s="348"/>
      <c r="BN326" s="278"/>
      <c r="BO326" s="280"/>
      <c r="BP326" s="309" t="str">
        <f t="shared" ca="1" si="145"/>
        <v/>
      </c>
      <c r="BQ326" s="310" t="str">
        <f t="shared" ca="1" si="146"/>
        <v/>
      </c>
      <c r="BR326" s="309" t="str">
        <f t="shared" ca="1" si="147"/>
        <v/>
      </c>
      <c r="BS326" s="438" t="str">
        <f t="shared" ca="1" si="148"/>
        <v/>
      </c>
      <c r="BT326" s="281" t="str">
        <f t="array" ref="BT326">IF(AND($I326&lt;&gt;"",$K326&lt;&gt;""),CEILING(VLOOKUP($I326,ランク別指標,3,FALSE)*$L326,1),"")</f>
        <v/>
      </c>
      <c r="BU326" s="282"/>
      <c r="BV326" s="281" t="str">
        <f t="shared" si="133"/>
        <v/>
      </c>
      <c r="BW326" s="283"/>
      <c r="BX326" s="282"/>
      <c r="BY326" s="284" t="str">
        <f t="shared" si="149"/>
        <v/>
      </c>
      <c r="BZ326" s="285" t="str">
        <f t="shared" si="150"/>
        <v/>
      </c>
      <c r="CA326" s="286"/>
      <c r="CB326" s="287"/>
      <c r="CC326" s="281" t="str">
        <f t="array" ref="CC326">IF(AND($I326&lt;&gt;"",$K326&lt;&gt;""),CEILING(VLOOKUP($I326,ランク別指標,6,FALSE)*$L326,1),"")</f>
        <v/>
      </c>
      <c r="CD326" s="288"/>
      <c r="CE326" s="289" t="str">
        <f t="shared" si="134"/>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5"/>
        <v/>
      </c>
      <c r="CT326" s="337"/>
      <c r="CU326" s="264">
        <f t="shared" si="151"/>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2"/>
        <v>0</v>
      </c>
      <c r="DL326" s="440" t="b">
        <f t="shared" si="153"/>
        <v>0</v>
      </c>
      <c r="DM326" s="450" t="b">
        <f t="shared" si="154"/>
        <v>0</v>
      </c>
      <c r="DN326" s="440" t="b">
        <f t="shared" si="155"/>
        <v>0</v>
      </c>
      <c r="DO326" s="449" t="b">
        <f t="shared" si="156"/>
        <v>0</v>
      </c>
      <c r="DP326" s="440" t="b">
        <f t="shared" si="157"/>
        <v>0</v>
      </c>
      <c r="DQ326" s="450" t="b">
        <f t="shared" si="158"/>
        <v>0</v>
      </c>
      <c r="DR326" s="440" t="b">
        <f t="shared" si="159"/>
        <v>0</v>
      </c>
      <c r="DS326" s="449" t="b">
        <f t="shared" si="160"/>
        <v>0</v>
      </c>
      <c r="DT326" s="440" t="b">
        <f t="shared" si="161"/>
        <v>0</v>
      </c>
    </row>
    <row r="327" spans="1:124" x14ac:dyDescent="0.25">
      <c r="A327" s="65">
        <f t="shared" si="136"/>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7"/>
        <v/>
      </c>
      <c r="X327" s="310" t="str">
        <f t="shared" ca="1" si="138"/>
        <v/>
      </c>
      <c r="Y327" s="277"/>
      <c r="Z327" s="277"/>
      <c r="AA327" s="348"/>
      <c r="AB327" s="278"/>
      <c r="AC327" s="279"/>
      <c r="AD327" s="348"/>
      <c r="AE327" s="278"/>
      <c r="AF327" s="280"/>
      <c r="AG327" s="348"/>
      <c r="AH327" s="274"/>
      <c r="AI327" s="309" t="str">
        <f t="shared" ca="1" si="139"/>
        <v/>
      </c>
      <c r="AJ327" s="310" t="str">
        <f t="shared" ca="1" si="140"/>
        <v/>
      </c>
      <c r="AK327" s="277"/>
      <c r="AL327" s="277"/>
      <c r="AM327" s="348"/>
      <c r="AN327" s="278"/>
      <c r="AO327" s="279"/>
      <c r="AP327" s="348"/>
      <c r="AQ327" s="278"/>
      <c r="AR327" s="280"/>
      <c r="AS327" s="348"/>
      <c r="AT327" s="274"/>
      <c r="AU327" s="309" t="str">
        <f t="shared" ca="1" si="141"/>
        <v/>
      </c>
      <c r="AV327" s="310" t="str">
        <f t="shared" ca="1" si="142"/>
        <v/>
      </c>
      <c r="AW327" s="276"/>
      <c r="AX327" s="276"/>
      <c r="AY327" s="348"/>
      <c r="AZ327" s="278"/>
      <c r="BA327" s="279"/>
      <c r="BB327" s="348"/>
      <c r="BC327" s="278"/>
      <c r="BD327" s="280"/>
      <c r="BE327" s="348"/>
      <c r="BF327" s="274"/>
      <c r="BG327" s="309" t="str">
        <f t="shared" ca="1" si="143"/>
        <v/>
      </c>
      <c r="BH327" s="310" t="str">
        <f t="shared" ca="1" si="144"/>
        <v/>
      </c>
      <c r="BI327" s="276"/>
      <c r="BJ327" s="348"/>
      <c r="BK327" s="278"/>
      <c r="BL327" s="279"/>
      <c r="BM327" s="348"/>
      <c r="BN327" s="278"/>
      <c r="BO327" s="280"/>
      <c r="BP327" s="309" t="str">
        <f t="shared" ca="1" si="145"/>
        <v/>
      </c>
      <c r="BQ327" s="310" t="str">
        <f t="shared" ca="1" si="146"/>
        <v/>
      </c>
      <c r="BR327" s="309" t="str">
        <f t="shared" ca="1" si="147"/>
        <v/>
      </c>
      <c r="BS327" s="438" t="str">
        <f t="shared" ca="1" si="148"/>
        <v/>
      </c>
      <c r="BT327" s="281" t="str">
        <f t="array" ref="BT327">IF(AND($I327&lt;&gt;"",$K327&lt;&gt;""),CEILING(VLOOKUP($I327,ランク別指標,3,FALSE)*$L327,1),"")</f>
        <v/>
      </c>
      <c r="BU327" s="282"/>
      <c r="BV327" s="281" t="str">
        <f t="shared" ref="BV327:BV390" si="164">IF(AND($I327&lt;&gt;"",$K327&lt;&gt;""),CEILING(VLOOKUP($I327,ランク別指標,4,FALSE)*$L327,1),"")</f>
        <v/>
      </c>
      <c r="BW327" s="283"/>
      <c r="BX327" s="282"/>
      <c r="BY327" s="284" t="str">
        <f t="shared" si="149"/>
        <v/>
      </c>
      <c r="BZ327" s="285" t="str">
        <f t="shared" si="150"/>
        <v/>
      </c>
      <c r="CA327" s="286"/>
      <c r="CB327" s="287"/>
      <c r="CC327" s="281" t="str">
        <f t="array" ref="CC327">IF(AND($I327&lt;&gt;"",$K327&lt;&gt;""),CEILING(VLOOKUP($I327,ランク別指標,6,FALSE)*$L327,1),"")</f>
        <v/>
      </c>
      <c r="CD327" s="288"/>
      <c r="CE327" s="289" t="str">
        <f t="shared" ref="CE327:CE390" si="165">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5"/>
        <v/>
      </c>
      <c r="CT327" s="337"/>
      <c r="CU327" s="264">
        <f t="shared" si="151"/>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2"/>
        <v>0</v>
      </c>
      <c r="DL327" s="440" t="b">
        <f t="shared" si="153"/>
        <v>0</v>
      </c>
      <c r="DM327" s="450" t="b">
        <f t="shared" si="154"/>
        <v>0</v>
      </c>
      <c r="DN327" s="440" t="b">
        <f t="shared" si="155"/>
        <v>0</v>
      </c>
      <c r="DO327" s="449" t="b">
        <f t="shared" si="156"/>
        <v>0</v>
      </c>
      <c r="DP327" s="440" t="b">
        <f t="shared" si="157"/>
        <v>0</v>
      </c>
      <c r="DQ327" s="450" t="b">
        <f t="shared" si="158"/>
        <v>0</v>
      </c>
      <c r="DR327" s="440" t="b">
        <f t="shared" si="159"/>
        <v>0</v>
      </c>
      <c r="DS327" s="449" t="b">
        <f t="shared" si="160"/>
        <v>0</v>
      </c>
      <c r="DT327" s="440" t="b">
        <f t="shared" si="161"/>
        <v>0</v>
      </c>
    </row>
    <row r="328" spans="1:124" x14ac:dyDescent="0.25">
      <c r="A328" s="65">
        <f t="shared" si="136"/>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7"/>
        <v/>
      </c>
      <c r="X328" s="310" t="str">
        <f t="shared" ca="1" si="138"/>
        <v/>
      </c>
      <c r="Y328" s="277"/>
      <c r="Z328" s="277"/>
      <c r="AA328" s="348"/>
      <c r="AB328" s="278"/>
      <c r="AC328" s="279"/>
      <c r="AD328" s="348"/>
      <c r="AE328" s="278"/>
      <c r="AF328" s="280"/>
      <c r="AG328" s="348"/>
      <c r="AH328" s="274"/>
      <c r="AI328" s="309" t="str">
        <f t="shared" ca="1" si="139"/>
        <v/>
      </c>
      <c r="AJ328" s="310" t="str">
        <f t="shared" ca="1" si="140"/>
        <v/>
      </c>
      <c r="AK328" s="277"/>
      <c r="AL328" s="277"/>
      <c r="AM328" s="348"/>
      <c r="AN328" s="278"/>
      <c r="AO328" s="279"/>
      <c r="AP328" s="348"/>
      <c r="AQ328" s="278"/>
      <c r="AR328" s="280"/>
      <c r="AS328" s="348"/>
      <c r="AT328" s="274"/>
      <c r="AU328" s="309" t="str">
        <f t="shared" ca="1" si="141"/>
        <v/>
      </c>
      <c r="AV328" s="310" t="str">
        <f t="shared" ca="1" si="142"/>
        <v/>
      </c>
      <c r="AW328" s="276"/>
      <c r="AX328" s="276"/>
      <c r="AY328" s="348"/>
      <c r="AZ328" s="278"/>
      <c r="BA328" s="279"/>
      <c r="BB328" s="348"/>
      <c r="BC328" s="278"/>
      <c r="BD328" s="280"/>
      <c r="BE328" s="348"/>
      <c r="BF328" s="274"/>
      <c r="BG328" s="309" t="str">
        <f t="shared" ca="1" si="143"/>
        <v/>
      </c>
      <c r="BH328" s="310" t="str">
        <f t="shared" ca="1" si="144"/>
        <v/>
      </c>
      <c r="BI328" s="276"/>
      <c r="BJ328" s="348"/>
      <c r="BK328" s="278"/>
      <c r="BL328" s="279"/>
      <c r="BM328" s="348"/>
      <c r="BN328" s="278"/>
      <c r="BO328" s="280"/>
      <c r="BP328" s="309" t="str">
        <f t="shared" ca="1" si="145"/>
        <v/>
      </c>
      <c r="BQ328" s="310" t="str">
        <f t="shared" ca="1" si="146"/>
        <v/>
      </c>
      <c r="BR328" s="309" t="str">
        <f t="shared" ca="1" si="147"/>
        <v/>
      </c>
      <c r="BS328" s="438" t="str">
        <f t="shared" ca="1" si="148"/>
        <v/>
      </c>
      <c r="BT328" s="281" t="str">
        <f t="array" ref="BT328">IF(AND($I328&lt;&gt;"",$K328&lt;&gt;""),CEILING(VLOOKUP($I328,ランク別指標,3,FALSE)*$L328,1),"")</f>
        <v/>
      </c>
      <c r="BU328" s="282"/>
      <c r="BV328" s="281" t="str">
        <f t="shared" si="164"/>
        <v/>
      </c>
      <c r="BW328" s="283"/>
      <c r="BX328" s="282"/>
      <c r="BY328" s="284" t="str">
        <f t="shared" si="149"/>
        <v/>
      </c>
      <c r="BZ328" s="285" t="str">
        <f t="shared" si="150"/>
        <v/>
      </c>
      <c r="CA328" s="286"/>
      <c r="CB328" s="287"/>
      <c r="CC328" s="281" t="str">
        <f t="array" ref="CC328">IF(AND($I328&lt;&gt;"",$K328&lt;&gt;""),CEILING(VLOOKUP($I328,ランク別指標,6,FALSE)*$L328,1),"")</f>
        <v/>
      </c>
      <c r="CD328" s="288"/>
      <c r="CE328" s="289" t="str">
        <f t="shared" si="165"/>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6">IF(OR($CN328&lt;&gt;"",$CO328&lt;&gt;"",$CP328&lt;&gt;"",$CQ328&lt;&gt;"",$CR328&lt;&gt;""),"遅","")</f>
        <v/>
      </c>
      <c r="CT328" s="337"/>
      <c r="CU328" s="264">
        <f t="shared" si="151"/>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2"/>
        <v>0</v>
      </c>
      <c r="DL328" s="440" t="b">
        <f t="shared" si="153"/>
        <v>0</v>
      </c>
      <c r="DM328" s="450" t="b">
        <f t="shared" si="154"/>
        <v>0</v>
      </c>
      <c r="DN328" s="440" t="b">
        <f t="shared" si="155"/>
        <v>0</v>
      </c>
      <c r="DO328" s="449" t="b">
        <f t="shared" si="156"/>
        <v>0</v>
      </c>
      <c r="DP328" s="440" t="b">
        <f t="shared" si="157"/>
        <v>0</v>
      </c>
      <c r="DQ328" s="450" t="b">
        <f t="shared" si="158"/>
        <v>0</v>
      </c>
      <c r="DR328" s="440" t="b">
        <f t="shared" si="159"/>
        <v>0</v>
      </c>
      <c r="DS328" s="449" t="b">
        <f t="shared" si="160"/>
        <v>0</v>
      </c>
      <c r="DT328" s="440" t="b">
        <f t="shared" si="161"/>
        <v>0</v>
      </c>
    </row>
    <row r="329" spans="1:124" x14ac:dyDescent="0.25">
      <c r="A329" s="65">
        <f t="shared" ref="A329:A392" si="167">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8">IF(ISERROR(HLOOKUP(CW329+1,プロジェクト進捗設定_PS,4,FALSE)),IF(DK329,0,""),HLOOKUP(CW329+1,プロジェクト進捗設定_PS,4,FALSE))</f>
        <v/>
      </c>
      <c r="X329" s="310" t="str">
        <f t="shared" ref="X329:X392" ca="1" si="169">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70">IF(ISERROR(HLOOKUP(CX329+1,プロジェクト進捗設定_PT仕様作成,4,FALSE)),IF(DM329,0,""),HLOOKUP(CX329+1,プロジェクト進捗設定_PT仕様作成,4,FALSE))</f>
        <v/>
      </c>
      <c r="AJ329" s="310" t="str">
        <f t="shared" ref="AJ329:AJ392" ca="1" si="171">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2">IF(ISERROR(HLOOKUP(CY329+1,プロジェクト進捗設定_PG,4,FALSE)),IF(DO329,0,""),HLOOKUP(CY329+1,プロジェクト進捗設定_PG,4,FALSE))</f>
        <v/>
      </c>
      <c r="AV329" s="310" t="str">
        <f t="shared" ref="AV329:AV392" ca="1" si="173">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4">IF(ISERROR(HLOOKUP(CZ329+1,プロジェクト進捗設定_PT,4,FALSE)),IF(DQ329,0,""),HLOOKUP(CZ329+1,プロジェクト進捗設定_PT,4,FALSE))</f>
        <v/>
      </c>
      <c r="BH329" s="310" t="str">
        <f t="shared" ref="BH329:BH392" ca="1" si="175">IF(ISERROR(HLOOKUP(DE329,プロジェクト進捗設定_PT,4,FALSE)),IF(DR329,0,""),HLOOKUP(DE329,プロジェクト進捗設定_PT,4,FALSE))</f>
        <v/>
      </c>
      <c r="BI329" s="276"/>
      <c r="BJ329" s="348"/>
      <c r="BK329" s="278"/>
      <c r="BL329" s="279"/>
      <c r="BM329" s="348"/>
      <c r="BN329" s="278"/>
      <c r="BO329" s="280"/>
      <c r="BP329" s="309" t="str">
        <f t="shared" ref="BP329:BP392" ca="1" si="176">IF(ISERROR(HLOOKUP(DA329+1,プロジェクト進捗設定_R終無_受入,5,TRUE)),IF(DS329,0,""),HLOOKUP(DA329+1,プロジェクト進捗設定_R終無_受入,5,FALSE))</f>
        <v/>
      </c>
      <c r="BQ329" s="310" t="str">
        <f t="shared" ref="BQ329:BQ392" ca="1" si="177">IF(ISERROR(HLOOKUP(DF329,プロジェクト進捗設定_R終無_受入,5,FALSE)),IF(DT329,0,""),HLOOKUP(DF329,プロジェクト進捗設定_R終無_受入,5,FALSE))</f>
        <v/>
      </c>
      <c r="BR329" s="309" t="str">
        <f t="shared" ref="BR329:BR392" ca="1" si="178">IF(AND(W329&lt;&gt;0,W329="",AI329&lt;&gt;0,AI329="",AU329&lt;&gt;0,AU329="",BG329&lt;&gt;0,BG329="",BP329&lt;&gt;0,BP329="",DG329=0),"",DG329)</f>
        <v/>
      </c>
      <c r="BS329" s="438" t="str">
        <f t="shared" ref="BS329:BS392" ca="1" si="179">IF(AND(X329&lt;&gt;0,X329="",AJ329&lt;&gt;0,AJ329="",AV329&lt;&gt;0,AV329="",BH329&lt;&gt;0,BH329="",BQ329&lt;&gt;0,BQ329="",DH329=0),"",DH329)</f>
        <v/>
      </c>
      <c r="BT329" s="281" t="str">
        <f t="array" ref="BT329">IF(AND($I329&lt;&gt;"",$K329&lt;&gt;""),CEILING(VLOOKUP($I329,ランク別指標,3,FALSE)*$L329,1),"")</f>
        <v/>
      </c>
      <c r="BU329" s="282"/>
      <c r="BV329" s="281" t="str">
        <f t="shared" si="164"/>
        <v/>
      </c>
      <c r="BW329" s="283"/>
      <c r="BX329" s="282"/>
      <c r="BY329" s="284" t="str">
        <f t="shared" ref="BY329:BY392" si="180">IF(L329&lt;&gt;"",IF(BU329/L329*100 &gt; 0,BU329/L329*100, ""),"")</f>
        <v/>
      </c>
      <c r="BZ329" s="285" t="str">
        <f t="shared" ref="BZ329:BZ392" si="181">IF(L329&lt;&gt;"",IF(BW329/L329*100 &gt; 0,BW329/L329*100, ""),"")</f>
        <v/>
      </c>
      <c r="CA329" s="286"/>
      <c r="CB329" s="287"/>
      <c r="CC329" s="281" t="str">
        <f t="array" ref="CC329">IF(AND($I329&lt;&gt;"",$K329&lt;&gt;""),CEILING(VLOOKUP($I329,ランク別指標,6,FALSE)*$L329,1),"")</f>
        <v/>
      </c>
      <c r="CD329" s="288"/>
      <c r="CE329" s="289" t="str">
        <f t="shared" si="165"/>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6"/>
        <v/>
      </c>
      <c r="CT329" s="337"/>
      <c r="CU329" s="264">
        <f t="shared" ref="CU329:CU392" si="182">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3">OR(AND(NOT(ISTEXT(O329)),O329&lt;&gt;""),AND(NOT(ISTEXT(R329)),R329&lt;&gt;""),AND(NOT(ISTEXT(U329)),U329&lt;&gt;""))</f>
        <v>0</v>
      </c>
      <c r="DL329" s="440" t="b">
        <f t="shared" ref="DL329:DL392" si="184">OR(AND(NOT(ISTEXT(P329)),P329&lt;&gt;""),AND(NOT(ISTEXT(S329)),S329&lt;&gt;""),AND(NOT(ISTEXT(V329)),V329&lt;&gt;""))</f>
        <v>0</v>
      </c>
      <c r="DM329" s="450" t="b">
        <f t="shared" ref="DM329:DM392" si="185">OR(AND(NOT(ISTEXT(AA329)),AA329&lt;&gt;""),AND(NOT(ISTEXT(AD329)),AD329&lt;&gt;""),AND(NOT(ISTEXT(AG329)),AG329&lt;&gt;""))</f>
        <v>0</v>
      </c>
      <c r="DN329" s="440" t="b">
        <f t="shared" ref="DN329:DN392" si="186">OR(AND(NOT(ISTEXT(AB329)),AB329&lt;&gt;""),AND(NOT(ISTEXT(AE329)),AE329&lt;&gt;""),AND(NOT(ISTEXT(AH329)),AH329&lt;&gt;""))</f>
        <v>0</v>
      </c>
      <c r="DO329" s="449" t="b">
        <f t="shared" ref="DO329:DO392" si="187">OR(AND(NOT(ISTEXT(AM329)),AM329&lt;&gt;""),AND(NOT(ISTEXT(AP329)),AP329&lt;&gt;""),AND(NOT(ISTEXT(AS329)),AS329&lt;&gt;""))</f>
        <v>0</v>
      </c>
      <c r="DP329" s="440" t="b">
        <f t="shared" ref="DP329:DP392" si="188">OR(AND(NOT(ISTEXT(AN329)),AN329&lt;&gt;""),AND(NOT(ISTEXT(AQ329)),AQ329&lt;&gt;""),AND(NOT(ISTEXT(AT329)),AT329&lt;&gt;""))</f>
        <v>0</v>
      </c>
      <c r="DQ329" s="450" t="b">
        <f t="shared" ref="DQ329:DQ392" si="189">OR(AND(NOT(ISTEXT(AY329)),AY329&lt;&gt;""),AND(NOT(ISTEXT(BB329)),BB329&lt;&gt;""),AND(NOT(ISTEXT(BE329)),BE329&lt;&gt;""))</f>
        <v>0</v>
      </c>
      <c r="DR329" s="440" t="b">
        <f t="shared" ref="DR329:DR392" si="190">OR(AND(NOT(ISTEXT(AZ329)),AZ329&lt;&gt;""),AND(NOT(ISTEXT(BC329)),BC329&lt;&gt;""),AND(NOT(ISTEXT(BF329)),BF329&lt;&gt;""))</f>
        <v>0</v>
      </c>
      <c r="DS329" s="449" t="b">
        <f t="shared" ref="DS329:DS392" si="191">OR(AND(NOT(ISTEXT(BJ329)),BJ329&lt;&gt;""),AND(NOT(ISTEXT(BM329)),BM329&lt;&gt;""))</f>
        <v>0</v>
      </c>
      <c r="DT329" s="440" t="b">
        <f t="shared" ref="DT329:DT392" si="192">OR(AND(NOT(ISTEXT(BK329)),BK329&lt;&gt;""),AND(NOT(ISTEXT(BN329)),BN329&lt;&gt;""))</f>
        <v>0</v>
      </c>
    </row>
    <row r="330" spans="1:124" x14ac:dyDescent="0.25">
      <c r="A330" s="65">
        <f t="shared" si="167"/>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8"/>
        <v/>
      </c>
      <c r="X330" s="310" t="str">
        <f t="shared" ca="1" si="169"/>
        <v/>
      </c>
      <c r="Y330" s="277"/>
      <c r="Z330" s="277"/>
      <c r="AA330" s="348"/>
      <c r="AB330" s="278"/>
      <c r="AC330" s="279"/>
      <c r="AD330" s="348"/>
      <c r="AE330" s="278"/>
      <c r="AF330" s="280"/>
      <c r="AG330" s="348"/>
      <c r="AH330" s="274"/>
      <c r="AI330" s="309" t="str">
        <f t="shared" ca="1" si="170"/>
        <v/>
      </c>
      <c r="AJ330" s="310" t="str">
        <f t="shared" ca="1" si="171"/>
        <v/>
      </c>
      <c r="AK330" s="277"/>
      <c r="AL330" s="277"/>
      <c r="AM330" s="348"/>
      <c r="AN330" s="278"/>
      <c r="AO330" s="279"/>
      <c r="AP330" s="348"/>
      <c r="AQ330" s="278"/>
      <c r="AR330" s="280"/>
      <c r="AS330" s="348"/>
      <c r="AT330" s="274"/>
      <c r="AU330" s="309" t="str">
        <f t="shared" ca="1" si="172"/>
        <v/>
      </c>
      <c r="AV330" s="310" t="str">
        <f t="shared" ca="1" si="173"/>
        <v/>
      </c>
      <c r="AW330" s="276"/>
      <c r="AX330" s="276"/>
      <c r="AY330" s="348"/>
      <c r="AZ330" s="278"/>
      <c r="BA330" s="279"/>
      <c r="BB330" s="348"/>
      <c r="BC330" s="278"/>
      <c r="BD330" s="280"/>
      <c r="BE330" s="348"/>
      <c r="BF330" s="274"/>
      <c r="BG330" s="309" t="str">
        <f t="shared" ca="1" si="174"/>
        <v/>
      </c>
      <c r="BH330" s="310" t="str">
        <f t="shared" ca="1" si="175"/>
        <v/>
      </c>
      <c r="BI330" s="276"/>
      <c r="BJ330" s="348"/>
      <c r="BK330" s="278"/>
      <c r="BL330" s="279"/>
      <c r="BM330" s="348"/>
      <c r="BN330" s="278"/>
      <c r="BO330" s="280"/>
      <c r="BP330" s="309" t="str">
        <f t="shared" ca="1" si="176"/>
        <v/>
      </c>
      <c r="BQ330" s="310" t="str">
        <f t="shared" ca="1" si="177"/>
        <v/>
      </c>
      <c r="BR330" s="309" t="str">
        <f t="shared" ca="1" si="178"/>
        <v/>
      </c>
      <c r="BS330" s="438" t="str">
        <f t="shared" ca="1" si="179"/>
        <v/>
      </c>
      <c r="BT330" s="281" t="str">
        <f t="array" ref="BT330">IF(AND($I330&lt;&gt;"",$K330&lt;&gt;""),CEILING(VLOOKUP($I330,ランク別指標,3,FALSE)*$L330,1),"")</f>
        <v/>
      </c>
      <c r="BU330" s="282"/>
      <c r="BV330" s="281" t="str">
        <f t="shared" si="164"/>
        <v/>
      </c>
      <c r="BW330" s="283"/>
      <c r="BX330" s="282"/>
      <c r="BY330" s="284" t="str">
        <f t="shared" si="180"/>
        <v/>
      </c>
      <c r="BZ330" s="285" t="str">
        <f t="shared" si="181"/>
        <v/>
      </c>
      <c r="CA330" s="286"/>
      <c r="CB330" s="287"/>
      <c r="CC330" s="281" t="str">
        <f t="array" ref="CC330">IF(AND($I330&lt;&gt;"",$K330&lt;&gt;""),CEILING(VLOOKUP($I330,ランク別指標,6,FALSE)*$L330,1),"")</f>
        <v/>
      </c>
      <c r="CD330" s="288"/>
      <c r="CE330" s="289" t="str">
        <f t="shared" si="165"/>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6"/>
        <v/>
      </c>
      <c r="CT330" s="337"/>
      <c r="CU330" s="264">
        <f t="shared" si="182"/>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3"/>
        <v>0</v>
      </c>
      <c r="DL330" s="440" t="b">
        <f t="shared" si="184"/>
        <v>0</v>
      </c>
      <c r="DM330" s="450" t="b">
        <f t="shared" si="185"/>
        <v>0</v>
      </c>
      <c r="DN330" s="440" t="b">
        <f t="shared" si="186"/>
        <v>0</v>
      </c>
      <c r="DO330" s="449" t="b">
        <f t="shared" si="187"/>
        <v>0</v>
      </c>
      <c r="DP330" s="440" t="b">
        <f t="shared" si="188"/>
        <v>0</v>
      </c>
      <c r="DQ330" s="450" t="b">
        <f t="shared" si="189"/>
        <v>0</v>
      </c>
      <c r="DR330" s="440" t="b">
        <f t="shared" si="190"/>
        <v>0</v>
      </c>
      <c r="DS330" s="449" t="b">
        <f t="shared" si="191"/>
        <v>0</v>
      </c>
      <c r="DT330" s="440" t="b">
        <f t="shared" si="192"/>
        <v>0</v>
      </c>
    </row>
    <row r="331" spans="1:124" x14ac:dyDescent="0.25">
      <c r="A331" s="65">
        <f t="shared" si="167"/>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8"/>
        <v/>
      </c>
      <c r="X331" s="310" t="str">
        <f t="shared" ca="1" si="169"/>
        <v/>
      </c>
      <c r="Y331" s="277"/>
      <c r="Z331" s="277"/>
      <c r="AA331" s="348"/>
      <c r="AB331" s="278"/>
      <c r="AC331" s="279"/>
      <c r="AD331" s="348"/>
      <c r="AE331" s="278"/>
      <c r="AF331" s="280"/>
      <c r="AG331" s="348"/>
      <c r="AH331" s="274"/>
      <c r="AI331" s="309" t="str">
        <f t="shared" ca="1" si="170"/>
        <v/>
      </c>
      <c r="AJ331" s="310" t="str">
        <f t="shared" ca="1" si="171"/>
        <v/>
      </c>
      <c r="AK331" s="277"/>
      <c r="AL331" s="277"/>
      <c r="AM331" s="348"/>
      <c r="AN331" s="278"/>
      <c r="AO331" s="279"/>
      <c r="AP331" s="348"/>
      <c r="AQ331" s="278"/>
      <c r="AR331" s="280"/>
      <c r="AS331" s="348"/>
      <c r="AT331" s="274"/>
      <c r="AU331" s="309" t="str">
        <f t="shared" ca="1" si="172"/>
        <v/>
      </c>
      <c r="AV331" s="310" t="str">
        <f t="shared" ca="1" si="173"/>
        <v/>
      </c>
      <c r="AW331" s="276"/>
      <c r="AX331" s="276"/>
      <c r="AY331" s="348"/>
      <c r="AZ331" s="278"/>
      <c r="BA331" s="279"/>
      <c r="BB331" s="348"/>
      <c r="BC331" s="278"/>
      <c r="BD331" s="280"/>
      <c r="BE331" s="348"/>
      <c r="BF331" s="274"/>
      <c r="BG331" s="309" t="str">
        <f t="shared" ca="1" si="174"/>
        <v/>
      </c>
      <c r="BH331" s="310" t="str">
        <f t="shared" ca="1" si="175"/>
        <v/>
      </c>
      <c r="BI331" s="276"/>
      <c r="BJ331" s="348"/>
      <c r="BK331" s="278"/>
      <c r="BL331" s="279"/>
      <c r="BM331" s="348"/>
      <c r="BN331" s="278"/>
      <c r="BO331" s="280"/>
      <c r="BP331" s="309" t="str">
        <f t="shared" ca="1" si="176"/>
        <v/>
      </c>
      <c r="BQ331" s="310" t="str">
        <f t="shared" ca="1" si="177"/>
        <v/>
      </c>
      <c r="BR331" s="309" t="str">
        <f t="shared" ca="1" si="178"/>
        <v/>
      </c>
      <c r="BS331" s="438" t="str">
        <f t="shared" ca="1" si="179"/>
        <v/>
      </c>
      <c r="BT331" s="281" t="str">
        <f t="array" ref="BT331">IF(AND($I331&lt;&gt;"",$K331&lt;&gt;""),CEILING(VLOOKUP($I331,ランク別指標,3,FALSE)*$L331,1),"")</f>
        <v/>
      </c>
      <c r="BU331" s="282"/>
      <c r="BV331" s="281" t="str">
        <f t="shared" si="164"/>
        <v/>
      </c>
      <c r="BW331" s="283"/>
      <c r="BX331" s="282"/>
      <c r="BY331" s="284" t="str">
        <f t="shared" si="180"/>
        <v/>
      </c>
      <c r="BZ331" s="285" t="str">
        <f t="shared" si="181"/>
        <v/>
      </c>
      <c r="CA331" s="286"/>
      <c r="CB331" s="287"/>
      <c r="CC331" s="281" t="str">
        <f t="array" ref="CC331">IF(AND($I331&lt;&gt;"",$K331&lt;&gt;""),CEILING(VLOOKUP($I331,ランク別指標,6,FALSE)*$L331,1),"")</f>
        <v/>
      </c>
      <c r="CD331" s="288"/>
      <c r="CE331" s="289" t="str">
        <f t="shared" si="165"/>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6"/>
        <v/>
      </c>
      <c r="CT331" s="337"/>
      <c r="CU331" s="264">
        <f t="shared" si="182"/>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3"/>
        <v>0</v>
      </c>
      <c r="DL331" s="440" t="b">
        <f t="shared" si="184"/>
        <v>0</v>
      </c>
      <c r="DM331" s="450" t="b">
        <f t="shared" si="185"/>
        <v>0</v>
      </c>
      <c r="DN331" s="440" t="b">
        <f t="shared" si="186"/>
        <v>0</v>
      </c>
      <c r="DO331" s="449" t="b">
        <f t="shared" si="187"/>
        <v>0</v>
      </c>
      <c r="DP331" s="440" t="b">
        <f t="shared" si="188"/>
        <v>0</v>
      </c>
      <c r="DQ331" s="450" t="b">
        <f t="shared" si="189"/>
        <v>0</v>
      </c>
      <c r="DR331" s="440" t="b">
        <f t="shared" si="190"/>
        <v>0</v>
      </c>
      <c r="DS331" s="449" t="b">
        <f t="shared" si="191"/>
        <v>0</v>
      </c>
      <c r="DT331" s="440" t="b">
        <f t="shared" si="192"/>
        <v>0</v>
      </c>
    </row>
    <row r="332" spans="1:124" x14ac:dyDescent="0.25">
      <c r="A332" s="65">
        <f t="shared" si="167"/>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8"/>
        <v/>
      </c>
      <c r="X332" s="310" t="str">
        <f t="shared" ca="1" si="169"/>
        <v/>
      </c>
      <c r="Y332" s="277"/>
      <c r="Z332" s="277"/>
      <c r="AA332" s="348"/>
      <c r="AB332" s="349"/>
      <c r="AC332" s="279"/>
      <c r="AD332" s="348"/>
      <c r="AE332" s="349"/>
      <c r="AF332" s="280"/>
      <c r="AG332" s="348"/>
      <c r="AH332" s="274"/>
      <c r="AI332" s="309" t="str">
        <f t="shared" ca="1" si="170"/>
        <v/>
      </c>
      <c r="AJ332" s="310" t="str">
        <f t="shared" ca="1" si="171"/>
        <v/>
      </c>
      <c r="AK332" s="276"/>
      <c r="AL332" s="276"/>
      <c r="AM332" s="348"/>
      <c r="AN332" s="349"/>
      <c r="AO332" s="279"/>
      <c r="AP332" s="348"/>
      <c r="AQ332" s="349"/>
      <c r="AR332" s="280"/>
      <c r="AS332" s="348"/>
      <c r="AT332" s="274"/>
      <c r="AU332" s="309" t="str">
        <f t="shared" ca="1" si="172"/>
        <v/>
      </c>
      <c r="AV332" s="310" t="str">
        <f t="shared" ca="1" si="173"/>
        <v/>
      </c>
      <c r="AW332" s="276"/>
      <c r="AX332" s="276"/>
      <c r="AY332" s="348"/>
      <c r="AZ332" s="349"/>
      <c r="BA332" s="279"/>
      <c r="BB332" s="348"/>
      <c r="BC332" s="349"/>
      <c r="BD332" s="280"/>
      <c r="BE332" s="348"/>
      <c r="BF332" s="274"/>
      <c r="BG332" s="309" t="str">
        <f t="shared" ca="1" si="174"/>
        <v/>
      </c>
      <c r="BH332" s="310" t="str">
        <f t="shared" ca="1" si="175"/>
        <v/>
      </c>
      <c r="BI332" s="276"/>
      <c r="BJ332" s="348"/>
      <c r="BK332" s="349"/>
      <c r="BL332" s="279"/>
      <c r="BM332" s="348"/>
      <c r="BN332" s="349"/>
      <c r="BO332" s="280"/>
      <c r="BP332" s="309" t="str">
        <f t="shared" ca="1" si="176"/>
        <v/>
      </c>
      <c r="BQ332" s="310" t="str">
        <f t="shared" ca="1" si="177"/>
        <v/>
      </c>
      <c r="BR332" s="309" t="str">
        <f t="shared" ca="1" si="178"/>
        <v/>
      </c>
      <c r="BS332" s="438" t="str">
        <f t="shared" ca="1" si="179"/>
        <v/>
      </c>
      <c r="BT332" s="281" t="str">
        <f t="array" ref="BT332">IF(AND($I332&lt;&gt;"",$K332&lt;&gt;""),CEILING(VLOOKUP($I332,ランク別指標,3,FALSE)*$L332,1),"")</f>
        <v/>
      </c>
      <c r="BU332" s="282"/>
      <c r="BV332" s="281" t="str">
        <f t="shared" si="164"/>
        <v/>
      </c>
      <c r="BW332" s="283"/>
      <c r="BX332" s="282"/>
      <c r="BY332" s="284" t="str">
        <f t="shared" si="180"/>
        <v/>
      </c>
      <c r="BZ332" s="285" t="str">
        <f t="shared" si="181"/>
        <v/>
      </c>
      <c r="CA332" s="286"/>
      <c r="CB332" s="287"/>
      <c r="CC332" s="281" t="str">
        <f t="array" ref="CC332">IF(AND($I332&lt;&gt;"",$K332&lt;&gt;""),CEILING(VLOOKUP($I332,ランク別指標,6,FALSE)*$L332,1),"")</f>
        <v/>
      </c>
      <c r="CD332" s="288"/>
      <c r="CE332" s="289" t="str">
        <f t="shared" si="165"/>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6"/>
        <v/>
      </c>
      <c r="CT332" s="337"/>
      <c r="CU332" s="264">
        <f t="shared" si="182"/>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3"/>
        <v>0</v>
      </c>
      <c r="DL332" s="440" t="b">
        <f t="shared" si="184"/>
        <v>0</v>
      </c>
      <c r="DM332" s="450" t="b">
        <f t="shared" si="185"/>
        <v>0</v>
      </c>
      <c r="DN332" s="440" t="b">
        <f t="shared" si="186"/>
        <v>0</v>
      </c>
      <c r="DO332" s="449" t="b">
        <f t="shared" si="187"/>
        <v>0</v>
      </c>
      <c r="DP332" s="440" t="b">
        <f t="shared" si="188"/>
        <v>0</v>
      </c>
      <c r="DQ332" s="450" t="b">
        <f t="shared" si="189"/>
        <v>0</v>
      </c>
      <c r="DR332" s="440" t="b">
        <f t="shared" si="190"/>
        <v>0</v>
      </c>
      <c r="DS332" s="449" t="b">
        <f t="shared" si="191"/>
        <v>0</v>
      </c>
      <c r="DT332" s="440" t="b">
        <f t="shared" si="192"/>
        <v>0</v>
      </c>
    </row>
    <row r="333" spans="1:124" x14ac:dyDescent="0.25">
      <c r="A333" s="65">
        <f t="shared" si="167"/>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8"/>
        <v/>
      </c>
      <c r="X333" s="310" t="str">
        <f t="shared" ca="1" si="169"/>
        <v/>
      </c>
      <c r="Y333" s="277"/>
      <c r="Z333" s="277"/>
      <c r="AA333" s="348"/>
      <c r="AB333" s="349"/>
      <c r="AC333" s="279"/>
      <c r="AD333" s="348"/>
      <c r="AE333" s="349"/>
      <c r="AF333" s="280"/>
      <c r="AG333" s="348"/>
      <c r="AH333" s="274"/>
      <c r="AI333" s="309" t="str">
        <f t="shared" ca="1" si="170"/>
        <v/>
      </c>
      <c r="AJ333" s="310" t="str">
        <f t="shared" ca="1" si="171"/>
        <v/>
      </c>
      <c r="AK333" s="276"/>
      <c r="AL333" s="276"/>
      <c r="AM333" s="348"/>
      <c r="AN333" s="349"/>
      <c r="AO333" s="279"/>
      <c r="AP333" s="348"/>
      <c r="AQ333" s="349"/>
      <c r="AR333" s="280"/>
      <c r="AS333" s="348"/>
      <c r="AT333" s="274"/>
      <c r="AU333" s="309" t="str">
        <f t="shared" ca="1" si="172"/>
        <v/>
      </c>
      <c r="AV333" s="310" t="str">
        <f t="shared" ca="1" si="173"/>
        <v/>
      </c>
      <c r="AW333" s="276"/>
      <c r="AX333" s="276"/>
      <c r="AY333" s="348"/>
      <c r="AZ333" s="349"/>
      <c r="BA333" s="279"/>
      <c r="BB333" s="348"/>
      <c r="BC333" s="349"/>
      <c r="BD333" s="280"/>
      <c r="BE333" s="348"/>
      <c r="BF333" s="274"/>
      <c r="BG333" s="309" t="str">
        <f t="shared" ca="1" si="174"/>
        <v/>
      </c>
      <c r="BH333" s="310" t="str">
        <f t="shared" ca="1" si="175"/>
        <v/>
      </c>
      <c r="BI333" s="276"/>
      <c r="BJ333" s="348"/>
      <c r="BK333" s="349"/>
      <c r="BL333" s="279"/>
      <c r="BM333" s="348"/>
      <c r="BN333" s="349"/>
      <c r="BO333" s="280"/>
      <c r="BP333" s="309" t="str">
        <f t="shared" ca="1" si="176"/>
        <v/>
      </c>
      <c r="BQ333" s="310" t="str">
        <f t="shared" ca="1" si="177"/>
        <v/>
      </c>
      <c r="BR333" s="309" t="str">
        <f t="shared" ca="1" si="178"/>
        <v/>
      </c>
      <c r="BS333" s="438" t="str">
        <f t="shared" ca="1" si="179"/>
        <v/>
      </c>
      <c r="BT333" s="281" t="str">
        <f t="array" ref="BT333">IF(AND($I333&lt;&gt;"",$K333&lt;&gt;""),CEILING(VLOOKUP($I333,ランク別指標,3,FALSE)*$L333,1),"")</f>
        <v/>
      </c>
      <c r="BU333" s="282"/>
      <c r="BV333" s="281" t="str">
        <f t="shared" si="164"/>
        <v/>
      </c>
      <c r="BW333" s="283"/>
      <c r="BX333" s="282"/>
      <c r="BY333" s="284" t="str">
        <f t="shared" si="180"/>
        <v/>
      </c>
      <c r="BZ333" s="285" t="str">
        <f t="shared" si="181"/>
        <v/>
      </c>
      <c r="CA333" s="286"/>
      <c r="CB333" s="287"/>
      <c r="CC333" s="281" t="str">
        <f t="array" ref="CC333">IF(AND($I333&lt;&gt;"",$K333&lt;&gt;""),CEILING(VLOOKUP($I333,ランク別指標,6,FALSE)*$L333,1),"")</f>
        <v/>
      </c>
      <c r="CD333" s="288"/>
      <c r="CE333" s="289" t="str">
        <f t="shared" si="165"/>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6"/>
        <v/>
      </c>
      <c r="CT333" s="337"/>
      <c r="CU333" s="264">
        <f t="shared" si="182"/>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3"/>
        <v>0</v>
      </c>
      <c r="DL333" s="440" t="b">
        <f t="shared" si="184"/>
        <v>0</v>
      </c>
      <c r="DM333" s="450" t="b">
        <f t="shared" si="185"/>
        <v>0</v>
      </c>
      <c r="DN333" s="440" t="b">
        <f t="shared" si="186"/>
        <v>0</v>
      </c>
      <c r="DO333" s="449" t="b">
        <f t="shared" si="187"/>
        <v>0</v>
      </c>
      <c r="DP333" s="440" t="b">
        <f t="shared" si="188"/>
        <v>0</v>
      </c>
      <c r="DQ333" s="450" t="b">
        <f t="shared" si="189"/>
        <v>0</v>
      </c>
      <c r="DR333" s="440" t="b">
        <f t="shared" si="190"/>
        <v>0</v>
      </c>
      <c r="DS333" s="449" t="b">
        <f t="shared" si="191"/>
        <v>0</v>
      </c>
      <c r="DT333" s="440" t="b">
        <f t="shared" si="192"/>
        <v>0</v>
      </c>
    </row>
    <row r="334" spans="1:124" x14ac:dyDescent="0.25">
      <c r="A334" s="65">
        <f t="shared" si="167"/>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8"/>
        <v/>
      </c>
      <c r="X334" s="310" t="str">
        <f t="shared" ca="1" si="169"/>
        <v/>
      </c>
      <c r="Y334" s="277"/>
      <c r="Z334" s="277"/>
      <c r="AA334" s="348"/>
      <c r="AB334" s="349"/>
      <c r="AC334" s="279"/>
      <c r="AD334" s="348"/>
      <c r="AE334" s="349"/>
      <c r="AF334" s="280"/>
      <c r="AG334" s="348"/>
      <c r="AH334" s="274"/>
      <c r="AI334" s="309" t="str">
        <f t="shared" ca="1" si="170"/>
        <v/>
      </c>
      <c r="AJ334" s="310" t="str">
        <f t="shared" ca="1" si="171"/>
        <v/>
      </c>
      <c r="AK334" s="276"/>
      <c r="AL334" s="276"/>
      <c r="AM334" s="348"/>
      <c r="AN334" s="349"/>
      <c r="AO334" s="279"/>
      <c r="AP334" s="348"/>
      <c r="AQ334" s="349"/>
      <c r="AR334" s="280"/>
      <c r="AS334" s="348"/>
      <c r="AT334" s="274"/>
      <c r="AU334" s="309" t="str">
        <f t="shared" ca="1" si="172"/>
        <v/>
      </c>
      <c r="AV334" s="310" t="str">
        <f t="shared" ca="1" si="173"/>
        <v/>
      </c>
      <c r="AW334" s="276"/>
      <c r="AX334" s="276"/>
      <c r="AY334" s="348"/>
      <c r="AZ334" s="349"/>
      <c r="BA334" s="279"/>
      <c r="BB334" s="348"/>
      <c r="BC334" s="349"/>
      <c r="BD334" s="280"/>
      <c r="BE334" s="348"/>
      <c r="BF334" s="274"/>
      <c r="BG334" s="309" t="str">
        <f t="shared" ca="1" si="174"/>
        <v/>
      </c>
      <c r="BH334" s="310" t="str">
        <f t="shared" ca="1" si="175"/>
        <v/>
      </c>
      <c r="BI334" s="276"/>
      <c r="BJ334" s="348"/>
      <c r="BK334" s="349"/>
      <c r="BL334" s="279"/>
      <c r="BM334" s="348"/>
      <c r="BN334" s="349"/>
      <c r="BO334" s="280"/>
      <c r="BP334" s="309" t="str">
        <f t="shared" ca="1" si="176"/>
        <v/>
      </c>
      <c r="BQ334" s="310" t="str">
        <f t="shared" ca="1" si="177"/>
        <v/>
      </c>
      <c r="BR334" s="309" t="str">
        <f t="shared" ca="1" si="178"/>
        <v/>
      </c>
      <c r="BS334" s="438" t="str">
        <f t="shared" ca="1" si="179"/>
        <v/>
      </c>
      <c r="BT334" s="281" t="str">
        <f t="array" ref="BT334">IF(AND($I334&lt;&gt;"",$K334&lt;&gt;""),CEILING(VLOOKUP($I334,ランク別指標,3,FALSE)*$L334,1),"")</f>
        <v/>
      </c>
      <c r="BU334" s="282"/>
      <c r="BV334" s="281" t="str">
        <f t="shared" si="164"/>
        <v/>
      </c>
      <c r="BW334" s="283"/>
      <c r="BX334" s="282"/>
      <c r="BY334" s="284" t="str">
        <f t="shared" si="180"/>
        <v/>
      </c>
      <c r="BZ334" s="285" t="str">
        <f t="shared" si="181"/>
        <v/>
      </c>
      <c r="CA334" s="286"/>
      <c r="CB334" s="287"/>
      <c r="CC334" s="281" t="str">
        <f t="array" ref="CC334">IF(AND($I334&lt;&gt;"",$K334&lt;&gt;""),CEILING(VLOOKUP($I334,ランク別指標,6,FALSE)*$L334,1),"")</f>
        <v/>
      </c>
      <c r="CD334" s="288"/>
      <c r="CE334" s="289" t="str">
        <f t="shared" si="165"/>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6"/>
        <v/>
      </c>
      <c r="CT334" s="337"/>
      <c r="CU334" s="264">
        <f t="shared" si="182"/>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3"/>
        <v>0</v>
      </c>
      <c r="DL334" s="440" t="b">
        <f t="shared" si="184"/>
        <v>0</v>
      </c>
      <c r="DM334" s="450" t="b">
        <f t="shared" si="185"/>
        <v>0</v>
      </c>
      <c r="DN334" s="440" t="b">
        <f t="shared" si="186"/>
        <v>0</v>
      </c>
      <c r="DO334" s="449" t="b">
        <f t="shared" si="187"/>
        <v>0</v>
      </c>
      <c r="DP334" s="440" t="b">
        <f t="shared" si="188"/>
        <v>0</v>
      </c>
      <c r="DQ334" s="450" t="b">
        <f t="shared" si="189"/>
        <v>0</v>
      </c>
      <c r="DR334" s="440" t="b">
        <f t="shared" si="190"/>
        <v>0</v>
      </c>
      <c r="DS334" s="449" t="b">
        <f t="shared" si="191"/>
        <v>0</v>
      </c>
      <c r="DT334" s="440" t="b">
        <f t="shared" si="192"/>
        <v>0</v>
      </c>
    </row>
    <row r="335" spans="1:124" x14ac:dyDescent="0.25">
      <c r="A335" s="65">
        <f t="shared" si="167"/>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8"/>
        <v/>
      </c>
      <c r="X335" s="310" t="str">
        <f t="shared" ca="1" si="169"/>
        <v/>
      </c>
      <c r="Y335" s="277"/>
      <c r="Z335" s="277"/>
      <c r="AA335" s="348"/>
      <c r="AB335" s="349"/>
      <c r="AC335" s="279"/>
      <c r="AD335" s="348"/>
      <c r="AE335" s="349"/>
      <c r="AF335" s="280"/>
      <c r="AG335" s="348"/>
      <c r="AH335" s="274"/>
      <c r="AI335" s="309" t="str">
        <f t="shared" ca="1" si="170"/>
        <v/>
      </c>
      <c r="AJ335" s="310" t="str">
        <f t="shared" ca="1" si="171"/>
        <v/>
      </c>
      <c r="AK335" s="276"/>
      <c r="AL335" s="276"/>
      <c r="AM335" s="348"/>
      <c r="AN335" s="349"/>
      <c r="AO335" s="279"/>
      <c r="AP335" s="348"/>
      <c r="AQ335" s="349"/>
      <c r="AR335" s="280"/>
      <c r="AS335" s="348"/>
      <c r="AT335" s="274"/>
      <c r="AU335" s="309" t="str">
        <f t="shared" ca="1" si="172"/>
        <v/>
      </c>
      <c r="AV335" s="310" t="str">
        <f t="shared" ca="1" si="173"/>
        <v/>
      </c>
      <c r="AW335" s="276"/>
      <c r="AX335" s="276"/>
      <c r="AY335" s="348"/>
      <c r="AZ335" s="349"/>
      <c r="BA335" s="279"/>
      <c r="BB335" s="348"/>
      <c r="BC335" s="349"/>
      <c r="BD335" s="280"/>
      <c r="BE335" s="348"/>
      <c r="BF335" s="274"/>
      <c r="BG335" s="309" t="str">
        <f t="shared" ca="1" si="174"/>
        <v/>
      </c>
      <c r="BH335" s="310" t="str">
        <f t="shared" ca="1" si="175"/>
        <v/>
      </c>
      <c r="BI335" s="276"/>
      <c r="BJ335" s="348"/>
      <c r="BK335" s="349"/>
      <c r="BL335" s="279"/>
      <c r="BM335" s="348"/>
      <c r="BN335" s="349"/>
      <c r="BO335" s="280"/>
      <c r="BP335" s="309" t="str">
        <f t="shared" ca="1" si="176"/>
        <v/>
      </c>
      <c r="BQ335" s="310" t="str">
        <f t="shared" ca="1" si="177"/>
        <v/>
      </c>
      <c r="BR335" s="309" t="str">
        <f t="shared" ca="1" si="178"/>
        <v/>
      </c>
      <c r="BS335" s="438" t="str">
        <f t="shared" ca="1" si="179"/>
        <v/>
      </c>
      <c r="BT335" s="281" t="str">
        <f t="array" ref="BT335">IF(AND($I335&lt;&gt;"",$K335&lt;&gt;""),CEILING(VLOOKUP($I335,ランク別指標,3,FALSE)*$L335,1),"")</f>
        <v/>
      </c>
      <c r="BU335" s="282"/>
      <c r="BV335" s="281" t="str">
        <f t="shared" si="164"/>
        <v/>
      </c>
      <c r="BW335" s="283"/>
      <c r="BX335" s="282"/>
      <c r="BY335" s="284" t="str">
        <f t="shared" si="180"/>
        <v/>
      </c>
      <c r="BZ335" s="285" t="str">
        <f t="shared" si="181"/>
        <v/>
      </c>
      <c r="CA335" s="286"/>
      <c r="CB335" s="287"/>
      <c r="CC335" s="281" t="str">
        <f t="array" ref="CC335">IF(AND($I335&lt;&gt;"",$K335&lt;&gt;""),CEILING(VLOOKUP($I335,ランク別指標,6,FALSE)*$L335,1),"")</f>
        <v/>
      </c>
      <c r="CD335" s="288"/>
      <c r="CE335" s="289" t="str">
        <f t="shared" si="165"/>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6"/>
        <v/>
      </c>
      <c r="CT335" s="337"/>
      <c r="CU335" s="264">
        <f t="shared" si="182"/>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3"/>
        <v>0</v>
      </c>
      <c r="DL335" s="440" t="b">
        <f t="shared" si="184"/>
        <v>0</v>
      </c>
      <c r="DM335" s="450" t="b">
        <f t="shared" si="185"/>
        <v>0</v>
      </c>
      <c r="DN335" s="440" t="b">
        <f t="shared" si="186"/>
        <v>0</v>
      </c>
      <c r="DO335" s="449" t="b">
        <f t="shared" si="187"/>
        <v>0</v>
      </c>
      <c r="DP335" s="440" t="b">
        <f t="shared" si="188"/>
        <v>0</v>
      </c>
      <c r="DQ335" s="450" t="b">
        <f t="shared" si="189"/>
        <v>0</v>
      </c>
      <c r="DR335" s="440" t="b">
        <f t="shared" si="190"/>
        <v>0</v>
      </c>
      <c r="DS335" s="449" t="b">
        <f t="shared" si="191"/>
        <v>0</v>
      </c>
      <c r="DT335" s="440" t="b">
        <f t="shared" si="192"/>
        <v>0</v>
      </c>
    </row>
    <row r="336" spans="1:124" x14ac:dyDescent="0.25">
      <c r="A336" s="65">
        <f t="shared" si="167"/>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8"/>
        <v/>
      </c>
      <c r="X336" s="310" t="str">
        <f t="shared" ca="1" si="169"/>
        <v/>
      </c>
      <c r="Y336" s="277"/>
      <c r="Z336" s="277"/>
      <c r="AA336" s="348"/>
      <c r="AB336" s="349"/>
      <c r="AC336" s="279"/>
      <c r="AD336" s="348"/>
      <c r="AE336" s="349"/>
      <c r="AF336" s="280"/>
      <c r="AG336" s="348"/>
      <c r="AH336" s="274"/>
      <c r="AI336" s="309" t="str">
        <f t="shared" ca="1" si="170"/>
        <v/>
      </c>
      <c r="AJ336" s="310" t="str">
        <f t="shared" ca="1" si="171"/>
        <v/>
      </c>
      <c r="AK336" s="276"/>
      <c r="AL336" s="276"/>
      <c r="AM336" s="348"/>
      <c r="AN336" s="349"/>
      <c r="AO336" s="279"/>
      <c r="AP336" s="348"/>
      <c r="AQ336" s="349"/>
      <c r="AR336" s="280"/>
      <c r="AS336" s="348"/>
      <c r="AT336" s="274"/>
      <c r="AU336" s="309" t="str">
        <f t="shared" ca="1" si="172"/>
        <v/>
      </c>
      <c r="AV336" s="310" t="str">
        <f t="shared" ca="1" si="173"/>
        <v/>
      </c>
      <c r="AW336" s="276"/>
      <c r="AX336" s="276"/>
      <c r="AY336" s="348"/>
      <c r="AZ336" s="349"/>
      <c r="BA336" s="279"/>
      <c r="BB336" s="348"/>
      <c r="BC336" s="349"/>
      <c r="BD336" s="280"/>
      <c r="BE336" s="348"/>
      <c r="BF336" s="274"/>
      <c r="BG336" s="309" t="str">
        <f t="shared" ca="1" si="174"/>
        <v/>
      </c>
      <c r="BH336" s="310" t="str">
        <f t="shared" ca="1" si="175"/>
        <v/>
      </c>
      <c r="BI336" s="276"/>
      <c r="BJ336" s="348"/>
      <c r="BK336" s="349"/>
      <c r="BL336" s="279"/>
      <c r="BM336" s="348"/>
      <c r="BN336" s="349"/>
      <c r="BO336" s="280"/>
      <c r="BP336" s="309" t="str">
        <f t="shared" ca="1" si="176"/>
        <v/>
      </c>
      <c r="BQ336" s="310" t="str">
        <f t="shared" ca="1" si="177"/>
        <v/>
      </c>
      <c r="BR336" s="309" t="str">
        <f t="shared" ca="1" si="178"/>
        <v/>
      </c>
      <c r="BS336" s="438" t="str">
        <f t="shared" ca="1" si="179"/>
        <v/>
      </c>
      <c r="BT336" s="281" t="str">
        <f t="array" ref="BT336">IF(AND($I336&lt;&gt;"",$K336&lt;&gt;""),CEILING(VLOOKUP($I336,ランク別指標,3,FALSE)*$L336,1),"")</f>
        <v/>
      </c>
      <c r="BU336" s="282"/>
      <c r="BV336" s="281" t="str">
        <f t="shared" si="164"/>
        <v/>
      </c>
      <c r="BW336" s="283"/>
      <c r="BX336" s="282"/>
      <c r="BY336" s="284" t="str">
        <f t="shared" si="180"/>
        <v/>
      </c>
      <c r="BZ336" s="285" t="str">
        <f t="shared" si="181"/>
        <v/>
      </c>
      <c r="CA336" s="286"/>
      <c r="CB336" s="287"/>
      <c r="CC336" s="281" t="str">
        <f t="array" ref="CC336">IF(AND($I336&lt;&gt;"",$K336&lt;&gt;""),CEILING(VLOOKUP($I336,ランク別指標,6,FALSE)*$L336,1),"")</f>
        <v/>
      </c>
      <c r="CD336" s="288"/>
      <c r="CE336" s="289" t="str">
        <f t="shared" si="165"/>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6"/>
        <v/>
      </c>
      <c r="CT336" s="337"/>
      <c r="CU336" s="264">
        <f t="shared" si="182"/>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3"/>
        <v>0</v>
      </c>
      <c r="DL336" s="440" t="b">
        <f t="shared" si="184"/>
        <v>0</v>
      </c>
      <c r="DM336" s="450" t="b">
        <f t="shared" si="185"/>
        <v>0</v>
      </c>
      <c r="DN336" s="440" t="b">
        <f t="shared" si="186"/>
        <v>0</v>
      </c>
      <c r="DO336" s="449" t="b">
        <f t="shared" si="187"/>
        <v>0</v>
      </c>
      <c r="DP336" s="440" t="b">
        <f t="shared" si="188"/>
        <v>0</v>
      </c>
      <c r="DQ336" s="450" t="b">
        <f t="shared" si="189"/>
        <v>0</v>
      </c>
      <c r="DR336" s="440" t="b">
        <f t="shared" si="190"/>
        <v>0</v>
      </c>
      <c r="DS336" s="449" t="b">
        <f t="shared" si="191"/>
        <v>0</v>
      </c>
      <c r="DT336" s="440" t="b">
        <f t="shared" si="192"/>
        <v>0</v>
      </c>
    </row>
    <row r="337" spans="1:124" x14ac:dyDescent="0.25">
      <c r="A337" s="65">
        <f t="shared" si="167"/>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8"/>
        <v/>
      </c>
      <c r="X337" s="310" t="str">
        <f t="shared" ca="1" si="169"/>
        <v/>
      </c>
      <c r="Y337" s="277"/>
      <c r="Z337" s="277"/>
      <c r="AA337" s="348"/>
      <c r="AB337" s="278"/>
      <c r="AC337" s="279"/>
      <c r="AD337" s="348"/>
      <c r="AE337" s="278"/>
      <c r="AF337" s="280"/>
      <c r="AG337" s="348"/>
      <c r="AH337" s="274"/>
      <c r="AI337" s="309" t="str">
        <f t="shared" ca="1" si="170"/>
        <v/>
      </c>
      <c r="AJ337" s="310" t="str">
        <f t="shared" ca="1" si="171"/>
        <v/>
      </c>
      <c r="AK337" s="277"/>
      <c r="AL337" s="277"/>
      <c r="AM337" s="348"/>
      <c r="AN337" s="278"/>
      <c r="AO337" s="279"/>
      <c r="AP337" s="348"/>
      <c r="AQ337" s="278"/>
      <c r="AR337" s="280"/>
      <c r="AS337" s="348"/>
      <c r="AT337" s="274"/>
      <c r="AU337" s="309" t="str">
        <f t="shared" ca="1" si="172"/>
        <v/>
      </c>
      <c r="AV337" s="310" t="str">
        <f t="shared" ca="1" si="173"/>
        <v/>
      </c>
      <c r="AW337" s="276"/>
      <c r="AX337" s="276"/>
      <c r="AY337" s="348"/>
      <c r="AZ337" s="278"/>
      <c r="BA337" s="279"/>
      <c r="BB337" s="348"/>
      <c r="BC337" s="278"/>
      <c r="BD337" s="280"/>
      <c r="BE337" s="348"/>
      <c r="BF337" s="274"/>
      <c r="BG337" s="309" t="str">
        <f t="shared" ca="1" si="174"/>
        <v/>
      </c>
      <c r="BH337" s="310" t="str">
        <f t="shared" ca="1" si="175"/>
        <v/>
      </c>
      <c r="BI337" s="276"/>
      <c r="BJ337" s="348"/>
      <c r="BK337" s="278"/>
      <c r="BL337" s="279"/>
      <c r="BM337" s="348"/>
      <c r="BN337" s="278"/>
      <c r="BO337" s="280"/>
      <c r="BP337" s="309" t="str">
        <f t="shared" ca="1" si="176"/>
        <v/>
      </c>
      <c r="BQ337" s="310" t="str">
        <f t="shared" ca="1" si="177"/>
        <v/>
      </c>
      <c r="BR337" s="309" t="str">
        <f t="shared" ca="1" si="178"/>
        <v/>
      </c>
      <c r="BS337" s="438" t="str">
        <f t="shared" ca="1" si="179"/>
        <v/>
      </c>
      <c r="BT337" s="281" t="str">
        <f t="array" ref="BT337">IF(AND($I337&lt;&gt;"",$K337&lt;&gt;""),CEILING(VLOOKUP($I337,ランク別指標,3,FALSE)*$L337,1),"")</f>
        <v/>
      </c>
      <c r="BU337" s="282"/>
      <c r="BV337" s="281" t="str">
        <f t="shared" si="164"/>
        <v/>
      </c>
      <c r="BW337" s="283"/>
      <c r="BX337" s="282"/>
      <c r="BY337" s="284" t="str">
        <f t="shared" si="180"/>
        <v/>
      </c>
      <c r="BZ337" s="285" t="str">
        <f t="shared" si="181"/>
        <v/>
      </c>
      <c r="CA337" s="286"/>
      <c r="CB337" s="287"/>
      <c r="CC337" s="281" t="str">
        <f t="array" ref="CC337">IF(AND($I337&lt;&gt;"",$K337&lt;&gt;""),CEILING(VLOOKUP($I337,ランク別指標,6,FALSE)*$L337,1),"")</f>
        <v/>
      </c>
      <c r="CD337" s="288"/>
      <c r="CE337" s="289" t="str">
        <f t="shared" si="165"/>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6"/>
        <v/>
      </c>
      <c r="CT337" s="337"/>
      <c r="CU337" s="264">
        <f t="shared" si="182"/>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3"/>
        <v>0</v>
      </c>
      <c r="DL337" s="440" t="b">
        <f t="shared" si="184"/>
        <v>0</v>
      </c>
      <c r="DM337" s="450" t="b">
        <f t="shared" si="185"/>
        <v>0</v>
      </c>
      <c r="DN337" s="440" t="b">
        <f t="shared" si="186"/>
        <v>0</v>
      </c>
      <c r="DO337" s="449" t="b">
        <f t="shared" si="187"/>
        <v>0</v>
      </c>
      <c r="DP337" s="440" t="b">
        <f t="shared" si="188"/>
        <v>0</v>
      </c>
      <c r="DQ337" s="450" t="b">
        <f t="shared" si="189"/>
        <v>0</v>
      </c>
      <c r="DR337" s="440" t="b">
        <f t="shared" si="190"/>
        <v>0</v>
      </c>
      <c r="DS337" s="449" t="b">
        <f t="shared" si="191"/>
        <v>0</v>
      </c>
      <c r="DT337" s="440" t="b">
        <f t="shared" si="192"/>
        <v>0</v>
      </c>
    </row>
    <row r="338" spans="1:124" x14ac:dyDescent="0.25">
      <c r="A338" s="65">
        <f t="shared" si="167"/>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8"/>
        <v/>
      </c>
      <c r="X338" s="310" t="str">
        <f t="shared" ca="1" si="169"/>
        <v/>
      </c>
      <c r="Y338" s="277"/>
      <c r="Z338" s="277"/>
      <c r="AA338" s="348"/>
      <c r="AB338" s="278"/>
      <c r="AC338" s="279"/>
      <c r="AD338" s="348"/>
      <c r="AE338" s="278"/>
      <c r="AF338" s="280"/>
      <c r="AG338" s="348"/>
      <c r="AH338" s="274"/>
      <c r="AI338" s="309" t="str">
        <f t="shared" ca="1" si="170"/>
        <v/>
      </c>
      <c r="AJ338" s="310" t="str">
        <f t="shared" ca="1" si="171"/>
        <v/>
      </c>
      <c r="AK338" s="277"/>
      <c r="AL338" s="277"/>
      <c r="AM338" s="348"/>
      <c r="AN338" s="278"/>
      <c r="AO338" s="279"/>
      <c r="AP338" s="348"/>
      <c r="AQ338" s="278"/>
      <c r="AR338" s="280"/>
      <c r="AS338" s="348"/>
      <c r="AT338" s="274"/>
      <c r="AU338" s="309" t="str">
        <f t="shared" ca="1" si="172"/>
        <v/>
      </c>
      <c r="AV338" s="310" t="str">
        <f t="shared" ca="1" si="173"/>
        <v/>
      </c>
      <c r="AW338" s="276"/>
      <c r="AX338" s="276"/>
      <c r="AY338" s="348"/>
      <c r="AZ338" s="278"/>
      <c r="BA338" s="279"/>
      <c r="BB338" s="348"/>
      <c r="BC338" s="278"/>
      <c r="BD338" s="280"/>
      <c r="BE338" s="348"/>
      <c r="BF338" s="274"/>
      <c r="BG338" s="309" t="str">
        <f t="shared" ca="1" si="174"/>
        <v/>
      </c>
      <c r="BH338" s="310" t="str">
        <f t="shared" ca="1" si="175"/>
        <v/>
      </c>
      <c r="BI338" s="276"/>
      <c r="BJ338" s="348"/>
      <c r="BK338" s="278"/>
      <c r="BL338" s="279"/>
      <c r="BM338" s="348"/>
      <c r="BN338" s="278"/>
      <c r="BO338" s="280"/>
      <c r="BP338" s="309" t="str">
        <f t="shared" ca="1" si="176"/>
        <v/>
      </c>
      <c r="BQ338" s="310" t="str">
        <f t="shared" ca="1" si="177"/>
        <v/>
      </c>
      <c r="BR338" s="309" t="str">
        <f t="shared" ca="1" si="178"/>
        <v/>
      </c>
      <c r="BS338" s="438" t="str">
        <f t="shared" ca="1" si="179"/>
        <v/>
      </c>
      <c r="BT338" s="281" t="str">
        <f t="array" ref="BT338">IF(AND($I338&lt;&gt;"",$K338&lt;&gt;""),CEILING(VLOOKUP($I338,ランク別指標,3,FALSE)*$L338,1),"")</f>
        <v/>
      </c>
      <c r="BU338" s="282"/>
      <c r="BV338" s="281" t="str">
        <f t="shared" si="164"/>
        <v/>
      </c>
      <c r="BW338" s="283"/>
      <c r="BX338" s="282"/>
      <c r="BY338" s="284" t="str">
        <f t="shared" si="180"/>
        <v/>
      </c>
      <c r="BZ338" s="285" t="str">
        <f t="shared" si="181"/>
        <v/>
      </c>
      <c r="CA338" s="286"/>
      <c r="CB338" s="287"/>
      <c r="CC338" s="281" t="str">
        <f t="array" ref="CC338">IF(AND($I338&lt;&gt;"",$K338&lt;&gt;""),CEILING(VLOOKUP($I338,ランク別指標,6,FALSE)*$L338,1),"")</f>
        <v/>
      </c>
      <c r="CD338" s="288"/>
      <c r="CE338" s="289" t="str">
        <f t="shared" si="165"/>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6"/>
        <v/>
      </c>
      <c r="CT338" s="337"/>
      <c r="CU338" s="264">
        <f t="shared" si="182"/>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3"/>
        <v>0</v>
      </c>
      <c r="DL338" s="440" t="b">
        <f t="shared" si="184"/>
        <v>0</v>
      </c>
      <c r="DM338" s="450" t="b">
        <f t="shared" si="185"/>
        <v>0</v>
      </c>
      <c r="DN338" s="440" t="b">
        <f t="shared" si="186"/>
        <v>0</v>
      </c>
      <c r="DO338" s="449" t="b">
        <f t="shared" si="187"/>
        <v>0</v>
      </c>
      <c r="DP338" s="440" t="b">
        <f t="shared" si="188"/>
        <v>0</v>
      </c>
      <c r="DQ338" s="450" t="b">
        <f t="shared" si="189"/>
        <v>0</v>
      </c>
      <c r="DR338" s="440" t="b">
        <f t="shared" si="190"/>
        <v>0</v>
      </c>
      <c r="DS338" s="449" t="b">
        <f t="shared" si="191"/>
        <v>0</v>
      </c>
      <c r="DT338" s="440" t="b">
        <f t="shared" si="192"/>
        <v>0</v>
      </c>
    </row>
    <row r="339" spans="1:124" x14ac:dyDescent="0.25">
      <c r="A339" s="65">
        <f t="shared" si="167"/>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8"/>
        <v/>
      </c>
      <c r="X339" s="310" t="str">
        <f t="shared" ca="1" si="169"/>
        <v/>
      </c>
      <c r="Y339" s="277"/>
      <c r="Z339" s="277"/>
      <c r="AA339" s="348"/>
      <c r="AB339" s="278"/>
      <c r="AC339" s="279"/>
      <c r="AD339" s="348"/>
      <c r="AE339" s="278"/>
      <c r="AF339" s="280"/>
      <c r="AG339" s="348"/>
      <c r="AH339" s="274"/>
      <c r="AI339" s="309" t="str">
        <f t="shared" ca="1" si="170"/>
        <v/>
      </c>
      <c r="AJ339" s="310" t="str">
        <f t="shared" ca="1" si="171"/>
        <v/>
      </c>
      <c r="AK339" s="277"/>
      <c r="AL339" s="277"/>
      <c r="AM339" s="348"/>
      <c r="AN339" s="278"/>
      <c r="AO339" s="279"/>
      <c r="AP339" s="348"/>
      <c r="AQ339" s="278"/>
      <c r="AR339" s="280"/>
      <c r="AS339" s="348"/>
      <c r="AT339" s="274"/>
      <c r="AU339" s="309" t="str">
        <f t="shared" ca="1" si="172"/>
        <v/>
      </c>
      <c r="AV339" s="310" t="str">
        <f t="shared" ca="1" si="173"/>
        <v/>
      </c>
      <c r="AW339" s="276"/>
      <c r="AX339" s="276"/>
      <c r="AY339" s="348"/>
      <c r="AZ339" s="278"/>
      <c r="BA339" s="279"/>
      <c r="BB339" s="348"/>
      <c r="BC339" s="278"/>
      <c r="BD339" s="280"/>
      <c r="BE339" s="348"/>
      <c r="BF339" s="274"/>
      <c r="BG339" s="309" t="str">
        <f t="shared" ca="1" si="174"/>
        <v/>
      </c>
      <c r="BH339" s="310" t="str">
        <f t="shared" ca="1" si="175"/>
        <v/>
      </c>
      <c r="BI339" s="276"/>
      <c r="BJ339" s="348"/>
      <c r="BK339" s="278"/>
      <c r="BL339" s="279"/>
      <c r="BM339" s="348"/>
      <c r="BN339" s="278"/>
      <c r="BO339" s="280"/>
      <c r="BP339" s="309" t="str">
        <f t="shared" ca="1" si="176"/>
        <v/>
      </c>
      <c r="BQ339" s="310" t="str">
        <f t="shared" ca="1" si="177"/>
        <v/>
      </c>
      <c r="BR339" s="309" t="str">
        <f t="shared" ca="1" si="178"/>
        <v/>
      </c>
      <c r="BS339" s="438" t="str">
        <f t="shared" ca="1" si="179"/>
        <v/>
      </c>
      <c r="BT339" s="281" t="str">
        <f t="array" ref="BT339">IF(AND($I339&lt;&gt;"",$K339&lt;&gt;""),CEILING(VLOOKUP($I339,ランク別指標,3,FALSE)*$L339,1),"")</f>
        <v/>
      </c>
      <c r="BU339" s="282"/>
      <c r="BV339" s="281" t="str">
        <f t="shared" si="164"/>
        <v/>
      </c>
      <c r="BW339" s="283"/>
      <c r="BX339" s="282"/>
      <c r="BY339" s="284" t="str">
        <f t="shared" si="180"/>
        <v/>
      </c>
      <c r="BZ339" s="285" t="str">
        <f t="shared" si="181"/>
        <v/>
      </c>
      <c r="CA339" s="286"/>
      <c r="CB339" s="287"/>
      <c r="CC339" s="281" t="str">
        <f t="array" ref="CC339">IF(AND($I339&lt;&gt;"",$K339&lt;&gt;""),CEILING(VLOOKUP($I339,ランク別指標,6,FALSE)*$L339,1),"")</f>
        <v/>
      </c>
      <c r="CD339" s="288"/>
      <c r="CE339" s="289" t="str">
        <f t="shared" si="165"/>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6"/>
        <v/>
      </c>
      <c r="CT339" s="337"/>
      <c r="CU339" s="264">
        <f t="shared" si="182"/>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3"/>
        <v>0</v>
      </c>
      <c r="DL339" s="440" t="b">
        <f t="shared" si="184"/>
        <v>0</v>
      </c>
      <c r="DM339" s="450" t="b">
        <f t="shared" si="185"/>
        <v>0</v>
      </c>
      <c r="DN339" s="440" t="b">
        <f t="shared" si="186"/>
        <v>0</v>
      </c>
      <c r="DO339" s="449" t="b">
        <f t="shared" si="187"/>
        <v>0</v>
      </c>
      <c r="DP339" s="440" t="b">
        <f t="shared" si="188"/>
        <v>0</v>
      </c>
      <c r="DQ339" s="450" t="b">
        <f t="shared" si="189"/>
        <v>0</v>
      </c>
      <c r="DR339" s="440" t="b">
        <f t="shared" si="190"/>
        <v>0</v>
      </c>
      <c r="DS339" s="449" t="b">
        <f t="shared" si="191"/>
        <v>0</v>
      </c>
      <c r="DT339" s="440" t="b">
        <f t="shared" si="192"/>
        <v>0</v>
      </c>
    </row>
    <row r="340" spans="1:124" x14ac:dyDescent="0.25">
      <c r="A340" s="65">
        <f t="shared" si="167"/>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8"/>
        <v/>
      </c>
      <c r="X340" s="310" t="str">
        <f t="shared" ca="1" si="169"/>
        <v/>
      </c>
      <c r="Y340" s="277"/>
      <c r="Z340" s="277"/>
      <c r="AA340" s="348"/>
      <c r="AB340" s="278"/>
      <c r="AC340" s="279"/>
      <c r="AD340" s="348"/>
      <c r="AE340" s="278"/>
      <c r="AF340" s="280"/>
      <c r="AG340" s="348"/>
      <c r="AH340" s="274"/>
      <c r="AI340" s="309" t="str">
        <f t="shared" ca="1" si="170"/>
        <v/>
      </c>
      <c r="AJ340" s="310" t="str">
        <f t="shared" ca="1" si="171"/>
        <v/>
      </c>
      <c r="AK340" s="277"/>
      <c r="AL340" s="277"/>
      <c r="AM340" s="348"/>
      <c r="AN340" s="278"/>
      <c r="AO340" s="279"/>
      <c r="AP340" s="348"/>
      <c r="AQ340" s="278"/>
      <c r="AR340" s="280"/>
      <c r="AS340" s="348"/>
      <c r="AT340" s="274"/>
      <c r="AU340" s="309" t="str">
        <f t="shared" ca="1" si="172"/>
        <v/>
      </c>
      <c r="AV340" s="310" t="str">
        <f t="shared" ca="1" si="173"/>
        <v/>
      </c>
      <c r="AW340" s="276"/>
      <c r="AX340" s="276"/>
      <c r="AY340" s="348"/>
      <c r="AZ340" s="278"/>
      <c r="BA340" s="279"/>
      <c r="BB340" s="348"/>
      <c r="BC340" s="278"/>
      <c r="BD340" s="280"/>
      <c r="BE340" s="348"/>
      <c r="BF340" s="274"/>
      <c r="BG340" s="309" t="str">
        <f t="shared" ca="1" si="174"/>
        <v/>
      </c>
      <c r="BH340" s="310" t="str">
        <f t="shared" ca="1" si="175"/>
        <v/>
      </c>
      <c r="BI340" s="276"/>
      <c r="BJ340" s="348"/>
      <c r="BK340" s="278"/>
      <c r="BL340" s="279"/>
      <c r="BM340" s="348"/>
      <c r="BN340" s="278"/>
      <c r="BO340" s="280"/>
      <c r="BP340" s="309" t="str">
        <f t="shared" ca="1" si="176"/>
        <v/>
      </c>
      <c r="BQ340" s="310" t="str">
        <f t="shared" ca="1" si="177"/>
        <v/>
      </c>
      <c r="BR340" s="309" t="str">
        <f t="shared" ca="1" si="178"/>
        <v/>
      </c>
      <c r="BS340" s="438" t="str">
        <f t="shared" ca="1" si="179"/>
        <v/>
      </c>
      <c r="BT340" s="281" t="str">
        <f t="array" ref="BT340">IF(AND($I340&lt;&gt;"",$K340&lt;&gt;""),CEILING(VLOOKUP($I340,ランク別指標,3,FALSE)*$L340,1),"")</f>
        <v/>
      </c>
      <c r="BU340" s="282"/>
      <c r="BV340" s="281" t="str">
        <f t="shared" si="164"/>
        <v/>
      </c>
      <c r="BW340" s="283"/>
      <c r="BX340" s="282"/>
      <c r="BY340" s="284" t="str">
        <f t="shared" si="180"/>
        <v/>
      </c>
      <c r="BZ340" s="285" t="str">
        <f t="shared" si="181"/>
        <v/>
      </c>
      <c r="CA340" s="286"/>
      <c r="CB340" s="287"/>
      <c r="CC340" s="281" t="str">
        <f t="array" ref="CC340">IF(AND($I340&lt;&gt;"",$K340&lt;&gt;""),CEILING(VLOOKUP($I340,ランク別指標,6,FALSE)*$L340,1),"")</f>
        <v/>
      </c>
      <c r="CD340" s="288"/>
      <c r="CE340" s="289" t="str">
        <f t="shared" si="165"/>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6"/>
        <v/>
      </c>
      <c r="CT340" s="337"/>
      <c r="CU340" s="264">
        <f t="shared" si="182"/>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3"/>
        <v>0</v>
      </c>
      <c r="DL340" s="440" t="b">
        <f t="shared" si="184"/>
        <v>0</v>
      </c>
      <c r="DM340" s="450" t="b">
        <f t="shared" si="185"/>
        <v>0</v>
      </c>
      <c r="DN340" s="440" t="b">
        <f t="shared" si="186"/>
        <v>0</v>
      </c>
      <c r="DO340" s="449" t="b">
        <f t="shared" si="187"/>
        <v>0</v>
      </c>
      <c r="DP340" s="440" t="b">
        <f t="shared" si="188"/>
        <v>0</v>
      </c>
      <c r="DQ340" s="450" t="b">
        <f t="shared" si="189"/>
        <v>0</v>
      </c>
      <c r="DR340" s="440" t="b">
        <f t="shared" si="190"/>
        <v>0</v>
      </c>
      <c r="DS340" s="449" t="b">
        <f t="shared" si="191"/>
        <v>0</v>
      </c>
      <c r="DT340" s="440" t="b">
        <f t="shared" si="192"/>
        <v>0</v>
      </c>
    </row>
    <row r="341" spans="1:124" x14ac:dyDescent="0.25">
      <c r="A341" s="65">
        <f t="shared" si="167"/>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8"/>
        <v/>
      </c>
      <c r="X341" s="310" t="str">
        <f t="shared" ca="1" si="169"/>
        <v/>
      </c>
      <c r="Y341" s="277"/>
      <c r="Z341" s="277"/>
      <c r="AA341" s="348"/>
      <c r="AB341" s="278"/>
      <c r="AC341" s="279"/>
      <c r="AD341" s="348"/>
      <c r="AE341" s="278"/>
      <c r="AF341" s="280"/>
      <c r="AG341" s="348"/>
      <c r="AH341" s="274"/>
      <c r="AI341" s="309" t="str">
        <f t="shared" ca="1" si="170"/>
        <v/>
      </c>
      <c r="AJ341" s="310" t="str">
        <f t="shared" ca="1" si="171"/>
        <v/>
      </c>
      <c r="AK341" s="277"/>
      <c r="AL341" s="277"/>
      <c r="AM341" s="348"/>
      <c r="AN341" s="278"/>
      <c r="AO341" s="279"/>
      <c r="AP341" s="348"/>
      <c r="AQ341" s="278"/>
      <c r="AR341" s="280"/>
      <c r="AS341" s="348"/>
      <c r="AT341" s="274"/>
      <c r="AU341" s="309" t="str">
        <f t="shared" ca="1" si="172"/>
        <v/>
      </c>
      <c r="AV341" s="310" t="str">
        <f t="shared" ca="1" si="173"/>
        <v/>
      </c>
      <c r="AW341" s="276"/>
      <c r="AX341" s="276"/>
      <c r="AY341" s="348"/>
      <c r="AZ341" s="278"/>
      <c r="BA341" s="279"/>
      <c r="BB341" s="348"/>
      <c r="BC341" s="278"/>
      <c r="BD341" s="280"/>
      <c r="BE341" s="348"/>
      <c r="BF341" s="274"/>
      <c r="BG341" s="309" t="str">
        <f t="shared" ca="1" si="174"/>
        <v/>
      </c>
      <c r="BH341" s="310" t="str">
        <f t="shared" ca="1" si="175"/>
        <v/>
      </c>
      <c r="BI341" s="276"/>
      <c r="BJ341" s="348"/>
      <c r="BK341" s="278"/>
      <c r="BL341" s="279"/>
      <c r="BM341" s="348"/>
      <c r="BN341" s="278"/>
      <c r="BO341" s="280"/>
      <c r="BP341" s="309" t="str">
        <f t="shared" ca="1" si="176"/>
        <v/>
      </c>
      <c r="BQ341" s="310" t="str">
        <f t="shared" ca="1" si="177"/>
        <v/>
      </c>
      <c r="BR341" s="309" t="str">
        <f t="shared" ca="1" si="178"/>
        <v/>
      </c>
      <c r="BS341" s="438" t="str">
        <f t="shared" ca="1" si="179"/>
        <v/>
      </c>
      <c r="BT341" s="281" t="str">
        <f t="array" ref="BT341">IF(AND($I341&lt;&gt;"",$K341&lt;&gt;""),CEILING(VLOOKUP($I341,ランク別指標,3,FALSE)*$L341,1),"")</f>
        <v/>
      </c>
      <c r="BU341" s="282"/>
      <c r="BV341" s="281" t="str">
        <f t="shared" si="164"/>
        <v/>
      </c>
      <c r="BW341" s="283"/>
      <c r="BX341" s="282"/>
      <c r="BY341" s="284" t="str">
        <f t="shared" si="180"/>
        <v/>
      </c>
      <c r="BZ341" s="285" t="str">
        <f t="shared" si="181"/>
        <v/>
      </c>
      <c r="CA341" s="286"/>
      <c r="CB341" s="287"/>
      <c r="CC341" s="281" t="str">
        <f t="array" ref="CC341">IF(AND($I341&lt;&gt;"",$K341&lt;&gt;""),CEILING(VLOOKUP($I341,ランク別指標,6,FALSE)*$L341,1),"")</f>
        <v/>
      </c>
      <c r="CD341" s="288"/>
      <c r="CE341" s="289" t="str">
        <f t="shared" si="165"/>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6"/>
        <v/>
      </c>
      <c r="CT341" s="337"/>
      <c r="CU341" s="264">
        <f t="shared" si="182"/>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3"/>
        <v>0</v>
      </c>
      <c r="DL341" s="440" t="b">
        <f t="shared" si="184"/>
        <v>0</v>
      </c>
      <c r="DM341" s="450" t="b">
        <f t="shared" si="185"/>
        <v>0</v>
      </c>
      <c r="DN341" s="440" t="b">
        <f t="shared" si="186"/>
        <v>0</v>
      </c>
      <c r="DO341" s="449" t="b">
        <f t="shared" si="187"/>
        <v>0</v>
      </c>
      <c r="DP341" s="440" t="b">
        <f t="shared" si="188"/>
        <v>0</v>
      </c>
      <c r="DQ341" s="450" t="b">
        <f t="shared" si="189"/>
        <v>0</v>
      </c>
      <c r="DR341" s="440" t="b">
        <f t="shared" si="190"/>
        <v>0</v>
      </c>
      <c r="DS341" s="449" t="b">
        <f t="shared" si="191"/>
        <v>0</v>
      </c>
      <c r="DT341" s="440" t="b">
        <f t="shared" si="192"/>
        <v>0</v>
      </c>
    </row>
    <row r="342" spans="1:124" x14ac:dyDescent="0.25">
      <c r="A342" s="65">
        <f t="shared" si="167"/>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8"/>
        <v/>
      </c>
      <c r="X342" s="310" t="str">
        <f t="shared" ca="1" si="169"/>
        <v/>
      </c>
      <c r="Y342" s="277"/>
      <c r="Z342" s="277"/>
      <c r="AA342" s="348"/>
      <c r="AB342" s="278"/>
      <c r="AC342" s="279"/>
      <c r="AD342" s="348"/>
      <c r="AE342" s="278"/>
      <c r="AF342" s="280"/>
      <c r="AG342" s="348"/>
      <c r="AH342" s="274"/>
      <c r="AI342" s="309" t="str">
        <f t="shared" ca="1" si="170"/>
        <v/>
      </c>
      <c r="AJ342" s="310" t="str">
        <f t="shared" ca="1" si="171"/>
        <v/>
      </c>
      <c r="AK342" s="277"/>
      <c r="AL342" s="277"/>
      <c r="AM342" s="348"/>
      <c r="AN342" s="278"/>
      <c r="AO342" s="279"/>
      <c r="AP342" s="348"/>
      <c r="AQ342" s="278"/>
      <c r="AR342" s="280"/>
      <c r="AS342" s="348"/>
      <c r="AT342" s="274"/>
      <c r="AU342" s="309" t="str">
        <f t="shared" ca="1" si="172"/>
        <v/>
      </c>
      <c r="AV342" s="310" t="str">
        <f t="shared" ca="1" si="173"/>
        <v/>
      </c>
      <c r="AW342" s="276"/>
      <c r="AX342" s="276"/>
      <c r="AY342" s="348"/>
      <c r="AZ342" s="278"/>
      <c r="BA342" s="279"/>
      <c r="BB342" s="348"/>
      <c r="BC342" s="278"/>
      <c r="BD342" s="280"/>
      <c r="BE342" s="348"/>
      <c r="BF342" s="274"/>
      <c r="BG342" s="309" t="str">
        <f t="shared" ca="1" si="174"/>
        <v/>
      </c>
      <c r="BH342" s="310" t="str">
        <f t="shared" ca="1" si="175"/>
        <v/>
      </c>
      <c r="BI342" s="276"/>
      <c r="BJ342" s="348"/>
      <c r="BK342" s="278"/>
      <c r="BL342" s="279"/>
      <c r="BM342" s="348"/>
      <c r="BN342" s="278"/>
      <c r="BO342" s="280"/>
      <c r="BP342" s="309" t="str">
        <f t="shared" ca="1" si="176"/>
        <v/>
      </c>
      <c r="BQ342" s="310" t="str">
        <f t="shared" ca="1" si="177"/>
        <v/>
      </c>
      <c r="BR342" s="309" t="str">
        <f t="shared" ca="1" si="178"/>
        <v/>
      </c>
      <c r="BS342" s="438" t="str">
        <f t="shared" ca="1" si="179"/>
        <v/>
      </c>
      <c r="BT342" s="281" t="str">
        <f t="array" ref="BT342">IF(AND($I342&lt;&gt;"",$K342&lt;&gt;""),CEILING(VLOOKUP($I342,ランク別指標,3,FALSE)*$L342,1),"")</f>
        <v/>
      </c>
      <c r="BU342" s="282"/>
      <c r="BV342" s="281" t="str">
        <f t="shared" si="164"/>
        <v/>
      </c>
      <c r="BW342" s="283"/>
      <c r="BX342" s="282"/>
      <c r="BY342" s="284" t="str">
        <f t="shared" si="180"/>
        <v/>
      </c>
      <c r="BZ342" s="285" t="str">
        <f t="shared" si="181"/>
        <v/>
      </c>
      <c r="CA342" s="286"/>
      <c r="CB342" s="287"/>
      <c r="CC342" s="281" t="str">
        <f t="array" ref="CC342">IF(AND($I342&lt;&gt;"",$K342&lt;&gt;""),CEILING(VLOOKUP($I342,ランク別指標,6,FALSE)*$L342,1),"")</f>
        <v/>
      </c>
      <c r="CD342" s="288"/>
      <c r="CE342" s="289" t="str">
        <f t="shared" si="165"/>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6"/>
        <v/>
      </c>
      <c r="CT342" s="337"/>
      <c r="CU342" s="264">
        <f t="shared" si="182"/>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3"/>
        <v>0</v>
      </c>
      <c r="DL342" s="440" t="b">
        <f t="shared" si="184"/>
        <v>0</v>
      </c>
      <c r="DM342" s="450" t="b">
        <f t="shared" si="185"/>
        <v>0</v>
      </c>
      <c r="DN342" s="440" t="b">
        <f t="shared" si="186"/>
        <v>0</v>
      </c>
      <c r="DO342" s="449" t="b">
        <f t="shared" si="187"/>
        <v>0</v>
      </c>
      <c r="DP342" s="440" t="b">
        <f t="shared" si="188"/>
        <v>0</v>
      </c>
      <c r="DQ342" s="450" t="b">
        <f t="shared" si="189"/>
        <v>0</v>
      </c>
      <c r="DR342" s="440" t="b">
        <f t="shared" si="190"/>
        <v>0</v>
      </c>
      <c r="DS342" s="449" t="b">
        <f t="shared" si="191"/>
        <v>0</v>
      </c>
      <c r="DT342" s="440" t="b">
        <f t="shared" si="192"/>
        <v>0</v>
      </c>
    </row>
    <row r="343" spans="1:124" x14ac:dyDescent="0.25">
      <c r="A343" s="65">
        <f t="shared" si="167"/>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8"/>
        <v/>
      </c>
      <c r="X343" s="310" t="str">
        <f t="shared" ca="1" si="169"/>
        <v/>
      </c>
      <c r="Y343" s="277"/>
      <c r="Z343" s="277"/>
      <c r="AA343" s="348"/>
      <c r="AB343" s="278"/>
      <c r="AC343" s="279"/>
      <c r="AD343" s="348"/>
      <c r="AE343" s="278"/>
      <c r="AF343" s="280"/>
      <c r="AG343" s="348"/>
      <c r="AH343" s="274"/>
      <c r="AI343" s="309" t="str">
        <f t="shared" ca="1" si="170"/>
        <v/>
      </c>
      <c r="AJ343" s="310" t="str">
        <f t="shared" ca="1" si="171"/>
        <v/>
      </c>
      <c r="AK343" s="277"/>
      <c r="AL343" s="277"/>
      <c r="AM343" s="348"/>
      <c r="AN343" s="278"/>
      <c r="AO343" s="279"/>
      <c r="AP343" s="348"/>
      <c r="AQ343" s="278"/>
      <c r="AR343" s="280"/>
      <c r="AS343" s="348"/>
      <c r="AT343" s="274"/>
      <c r="AU343" s="309" t="str">
        <f t="shared" ca="1" si="172"/>
        <v/>
      </c>
      <c r="AV343" s="310" t="str">
        <f t="shared" ca="1" si="173"/>
        <v/>
      </c>
      <c r="AW343" s="276"/>
      <c r="AX343" s="276"/>
      <c r="AY343" s="348"/>
      <c r="AZ343" s="278"/>
      <c r="BA343" s="279"/>
      <c r="BB343" s="348"/>
      <c r="BC343" s="278"/>
      <c r="BD343" s="280"/>
      <c r="BE343" s="348"/>
      <c r="BF343" s="274"/>
      <c r="BG343" s="309" t="str">
        <f t="shared" ca="1" si="174"/>
        <v/>
      </c>
      <c r="BH343" s="310" t="str">
        <f t="shared" ca="1" si="175"/>
        <v/>
      </c>
      <c r="BI343" s="276"/>
      <c r="BJ343" s="348"/>
      <c r="BK343" s="278"/>
      <c r="BL343" s="279"/>
      <c r="BM343" s="348"/>
      <c r="BN343" s="278"/>
      <c r="BO343" s="280"/>
      <c r="BP343" s="309" t="str">
        <f t="shared" ca="1" si="176"/>
        <v/>
      </c>
      <c r="BQ343" s="310" t="str">
        <f t="shared" ca="1" si="177"/>
        <v/>
      </c>
      <c r="BR343" s="309" t="str">
        <f t="shared" ca="1" si="178"/>
        <v/>
      </c>
      <c r="BS343" s="438" t="str">
        <f t="shared" ca="1" si="179"/>
        <v/>
      </c>
      <c r="BT343" s="281" t="str">
        <f t="array" ref="BT343">IF(AND($I343&lt;&gt;"",$K343&lt;&gt;""),CEILING(VLOOKUP($I343,ランク別指標,3,FALSE)*$L343,1),"")</f>
        <v/>
      </c>
      <c r="BU343" s="282"/>
      <c r="BV343" s="281" t="str">
        <f t="shared" si="164"/>
        <v/>
      </c>
      <c r="BW343" s="283"/>
      <c r="BX343" s="282"/>
      <c r="BY343" s="284" t="str">
        <f t="shared" si="180"/>
        <v/>
      </c>
      <c r="BZ343" s="285" t="str">
        <f t="shared" si="181"/>
        <v/>
      </c>
      <c r="CA343" s="286"/>
      <c r="CB343" s="287"/>
      <c r="CC343" s="281" t="str">
        <f t="array" ref="CC343">IF(AND($I343&lt;&gt;"",$K343&lt;&gt;""),CEILING(VLOOKUP($I343,ランク別指標,6,FALSE)*$L343,1),"")</f>
        <v/>
      </c>
      <c r="CD343" s="288"/>
      <c r="CE343" s="289" t="str">
        <f t="shared" si="165"/>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6"/>
        <v/>
      </c>
      <c r="CT343" s="337"/>
      <c r="CU343" s="264">
        <f t="shared" si="182"/>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3"/>
        <v>0</v>
      </c>
      <c r="DL343" s="440" t="b">
        <f t="shared" si="184"/>
        <v>0</v>
      </c>
      <c r="DM343" s="450" t="b">
        <f t="shared" si="185"/>
        <v>0</v>
      </c>
      <c r="DN343" s="440" t="b">
        <f t="shared" si="186"/>
        <v>0</v>
      </c>
      <c r="DO343" s="449" t="b">
        <f t="shared" si="187"/>
        <v>0</v>
      </c>
      <c r="DP343" s="440" t="b">
        <f t="shared" si="188"/>
        <v>0</v>
      </c>
      <c r="DQ343" s="450" t="b">
        <f t="shared" si="189"/>
        <v>0</v>
      </c>
      <c r="DR343" s="440" t="b">
        <f t="shared" si="190"/>
        <v>0</v>
      </c>
      <c r="DS343" s="449" t="b">
        <f t="shared" si="191"/>
        <v>0</v>
      </c>
      <c r="DT343" s="440" t="b">
        <f t="shared" si="192"/>
        <v>0</v>
      </c>
    </row>
    <row r="344" spans="1:124" x14ac:dyDescent="0.25">
      <c r="A344" s="65">
        <f t="shared" si="167"/>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8"/>
        <v/>
      </c>
      <c r="X344" s="310" t="str">
        <f t="shared" ca="1" si="169"/>
        <v/>
      </c>
      <c r="Y344" s="277"/>
      <c r="Z344" s="277"/>
      <c r="AA344" s="348"/>
      <c r="AB344" s="278"/>
      <c r="AC344" s="279"/>
      <c r="AD344" s="348"/>
      <c r="AE344" s="278"/>
      <c r="AF344" s="280"/>
      <c r="AG344" s="348"/>
      <c r="AH344" s="274"/>
      <c r="AI344" s="309" t="str">
        <f t="shared" ca="1" si="170"/>
        <v/>
      </c>
      <c r="AJ344" s="310" t="str">
        <f t="shared" ca="1" si="171"/>
        <v/>
      </c>
      <c r="AK344" s="277"/>
      <c r="AL344" s="277"/>
      <c r="AM344" s="348"/>
      <c r="AN344" s="278"/>
      <c r="AO344" s="279"/>
      <c r="AP344" s="348"/>
      <c r="AQ344" s="278"/>
      <c r="AR344" s="280"/>
      <c r="AS344" s="348"/>
      <c r="AT344" s="274"/>
      <c r="AU344" s="309" t="str">
        <f t="shared" ca="1" si="172"/>
        <v/>
      </c>
      <c r="AV344" s="310" t="str">
        <f t="shared" ca="1" si="173"/>
        <v/>
      </c>
      <c r="AW344" s="276"/>
      <c r="AX344" s="276"/>
      <c r="AY344" s="348"/>
      <c r="AZ344" s="278"/>
      <c r="BA344" s="279"/>
      <c r="BB344" s="348"/>
      <c r="BC344" s="278"/>
      <c r="BD344" s="280"/>
      <c r="BE344" s="348"/>
      <c r="BF344" s="274"/>
      <c r="BG344" s="309" t="str">
        <f t="shared" ca="1" si="174"/>
        <v/>
      </c>
      <c r="BH344" s="310" t="str">
        <f t="shared" ca="1" si="175"/>
        <v/>
      </c>
      <c r="BI344" s="276"/>
      <c r="BJ344" s="348"/>
      <c r="BK344" s="278"/>
      <c r="BL344" s="279"/>
      <c r="BM344" s="348"/>
      <c r="BN344" s="278"/>
      <c r="BO344" s="280"/>
      <c r="BP344" s="309" t="str">
        <f t="shared" ca="1" si="176"/>
        <v/>
      </c>
      <c r="BQ344" s="310" t="str">
        <f t="shared" ca="1" si="177"/>
        <v/>
      </c>
      <c r="BR344" s="309" t="str">
        <f t="shared" ca="1" si="178"/>
        <v/>
      </c>
      <c r="BS344" s="438" t="str">
        <f t="shared" ca="1" si="179"/>
        <v/>
      </c>
      <c r="BT344" s="281" t="str">
        <f t="array" ref="BT344">IF(AND($I344&lt;&gt;"",$K344&lt;&gt;""),CEILING(VLOOKUP($I344,ランク別指標,3,FALSE)*$L344,1),"")</f>
        <v/>
      </c>
      <c r="BU344" s="282"/>
      <c r="BV344" s="281" t="str">
        <f t="shared" si="164"/>
        <v/>
      </c>
      <c r="BW344" s="283"/>
      <c r="BX344" s="282"/>
      <c r="BY344" s="284" t="str">
        <f t="shared" si="180"/>
        <v/>
      </c>
      <c r="BZ344" s="285" t="str">
        <f t="shared" si="181"/>
        <v/>
      </c>
      <c r="CA344" s="286"/>
      <c r="CB344" s="287"/>
      <c r="CC344" s="281" t="str">
        <f t="array" ref="CC344">IF(AND($I344&lt;&gt;"",$K344&lt;&gt;""),CEILING(VLOOKUP($I344,ランク別指標,6,FALSE)*$L344,1),"")</f>
        <v/>
      </c>
      <c r="CD344" s="288"/>
      <c r="CE344" s="289" t="str">
        <f t="shared" si="165"/>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6"/>
        <v/>
      </c>
      <c r="CT344" s="337"/>
      <c r="CU344" s="264">
        <f t="shared" si="182"/>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3"/>
        <v>0</v>
      </c>
      <c r="DL344" s="440" t="b">
        <f t="shared" si="184"/>
        <v>0</v>
      </c>
      <c r="DM344" s="450" t="b">
        <f t="shared" si="185"/>
        <v>0</v>
      </c>
      <c r="DN344" s="440" t="b">
        <f t="shared" si="186"/>
        <v>0</v>
      </c>
      <c r="DO344" s="449" t="b">
        <f t="shared" si="187"/>
        <v>0</v>
      </c>
      <c r="DP344" s="440" t="b">
        <f t="shared" si="188"/>
        <v>0</v>
      </c>
      <c r="DQ344" s="450" t="b">
        <f t="shared" si="189"/>
        <v>0</v>
      </c>
      <c r="DR344" s="440" t="b">
        <f t="shared" si="190"/>
        <v>0</v>
      </c>
      <c r="DS344" s="449" t="b">
        <f t="shared" si="191"/>
        <v>0</v>
      </c>
      <c r="DT344" s="440" t="b">
        <f t="shared" si="192"/>
        <v>0</v>
      </c>
    </row>
    <row r="345" spans="1:124" x14ac:dyDescent="0.25">
      <c r="A345" s="65">
        <f t="shared" si="167"/>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8"/>
        <v/>
      </c>
      <c r="X345" s="310" t="str">
        <f t="shared" ca="1" si="169"/>
        <v/>
      </c>
      <c r="Y345" s="277"/>
      <c r="Z345" s="277"/>
      <c r="AA345" s="348"/>
      <c r="AB345" s="278"/>
      <c r="AC345" s="279"/>
      <c r="AD345" s="348"/>
      <c r="AE345" s="278"/>
      <c r="AF345" s="280"/>
      <c r="AG345" s="348"/>
      <c r="AH345" s="274"/>
      <c r="AI345" s="309" t="str">
        <f t="shared" ca="1" si="170"/>
        <v/>
      </c>
      <c r="AJ345" s="310" t="str">
        <f t="shared" ca="1" si="171"/>
        <v/>
      </c>
      <c r="AK345" s="277"/>
      <c r="AL345" s="277"/>
      <c r="AM345" s="348"/>
      <c r="AN345" s="278"/>
      <c r="AO345" s="279"/>
      <c r="AP345" s="348"/>
      <c r="AQ345" s="278"/>
      <c r="AR345" s="280"/>
      <c r="AS345" s="348"/>
      <c r="AT345" s="274"/>
      <c r="AU345" s="309" t="str">
        <f t="shared" ca="1" si="172"/>
        <v/>
      </c>
      <c r="AV345" s="310" t="str">
        <f t="shared" ca="1" si="173"/>
        <v/>
      </c>
      <c r="AW345" s="276"/>
      <c r="AX345" s="276"/>
      <c r="AY345" s="348"/>
      <c r="AZ345" s="278"/>
      <c r="BA345" s="279"/>
      <c r="BB345" s="348"/>
      <c r="BC345" s="278"/>
      <c r="BD345" s="280"/>
      <c r="BE345" s="348"/>
      <c r="BF345" s="274"/>
      <c r="BG345" s="309" t="str">
        <f t="shared" ca="1" si="174"/>
        <v/>
      </c>
      <c r="BH345" s="310" t="str">
        <f t="shared" ca="1" si="175"/>
        <v/>
      </c>
      <c r="BI345" s="276"/>
      <c r="BJ345" s="348"/>
      <c r="BK345" s="278"/>
      <c r="BL345" s="279"/>
      <c r="BM345" s="348"/>
      <c r="BN345" s="278"/>
      <c r="BO345" s="280"/>
      <c r="BP345" s="309" t="str">
        <f t="shared" ca="1" si="176"/>
        <v/>
      </c>
      <c r="BQ345" s="310" t="str">
        <f t="shared" ca="1" si="177"/>
        <v/>
      </c>
      <c r="BR345" s="309" t="str">
        <f t="shared" ca="1" si="178"/>
        <v/>
      </c>
      <c r="BS345" s="438" t="str">
        <f t="shared" ca="1" si="179"/>
        <v/>
      </c>
      <c r="BT345" s="281" t="str">
        <f t="array" ref="BT345">IF(AND($I345&lt;&gt;"",$K345&lt;&gt;""),CEILING(VLOOKUP($I345,ランク別指標,3,FALSE)*$L345,1),"")</f>
        <v/>
      </c>
      <c r="BU345" s="282"/>
      <c r="BV345" s="281" t="str">
        <f t="shared" si="164"/>
        <v/>
      </c>
      <c r="BW345" s="283"/>
      <c r="BX345" s="282"/>
      <c r="BY345" s="284" t="str">
        <f t="shared" si="180"/>
        <v/>
      </c>
      <c r="BZ345" s="285" t="str">
        <f t="shared" si="181"/>
        <v/>
      </c>
      <c r="CA345" s="286"/>
      <c r="CB345" s="287"/>
      <c r="CC345" s="281" t="str">
        <f t="array" ref="CC345">IF(AND($I345&lt;&gt;"",$K345&lt;&gt;""),CEILING(VLOOKUP($I345,ランク別指標,6,FALSE)*$L345,1),"")</f>
        <v/>
      </c>
      <c r="CD345" s="288"/>
      <c r="CE345" s="289" t="str">
        <f t="shared" si="165"/>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6"/>
        <v/>
      </c>
      <c r="CT345" s="337"/>
      <c r="CU345" s="264">
        <f t="shared" si="182"/>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3"/>
        <v>0</v>
      </c>
      <c r="DL345" s="440" t="b">
        <f t="shared" si="184"/>
        <v>0</v>
      </c>
      <c r="DM345" s="450" t="b">
        <f t="shared" si="185"/>
        <v>0</v>
      </c>
      <c r="DN345" s="440" t="b">
        <f t="shared" si="186"/>
        <v>0</v>
      </c>
      <c r="DO345" s="449" t="b">
        <f t="shared" si="187"/>
        <v>0</v>
      </c>
      <c r="DP345" s="440" t="b">
        <f t="shared" si="188"/>
        <v>0</v>
      </c>
      <c r="DQ345" s="450" t="b">
        <f t="shared" si="189"/>
        <v>0</v>
      </c>
      <c r="DR345" s="440" t="b">
        <f t="shared" si="190"/>
        <v>0</v>
      </c>
      <c r="DS345" s="449" t="b">
        <f t="shared" si="191"/>
        <v>0</v>
      </c>
      <c r="DT345" s="440" t="b">
        <f t="shared" si="192"/>
        <v>0</v>
      </c>
    </row>
    <row r="346" spans="1:124" x14ac:dyDescent="0.25">
      <c r="A346" s="65">
        <f t="shared" si="167"/>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8"/>
        <v/>
      </c>
      <c r="X346" s="310" t="str">
        <f t="shared" ca="1" si="169"/>
        <v/>
      </c>
      <c r="Y346" s="277"/>
      <c r="Z346" s="277"/>
      <c r="AA346" s="348"/>
      <c r="AB346" s="278"/>
      <c r="AC346" s="279"/>
      <c r="AD346" s="348"/>
      <c r="AE346" s="278"/>
      <c r="AF346" s="280"/>
      <c r="AG346" s="348"/>
      <c r="AH346" s="274"/>
      <c r="AI346" s="309" t="str">
        <f t="shared" ca="1" si="170"/>
        <v/>
      </c>
      <c r="AJ346" s="310" t="str">
        <f t="shared" ca="1" si="171"/>
        <v/>
      </c>
      <c r="AK346" s="277"/>
      <c r="AL346" s="277"/>
      <c r="AM346" s="348"/>
      <c r="AN346" s="278"/>
      <c r="AO346" s="279"/>
      <c r="AP346" s="348"/>
      <c r="AQ346" s="278"/>
      <c r="AR346" s="280"/>
      <c r="AS346" s="348"/>
      <c r="AT346" s="274"/>
      <c r="AU346" s="309" t="str">
        <f t="shared" ca="1" si="172"/>
        <v/>
      </c>
      <c r="AV346" s="310" t="str">
        <f t="shared" ca="1" si="173"/>
        <v/>
      </c>
      <c r="AW346" s="276"/>
      <c r="AX346" s="276"/>
      <c r="AY346" s="348"/>
      <c r="AZ346" s="278"/>
      <c r="BA346" s="279"/>
      <c r="BB346" s="348"/>
      <c r="BC346" s="278"/>
      <c r="BD346" s="280"/>
      <c r="BE346" s="348"/>
      <c r="BF346" s="274"/>
      <c r="BG346" s="309" t="str">
        <f t="shared" ca="1" si="174"/>
        <v/>
      </c>
      <c r="BH346" s="310" t="str">
        <f t="shared" ca="1" si="175"/>
        <v/>
      </c>
      <c r="BI346" s="276"/>
      <c r="BJ346" s="348"/>
      <c r="BK346" s="278"/>
      <c r="BL346" s="279"/>
      <c r="BM346" s="348"/>
      <c r="BN346" s="278"/>
      <c r="BO346" s="280"/>
      <c r="BP346" s="309" t="str">
        <f t="shared" ca="1" si="176"/>
        <v/>
      </c>
      <c r="BQ346" s="310" t="str">
        <f t="shared" ca="1" si="177"/>
        <v/>
      </c>
      <c r="BR346" s="309" t="str">
        <f t="shared" ca="1" si="178"/>
        <v/>
      </c>
      <c r="BS346" s="438" t="str">
        <f t="shared" ca="1" si="179"/>
        <v/>
      </c>
      <c r="BT346" s="281" t="str">
        <f t="array" ref="BT346">IF(AND($I346&lt;&gt;"",$K346&lt;&gt;""),CEILING(VLOOKUP($I346,ランク別指標,3,FALSE)*$L346,1),"")</f>
        <v/>
      </c>
      <c r="BU346" s="282"/>
      <c r="BV346" s="281" t="str">
        <f t="shared" si="164"/>
        <v/>
      </c>
      <c r="BW346" s="283"/>
      <c r="BX346" s="282"/>
      <c r="BY346" s="284" t="str">
        <f t="shared" si="180"/>
        <v/>
      </c>
      <c r="BZ346" s="285" t="str">
        <f t="shared" si="181"/>
        <v/>
      </c>
      <c r="CA346" s="286"/>
      <c r="CB346" s="287"/>
      <c r="CC346" s="281" t="str">
        <f t="array" ref="CC346">IF(AND($I346&lt;&gt;"",$K346&lt;&gt;""),CEILING(VLOOKUP($I346,ランク別指標,6,FALSE)*$L346,1),"")</f>
        <v/>
      </c>
      <c r="CD346" s="288"/>
      <c r="CE346" s="289" t="str">
        <f t="shared" si="165"/>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6"/>
        <v/>
      </c>
      <c r="CT346" s="337"/>
      <c r="CU346" s="264">
        <f t="shared" si="182"/>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3"/>
        <v>0</v>
      </c>
      <c r="DL346" s="440" t="b">
        <f t="shared" si="184"/>
        <v>0</v>
      </c>
      <c r="DM346" s="450" t="b">
        <f t="shared" si="185"/>
        <v>0</v>
      </c>
      <c r="DN346" s="440" t="b">
        <f t="shared" si="186"/>
        <v>0</v>
      </c>
      <c r="DO346" s="449" t="b">
        <f t="shared" si="187"/>
        <v>0</v>
      </c>
      <c r="DP346" s="440" t="b">
        <f t="shared" si="188"/>
        <v>0</v>
      </c>
      <c r="DQ346" s="450" t="b">
        <f t="shared" si="189"/>
        <v>0</v>
      </c>
      <c r="DR346" s="440" t="b">
        <f t="shared" si="190"/>
        <v>0</v>
      </c>
      <c r="DS346" s="449" t="b">
        <f t="shared" si="191"/>
        <v>0</v>
      </c>
      <c r="DT346" s="440" t="b">
        <f t="shared" si="192"/>
        <v>0</v>
      </c>
    </row>
    <row r="347" spans="1:124" x14ac:dyDescent="0.25">
      <c r="A347" s="65">
        <f t="shared" si="167"/>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8"/>
        <v/>
      </c>
      <c r="X347" s="310" t="str">
        <f t="shared" ca="1" si="169"/>
        <v/>
      </c>
      <c r="Y347" s="277"/>
      <c r="Z347" s="277"/>
      <c r="AA347" s="348"/>
      <c r="AB347" s="278"/>
      <c r="AC347" s="279"/>
      <c r="AD347" s="348"/>
      <c r="AE347" s="278"/>
      <c r="AF347" s="280"/>
      <c r="AG347" s="348"/>
      <c r="AH347" s="274"/>
      <c r="AI347" s="309" t="str">
        <f t="shared" ca="1" si="170"/>
        <v/>
      </c>
      <c r="AJ347" s="310" t="str">
        <f t="shared" ca="1" si="171"/>
        <v/>
      </c>
      <c r="AK347" s="277"/>
      <c r="AL347" s="277"/>
      <c r="AM347" s="348"/>
      <c r="AN347" s="278"/>
      <c r="AO347" s="279"/>
      <c r="AP347" s="348"/>
      <c r="AQ347" s="278"/>
      <c r="AR347" s="280"/>
      <c r="AS347" s="348"/>
      <c r="AT347" s="274"/>
      <c r="AU347" s="309" t="str">
        <f t="shared" ca="1" si="172"/>
        <v/>
      </c>
      <c r="AV347" s="310" t="str">
        <f t="shared" ca="1" si="173"/>
        <v/>
      </c>
      <c r="AW347" s="276"/>
      <c r="AX347" s="276"/>
      <c r="AY347" s="348"/>
      <c r="AZ347" s="278"/>
      <c r="BA347" s="279"/>
      <c r="BB347" s="348"/>
      <c r="BC347" s="278"/>
      <c r="BD347" s="280"/>
      <c r="BE347" s="348"/>
      <c r="BF347" s="274"/>
      <c r="BG347" s="309" t="str">
        <f t="shared" ca="1" si="174"/>
        <v/>
      </c>
      <c r="BH347" s="310" t="str">
        <f t="shared" ca="1" si="175"/>
        <v/>
      </c>
      <c r="BI347" s="276"/>
      <c r="BJ347" s="348"/>
      <c r="BK347" s="278"/>
      <c r="BL347" s="279"/>
      <c r="BM347" s="348"/>
      <c r="BN347" s="278"/>
      <c r="BO347" s="280"/>
      <c r="BP347" s="309" t="str">
        <f t="shared" ca="1" si="176"/>
        <v/>
      </c>
      <c r="BQ347" s="310" t="str">
        <f t="shared" ca="1" si="177"/>
        <v/>
      </c>
      <c r="BR347" s="309" t="str">
        <f t="shared" ca="1" si="178"/>
        <v/>
      </c>
      <c r="BS347" s="438" t="str">
        <f t="shared" ca="1" si="179"/>
        <v/>
      </c>
      <c r="BT347" s="281" t="str">
        <f t="array" ref="BT347">IF(AND($I347&lt;&gt;"",$K347&lt;&gt;""),CEILING(VLOOKUP($I347,ランク別指標,3,FALSE)*$L347,1),"")</f>
        <v/>
      </c>
      <c r="BU347" s="282"/>
      <c r="BV347" s="281" t="str">
        <f t="shared" si="164"/>
        <v/>
      </c>
      <c r="BW347" s="283"/>
      <c r="BX347" s="282"/>
      <c r="BY347" s="284" t="str">
        <f t="shared" si="180"/>
        <v/>
      </c>
      <c r="BZ347" s="285" t="str">
        <f t="shared" si="181"/>
        <v/>
      </c>
      <c r="CA347" s="286"/>
      <c r="CB347" s="287"/>
      <c r="CC347" s="281" t="str">
        <f t="array" ref="CC347">IF(AND($I347&lt;&gt;"",$K347&lt;&gt;""),CEILING(VLOOKUP($I347,ランク別指標,6,FALSE)*$L347,1),"")</f>
        <v/>
      </c>
      <c r="CD347" s="288"/>
      <c r="CE347" s="289" t="str">
        <f t="shared" si="165"/>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6"/>
        <v/>
      </c>
      <c r="CT347" s="337"/>
      <c r="CU347" s="264">
        <f t="shared" si="182"/>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3"/>
        <v>0</v>
      </c>
      <c r="DL347" s="440" t="b">
        <f t="shared" si="184"/>
        <v>0</v>
      </c>
      <c r="DM347" s="450" t="b">
        <f t="shared" si="185"/>
        <v>0</v>
      </c>
      <c r="DN347" s="440" t="b">
        <f t="shared" si="186"/>
        <v>0</v>
      </c>
      <c r="DO347" s="449" t="b">
        <f t="shared" si="187"/>
        <v>0</v>
      </c>
      <c r="DP347" s="440" t="b">
        <f t="shared" si="188"/>
        <v>0</v>
      </c>
      <c r="DQ347" s="450" t="b">
        <f t="shared" si="189"/>
        <v>0</v>
      </c>
      <c r="DR347" s="440" t="b">
        <f t="shared" si="190"/>
        <v>0</v>
      </c>
      <c r="DS347" s="449" t="b">
        <f t="shared" si="191"/>
        <v>0</v>
      </c>
      <c r="DT347" s="440" t="b">
        <f t="shared" si="192"/>
        <v>0</v>
      </c>
    </row>
    <row r="348" spans="1:124" x14ac:dyDescent="0.25">
      <c r="A348" s="65">
        <f t="shared" si="167"/>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8"/>
        <v/>
      </c>
      <c r="X348" s="310" t="str">
        <f t="shared" ca="1" si="169"/>
        <v/>
      </c>
      <c r="Y348" s="277"/>
      <c r="Z348" s="277"/>
      <c r="AA348" s="348"/>
      <c r="AB348" s="278"/>
      <c r="AC348" s="279"/>
      <c r="AD348" s="348"/>
      <c r="AE348" s="278"/>
      <c r="AF348" s="280"/>
      <c r="AG348" s="348"/>
      <c r="AH348" s="274"/>
      <c r="AI348" s="309" t="str">
        <f t="shared" ca="1" si="170"/>
        <v/>
      </c>
      <c r="AJ348" s="310" t="str">
        <f t="shared" ca="1" si="171"/>
        <v/>
      </c>
      <c r="AK348" s="277"/>
      <c r="AL348" s="277"/>
      <c r="AM348" s="348"/>
      <c r="AN348" s="278"/>
      <c r="AO348" s="279"/>
      <c r="AP348" s="348"/>
      <c r="AQ348" s="278"/>
      <c r="AR348" s="280"/>
      <c r="AS348" s="348"/>
      <c r="AT348" s="274"/>
      <c r="AU348" s="309" t="str">
        <f t="shared" ca="1" si="172"/>
        <v/>
      </c>
      <c r="AV348" s="310" t="str">
        <f t="shared" ca="1" si="173"/>
        <v/>
      </c>
      <c r="AW348" s="276"/>
      <c r="AX348" s="276"/>
      <c r="AY348" s="348"/>
      <c r="AZ348" s="278"/>
      <c r="BA348" s="279"/>
      <c r="BB348" s="348"/>
      <c r="BC348" s="278"/>
      <c r="BD348" s="280"/>
      <c r="BE348" s="348"/>
      <c r="BF348" s="274"/>
      <c r="BG348" s="309" t="str">
        <f t="shared" ca="1" si="174"/>
        <v/>
      </c>
      <c r="BH348" s="310" t="str">
        <f t="shared" ca="1" si="175"/>
        <v/>
      </c>
      <c r="BI348" s="276"/>
      <c r="BJ348" s="348"/>
      <c r="BK348" s="278"/>
      <c r="BL348" s="279"/>
      <c r="BM348" s="348"/>
      <c r="BN348" s="278"/>
      <c r="BO348" s="280"/>
      <c r="BP348" s="309" t="str">
        <f t="shared" ca="1" si="176"/>
        <v/>
      </c>
      <c r="BQ348" s="310" t="str">
        <f t="shared" ca="1" si="177"/>
        <v/>
      </c>
      <c r="BR348" s="309" t="str">
        <f t="shared" ca="1" si="178"/>
        <v/>
      </c>
      <c r="BS348" s="438" t="str">
        <f t="shared" ca="1" si="179"/>
        <v/>
      </c>
      <c r="BT348" s="281" t="str">
        <f t="array" ref="BT348">IF(AND($I348&lt;&gt;"",$K348&lt;&gt;""),CEILING(VLOOKUP($I348,ランク別指標,3,FALSE)*$L348,1),"")</f>
        <v/>
      </c>
      <c r="BU348" s="282"/>
      <c r="BV348" s="281" t="str">
        <f t="shared" si="164"/>
        <v/>
      </c>
      <c r="BW348" s="283"/>
      <c r="BX348" s="282"/>
      <c r="BY348" s="284" t="str">
        <f t="shared" si="180"/>
        <v/>
      </c>
      <c r="BZ348" s="285" t="str">
        <f t="shared" si="181"/>
        <v/>
      </c>
      <c r="CA348" s="286"/>
      <c r="CB348" s="287"/>
      <c r="CC348" s="281" t="str">
        <f t="array" ref="CC348">IF(AND($I348&lt;&gt;"",$K348&lt;&gt;""),CEILING(VLOOKUP($I348,ランク別指標,6,FALSE)*$L348,1),"")</f>
        <v/>
      </c>
      <c r="CD348" s="288"/>
      <c r="CE348" s="289" t="str">
        <f t="shared" si="165"/>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6"/>
        <v/>
      </c>
      <c r="CT348" s="337"/>
      <c r="CU348" s="264">
        <f t="shared" si="182"/>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3"/>
        <v>0</v>
      </c>
      <c r="DL348" s="440" t="b">
        <f t="shared" si="184"/>
        <v>0</v>
      </c>
      <c r="DM348" s="450" t="b">
        <f t="shared" si="185"/>
        <v>0</v>
      </c>
      <c r="DN348" s="440" t="b">
        <f t="shared" si="186"/>
        <v>0</v>
      </c>
      <c r="DO348" s="449" t="b">
        <f t="shared" si="187"/>
        <v>0</v>
      </c>
      <c r="DP348" s="440" t="b">
        <f t="shared" si="188"/>
        <v>0</v>
      </c>
      <c r="DQ348" s="450" t="b">
        <f t="shared" si="189"/>
        <v>0</v>
      </c>
      <c r="DR348" s="440" t="b">
        <f t="shared" si="190"/>
        <v>0</v>
      </c>
      <c r="DS348" s="449" t="b">
        <f t="shared" si="191"/>
        <v>0</v>
      </c>
      <c r="DT348" s="440" t="b">
        <f t="shared" si="192"/>
        <v>0</v>
      </c>
    </row>
    <row r="349" spans="1:124" x14ac:dyDescent="0.25">
      <c r="A349" s="65">
        <f t="shared" si="167"/>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8"/>
        <v/>
      </c>
      <c r="X349" s="310" t="str">
        <f t="shared" ca="1" si="169"/>
        <v/>
      </c>
      <c r="Y349" s="277"/>
      <c r="Z349" s="277"/>
      <c r="AA349" s="348"/>
      <c r="AB349" s="278"/>
      <c r="AC349" s="279"/>
      <c r="AD349" s="348"/>
      <c r="AE349" s="278"/>
      <c r="AF349" s="280"/>
      <c r="AG349" s="348"/>
      <c r="AH349" s="274"/>
      <c r="AI349" s="309" t="str">
        <f t="shared" ca="1" si="170"/>
        <v/>
      </c>
      <c r="AJ349" s="310" t="str">
        <f t="shared" ca="1" si="171"/>
        <v/>
      </c>
      <c r="AK349" s="277"/>
      <c r="AL349" s="277"/>
      <c r="AM349" s="348"/>
      <c r="AN349" s="278"/>
      <c r="AO349" s="279"/>
      <c r="AP349" s="348"/>
      <c r="AQ349" s="278"/>
      <c r="AR349" s="280"/>
      <c r="AS349" s="348"/>
      <c r="AT349" s="274"/>
      <c r="AU349" s="309" t="str">
        <f t="shared" ca="1" si="172"/>
        <v/>
      </c>
      <c r="AV349" s="310" t="str">
        <f t="shared" ca="1" si="173"/>
        <v/>
      </c>
      <c r="AW349" s="276"/>
      <c r="AX349" s="276"/>
      <c r="AY349" s="348"/>
      <c r="AZ349" s="278"/>
      <c r="BA349" s="279"/>
      <c r="BB349" s="348"/>
      <c r="BC349" s="278"/>
      <c r="BD349" s="280"/>
      <c r="BE349" s="348"/>
      <c r="BF349" s="274"/>
      <c r="BG349" s="309" t="str">
        <f t="shared" ca="1" si="174"/>
        <v/>
      </c>
      <c r="BH349" s="310" t="str">
        <f t="shared" ca="1" si="175"/>
        <v/>
      </c>
      <c r="BI349" s="276"/>
      <c r="BJ349" s="348"/>
      <c r="BK349" s="278"/>
      <c r="BL349" s="279"/>
      <c r="BM349" s="348"/>
      <c r="BN349" s="278"/>
      <c r="BO349" s="280"/>
      <c r="BP349" s="309" t="str">
        <f t="shared" ca="1" si="176"/>
        <v/>
      </c>
      <c r="BQ349" s="310" t="str">
        <f t="shared" ca="1" si="177"/>
        <v/>
      </c>
      <c r="BR349" s="309" t="str">
        <f t="shared" ca="1" si="178"/>
        <v/>
      </c>
      <c r="BS349" s="438" t="str">
        <f t="shared" ca="1" si="179"/>
        <v/>
      </c>
      <c r="BT349" s="281" t="str">
        <f t="array" ref="BT349">IF(AND($I349&lt;&gt;"",$K349&lt;&gt;""),CEILING(VLOOKUP($I349,ランク別指標,3,FALSE)*$L349,1),"")</f>
        <v/>
      </c>
      <c r="BU349" s="282"/>
      <c r="BV349" s="281" t="str">
        <f t="shared" si="164"/>
        <v/>
      </c>
      <c r="BW349" s="283"/>
      <c r="BX349" s="282"/>
      <c r="BY349" s="284" t="str">
        <f t="shared" si="180"/>
        <v/>
      </c>
      <c r="BZ349" s="285" t="str">
        <f t="shared" si="181"/>
        <v/>
      </c>
      <c r="CA349" s="286"/>
      <c r="CB349" s="287"/>
      <c r="CC349" s="281" t="str">
        <f t="array" ref="CC349">IF(AND($I349&lt;&gt;"",$K349&lt;&gt;""),CEILING(VLOOKUP($I349,ランク別指標,6,FALSE)*$L349,1),"")</f>
        <v/>
      </c>
      <c r="CD349" s="288"/>
      <c r="CE349" s="289" t="str">
        <f t="shared" si="165"/>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6"/>
        <v/>
      </c>
      <c r="CT349" s="337"/>
      <c r="CU349" s="264">
        <f t="shared" si="182"/>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3"/>
        <v>0</v>
      </c>
      <c r="DL349" s="440" t="b">
        <f t="shared" si="184"/>
        <v>0</v>
      </c>
      <c r="DM349" s="450" t="b">
        <f t="shared" si="185"/>
        <v>0</v>
      </c>
      <c r="DN349" s="440" t="b">
        <f t="shared" si="186"/>
        <v>0</v>
      </c>
      <c r="DO349" s="449" t="b">
        <f t="shared" si="187"/>
        <v>0</v>
      </c>
      <c r="DP349" s="440" t="b">
        <f t="shared" si="188"/>
        <v>0</v>
      </c>
      <c r="DQ349" s="450" t="b">
        <f t="shared" si="189"/>
        <v>0</v>
      </c>
      <c r="DR349" s="440" t="b">
        <f t="shared" si="190"/>
        <v>0</v>
      </c>
      <c r="DS349" s="449" t="b">
        <f t="shared" si="191"/>
        <v>0</v>
      </c>
      <c r="DT349" s="440" t="b">
        <f t="shared" si="192"/>
        <v>0</v>
      </c>
    </row>
    <row r="350" spans="1:124" x14ac:dyDescent="0.25">
      <c r="A350" s="65">
        <f t="shared" si="167"/>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8"/>
        <v/>
      </c>
      <c r="X350" s="310" t="str">
        <f t="shared" ca="1" si="169"/>
        <v/>
      </c>
      <c r="Y350" s="277"/>
      <c r="Z350" s="277"/>
      <c r="AA350" s="348"/>
      <c r="AB350" s="278"/>
      <c r="AC350" s="279"/>
      <c r="AD350" s="348"/>
      <c r="AE350" s="278"/>
      <c r="AF350" s="280"/>
      <c r="AG350" s="348"/>
      <c r="AH350" s="274"/>
      <c r="AI350" s="309" t="str">
        <f t="shared" ca="1" si="170"/>
        <v/>
      </c>
      <c r="AJ350" s="310" t="str">
        <f t="shared" ca="1" si="171"/>
        <v/>
      </c>
      <c r="AK350" s="277"/>
      <c r="AL350" s="277"/>
      <c r="AM350" s="348"/>
      <c r="AN350" s="278"/>
      <c r="AO350" s="279"/>
      <c r="AP350" s="348"/>
      <c r="AQ350" s="278"/>
      <c r="AR350" s="280"/>
      <c r="AS350" s="348"/>
      <c r="AT350" s="274"/>
      <c r="AU350" s="309" t="str">
        <f t="shared" ca="1" si="172"/>
        <v/>
      </c>
      <c r="AV350" s="310" t="str">
        <f t="shared" ca="1" si="173"/>
        <v/>
      </c>
      <c r="AW350" s="276"/>
      <c r="AX350" s="276"/>
      <c r="AY350" s="348"/>
      <c r="AZ350" s="278"/>
      <c r="BA350" s="279"/>
      <c r="BB350" s="348"/>
      <c r="BC350" s="278"/>
      <c r="BD350" s="280"/>
      <c r="BE350" s="348"/>
      <c r="BF350" s="274"/>
      <c r="BG350" s="309" t="str">
        <f t="shared" ca="1" si="174"/>
        <v/>
      </c>
      <c r="BH350" s="310" t="str">
        <f t="shared" ca="1" si="175"/>
        <v/>
      </c>
      <c r="BI350" s="276"/>
      <c r="BJ350" s="348"/>
      <c r="BK350" s="278"/>
      <c r="BL350" s="279"/>
      <c r="BM350" s="348"/>
      <c r="BN350" s="278"/>
      <c r="BO350" s="280"/>
      <c r="BP350" s="309" t="str">
        <f t="shared" ca="1" si="176"/>
        <v/>
      </c>
      <c r="BQ350" s="310" t="str">
        <f t="shared" ca="1" si="177"/>
        <v/>
      </c>
      <c r="BR350" s="309" t="str">
        <f t="shared" ca="1" si="178"/>
        <v/>
      </c>
      <c r="BS350" s="438" t="str">
        <f t="shared" ca="1" si="179"/>
        <v/>
      </c>
      <c r="BT350" s="281" t="str">
        <f t="array" ref="BT350">IF(AND($I350&lt;&gt;"",$K350&lt;&gt;""),CEILING(VLOOKUP($I350,ランク別指標,3,FALSE)*$L350,1),"")</f>
        <v/>
      </c>
      <c r="BU350" s="282"/>
      <c r="BV350" s="281" t="str">
        <f t="shared" si="164"/>
        <v/>
      </c>
      <c r="BW350" s="283"/>
      <c r="BX350" s="282"/>
      <c r="BY350" s="284" t="str">
        <f t="shared" si="180"/>
        <v/>
      </c>
      <c r="BZ350" s="285" t="str">
        <f t="shared" si="181"/>
        <v/>
      </c>
      <c r="CA350" s="286"/>
      <c r="CB350" s="287"/>
      <c r="CC350" s="281" t="str">
        <f t="array" ref="CC350">IF(AND($I350&lt;&gt;"",$K350&lt;&gt;""),CEILING(VLOOKUP($I350,ランク別指標,6,FALSE)*$L350,1),"")</f>
        <v/>
      </c>
      <c r="CD350" s="288"/>
      <c r="CE350" s="289" t="str">
        <f t="shared" si="165"/>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6"/>
        <v/>
      </c>
      <c r="CT350" s="337"/>
      <c r="CU350" s="264">
        <f t="shared" si="182"/>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3"/>
        <v>0</v>
      </c>
      <c r="DL350" s="440" t="b">
        <f t="shared" si="184"/>
        <v>0</v>
      </c>
      <c r="DM350" s="450" t="b">
        <f t="shared" si="185"/>
        <v>0</v>
      </c>
      <c r="DN350" s="440" t="b">
        <f t="shared" si="186"/>
        <v>0</v>
      </c>
      <c r="DO350" s="449" t="b">
        <f t="shared" si="187"/>
        <v>0</v>
      </c>
      <c r="DP350" s="440" t="b">
        <f t="shared" si="188"/>
        <v>0</v>
      </c>
      <c r="DQ350" s="450" t="b">
        <f t="shared" si="189"/>
        <v>0</v>
      </c>
      <c r="DR350" s="440" t="b">
        <f t="shared" si="190"/>
        <v>0</v>
      </c>
      <c r="DS350" s="449" t="b">
        <f t="shared" si="191"/>
        <v>0</v>
      </c>
      <c r="DT350" s="440" t="b">
        <f t="shared" si="192"/>
        <v>0</v>
      </c>
    </row>
    <row r="351" spans="1:124" x14ac:dyDescent="0.25">
      <c r="A351" s="65">
        <f t="shared" si="167"/>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8"/>
        <v/>
      </c>
      <c r="X351" s="310" t="str">
        <f t="shared" ca="1" si="169"/>
        <v/>
      </c>
      <c r="Y351" s="277"/>
      <c r="Z351" s="277"/>
      <c r="AA351" s="348"/>
      <c r="AB351" s="278"/>
      <c r="AC351" s="279"/>
      <c r="AD351" s="348"/>
      <c r="AE351" s="278"/>
      <c r="AF351" s="280"/>
      <c r="AG351" s="348"/>
      <c r="AH351" s="274"/>
      <c r="AI351" s="309" t="str">
        <f t="shared" ca="1" si="170"/>
        <v/>
      </c>
      <c r="AJ351" s="310" t="str">
        <f t="shared" ca="1" si="171"/>
        <v/>
      </c>
      <c r="AK351" s="277"/>
      <c r="AL351" s="277"/>
      <c r="AM351" s="348"/>
      <c r="AN351" s="278"/>
      <c r="AO351" s="279"/>
      <c r="AP351" s="348"/>
      <c r="AQ351" s="278"/>
      <c r="AR351" s="280"/>
      <c r="AS351" s="348"/>
      <c r="AT351" s="274"/>
      <c r="AU351" s="309" t="str">
        <f t="shared" ca="1" si="172"/>
        <v/>
      </c>
      <c r="AV351" s="310" t="str">
        <f t="shared" ca="1" si="173"/>
        <v/>
      </c>
      <c r="AW351" s="276"/>
      <c r="AX351" s="276"/>
      <c r="AY351" s="348"/>
      <c r="AZ351" s="278"/>
      <c r="BA351" s="279"/>
      <c r="BB351" s="348"/>
      <c r="BC351" s="278"/>
      <c r="BD351" s="280"/>
      <c r="BE351" s="348"/>
      <c r="BF351" s="274"/>
      <c r="BG351" s="309" t="str">
        <f t="shared" ca="1" si="174"/>
        <v/>
      </c>
      <c r="BH351" s="310" t="str">
        <f t="shared" ca="1" si="175"/>
        <v/>
      </c>
      <c r="BI351" s="276"/>
      <c r="BJ351" s="348"/>
      <c r="BK351" s="278"/>
      <c r="BL351" s="279"/>
      <c r="BM351" s="348"/>
      <c r="BN351" s="278"/>
      <c r="BO351" s="280"/>
      <c r="BP351" s="309" t="str">
        <f t="shared" ca="1" si="176"/>
        <v/>
      </c>
      <c r="BQ351" s="310" t="str">
        <f t="shared" ca="1" si="177"/>
        <v/>
      </c>
      <c r="BR351" s="309" t="str">
        <f t="shared" ca="1" si="178"/>
        <v/>
      </c>
      <c r="BS351" s="438" t="str">
        <f t="shared" ca="1" si="179"/>
        <v/>
      </c>
      <c r="BT351" s="281" t="str">
        <f t="array" ref="BT351">IF(AND($I351&lt;&gt;"",$K351&lt;&gt;""),CEILING(VLOOKUP($I351,ランク別指標,3,FALSE)*$L351,1),"")</f>
        <v/>
      </c>
      <c r="BU351" s="282"/>
      <c r="BV351" s="281" t="str">
        <f t="shared" si="164"/>
        <v/>
      </c>
      <c r="BW351" s="283"/>
      <c r="BX351" s="282"/>
      <c r="BY351" s="284" t="str">
        <f t="shared" si="180"/>
        <v/>
      </c>
      <c r="BZ351" s="285" t="str">
        <f t="shared" si="181"/>
        <v/>
      </c>
      <c r="CA351" s="286"/>
      <c r="CB351" s="287"/>
      <c r="CC351" s="281" t="str">
        <f t="array" ref="CC351">IF(AND($I351&lt;&gt;"",$K351&lt;&gt;""),CEILING(VLOOKUP($I351,ランク別指標,6,FALSE)*$L351,1),"")</f>
        <v/>
      </c>
      <c r="CD351" s="288"/>
      <c r="CE351" s="289" t="str">
        <f t="shared" si="165"/>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6"/>
        <v/>
      </c>
      <c r="CT351" s="337"/>
      <c r="CU351" s="264">
        <f t="shared" si="182"/>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3"/>
        <v>0</v>
      </c>
      <c r="DL351" s="440" t="b">
        <f t="shared" si="184"/>
        <v>0</v>
      </c>
      <c r="DM351" s="450" t="b">
        <f t="shared" si="185"/>
        <v>0</v>
      </c>
      <c r="DN351" s="440" t="b">
        <f t="shared" si="186"/>
        <v>0</v>
      </c>
      <c r="DO351" s="449" t="b">
        <f t="shared" si="187"/>
        <v>0</v>
      </c>
      <c r="DP351" s="440" t="b">
        <f t="shared" si="188"/>
        <v>0</v>
      </c>
      <c r="DQ351" s="450" t="b">
        <f t="shared" si="189"/>
        <v>0</v>
      </c>
      <c r="DR351" s="440" t="b">
        <f t="shared" si="190"/>
        <v>0</v>
      </c>
      <c r="DS351" s="449" t="b">
        <f t="shared" si="191"/>
        <v>0</v>
      </c>
      <c r="DT351" s="440" t="b">
        <f t="shared" si="192"/>
        <v>0</v>
      </c>
    </row>
    <row r="352" spans="1:124" x14ac:dyDescent="0.25">
      <c r="A352" s="65">
        <f t="shared" si="167"/>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8"/>
        <v/>
      </c>
      <c r="X352" s="310" t="str">
        <f t="shared" ca="1" si="169"/>
        <v/>
      </c>
      <c r="Y352" s="277"/>
      <c r="Z352" s="277"/>
      <c r="AA352" s="348"/>
      <c r="AB352" s="278"/>
      <c r="AC352" s="279"/>
      <c r="AD352" s="348"/>
      <c r="AE352" s="278"/>
      <c r="AF352" s="280"/>
      <c r="AG352" s="348"/>
      <c r="AH352" s="274"/>
      <c r="AI352" s="309" t="str">
        <f t="shared" ca="1" si="170"/>
        <v/>
      </c>
      <c r="AJ352" s="310" t="str">
        <f t="shared" ca="1" si="171"/>
        <v/>
      </c>
      <c r="AK352" s="277"/>
      <c r="AL352" s="277"/>
      <c r="AM352" s="348"/>
      <c r="AN352" s="278"/>
      <c r="AO352" s="279"/>
      <c r="AP352" s="348"/>
      <c r="AQ352" s="278"/>
      <c r="AR352" s="280"/>
      <c r="AS352" s="348"/>
      <c r="AT352" s="274"/>
      <c r="AU352" s="309" t="str">
        <f t="shared" ca="1" si="172"/>
        <v/>
      </c>
      <c r="AV352" s="310" t="str">
        <f t="shared" ca="1" si="173"/>
        <v/>
      </c>
      <c r="AW352" s="276"/>
      <c r="AX352" s="276"/>
      <c r="AY352" s="348"/>
      <c r="AZ352" s="278"/>
      <c r="BA352" s="279"/>
      <c r="BB352" s="348"/>
      <c r="BC352" s="278"/>
      <c r="BD352" s="280"/>
      <c r="BE352" s="348"/>
      <c r="BF352" s="274"/>
      <c r="BG352" s="309" t="str">
        <f t="shared" ca="1" si="174"/>
        <v/>
      </c>
      <c r="BH352" s="310" t="str">
        <f t="shared" ca="1" si="175"/>
        <v/>
      </c>
      <c r="BI352" s="276"/>
      <c r="BJ352" s="348"/>
      <c r="BK352" s="278"/>
      <c r="BL352" s="279"/>
      <c r="BM352" s="348"/>
      <c r="BN352" s="278"/>
      <c r="BO352" s="280"/>
      <c r="BP352" s="309" t="str">
        <f t="shared" ca="1" si="176"/>
        <v/>
      </c>
      <c r="BQ352" s="310" t="str">
        <f t="shared" ca="1" si="177"/>
        <v/>
      </c>
      <c r="BR352" s="309" t="str">
        <f t="shared" ca="1" si="178"/>
        <v/>
      </c>
      <c r="BS352" s="438" t="str">
        <f t="shared" ca="1" si="179"/>
        <v/>
      </c>
      <c r="BT352" s="281" t="str">
        <f t="array" ref="BT352">IF(AND($I352&lt;&gt;"",$K352&lt;&gt;""),CEILING(VLOOKUP($I352,ランク別指標,3,FALSE)*$L352,1),"")</f>
        <v/>
      </c>
      <c r="BU352" s="282"/>
      <c r="BV352" s="281" t="str">
        <f t="shared" si="164"/>
        <v/>
      </c>
      <c r="BW352" s="283"/>
      <c r="BX352" s="282"/>
      <c r="BY352" s="284" t="str">
        <f t="shared" si="180"/>
        <v/>
      </c>
      <c r="BZ352" s="285" t="str">
        <f t="shared" si="181"/>
        <v/>
      </c>
      <c r="CA352" s="286"/>
      <c r="CB352" s="287"/>
      <c r="CC352" s="281" t="str">
        <f t="array" ref="CC352">IF(AND($I352&lt;&gt;"",$K352&lt;&gt;""),CEILING(VLOOKUP($I352,ランク別指標,6,FALSE)*$L352,1),"")</f>
        <v/>
      </c>
      <c r="CD352" s="288"/>
      <c r="CE352" s="289" t="str">
        <f t="shared" si="165"/>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6"/>
        <v/>
      </c>
      <c r="CT352" s="337"/>
      <c r="CU352" s="264">
        <f t="shared" si="182"/>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3"/>
        <v>0</v>
      </c>
      <c r="DL352" s="440" t="b">
        <f t="shared" si="184"/>
        <v>0</v>
      </c>
      <c r="DM352" s="450" t="b">
        <f t="shared" si="185"/>
        <v>0</v>
      </c>
      <c r="DN352" s="440" t="b">
        <f t="shared" si="186"/>
        <v>0</v>
      </c>
      <c r="DO352" s="449" t="b">
        <f t="shared" si="187"/>
        <v>0</v>
      </c>
      <c r="DP352" s="440" t="b">
        <f t="shared" si="188"/>
        <v>0</v>
      </c>
      <c r="DQ352" s="450" t="b">
        <f t="shared" si="189"/>
        <v>0</v>
      </c>
      <c r="DR352" s="440" t="b">
        <f t="shared" si="190"/>
        <v>0</v>
      </c>
      <c r="DS352" s="449" t="b">
        <f t="shared" si="191"/>
        <v>0</v>
      </c>
      <c r="DT352" s="440" t="b">
        <f t="shared" si="192"/>
        <v>0</v>
      </c>
    </row>
    <row r="353" spans="1:124" x14ac:dyDescent="0.25">
      <c r="A353" s="65">
        <f t="shared" si="167"/>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8"/>
        <v/>
      </c>
      <c r="X353" s="310" t="str">
        <f t="shared" ca="1" si="169"/>
        <v/>
      </c>
      <c r="Y353" s="277"/>
      <c r="Z353" s="277"/>
      <c r="AA353" s="348"/>
      <c r="AB353" s="278"/>
      <c r="AC353" s="279"/>
      <c r="AD353" s="348"/>
      <c r="AE353" s="278"/>
      <c r="AF353" s="280"/>
      <c r="AG353" s="348"/>
      <c r="AH353" s="274"/>
      <c r="AI353" s="309" t="str">
        <f t="shared" ca="1" si="170"/>
        <v/>
      </c>
      <c r="AJ353" s="310" t="str">
        <f t="shared" ca="1" si="171"/>
        <v/>
      </c>
      <c r="AK353" s="277"/>
      <c r="AL353" s="277"/>
      <c r="AM353" s="348"/>
      <c r="AN353" s="278"/>
      <c r="AO353" s="279"/>
      <c r="AP353" s="348"/>
      <c r="AQ353" s="278"/>
      <c r="AR353" s="280"/>
      <c r="AS353" s="348"/>
      <c r="AT353" s="274"/>
      <c r="AU353" s="309" t="str">
        <f t="shared" ca="1" si="172"/>
        <v/>
      </c>
      <c r="AV353" s="310" t="str">
        <f t="shared" ca="1" si="173"/>
        <v/>
      </c>
      <c r="AW353" s="276"/>
      <c r="AX353" s="276"/>
      <c r="AY353" s="348"/>
      <c r="AZ353" s="278"/>
      <c r="BA353" s="279"/>
      <c r="BB353" s="348"/>
      <c r="BC353" s="278"/>
      <c r="BD353" s="280"/>
      <c r="BE353" s="348"/>
      <c r="BF353" s="274"/>
      <c r="BG353" s="309" t="str">
        <f t="shared" ca="1" si="174"/>
        <v/>
      </c>
      <c r="BH353" s="310" t="str">
        <f t="shared" ca="1" si="175"/>
        <v/>
      </c>
      <c r="BI353" s="276"/>
      <c r="BJ353" s="348"/>
      <c r="BK353" s="278"/>
      <c r="BL353" s="279"/>
      <c r="BM353" s="348"/>
      <c r="BN353" s="278"/>
      <c r="BO353" s="280"/>
      <c r="BP353" s="309" t="str">
        <f t="shared" ca="1" si="176"/>
        <v/>
      </c>
      <c r="BQ353" s="310" t="str">
        <f t="shared" ca="1" si="177"/>
        <v/>
      </c>
      <c r="BR353" s="309" t="str">
        <f t="shared" ca="1" si="178"/>
        <v/>
      </c>
      <c r="BS353" s="438" t="str">
        <f t="shared" ca="1" si="179"/>
        <v/>
      </c>
      <c r="BT353" s="281" t="str">
        <f t="array" ref="BT353">IF(AND($I353&lt;&gt;"",$K353&lt;&gt;""),CEILING(VLOOKUP($I353,ランク別指標,3,FALSE)*$L353,1),"")</f>
        <v/>
      </c>
      <c r="BU353" s="282"/>
      <c r="BV353" s="281" t="str">
        <f t="shared" si="164"/>
        <v/>
      </c>
      <c r="BW353" s="283"/>
      <c r="BX353" s="282"/>
      <c r="BY353" s="284" t="str">
        <f t="shared" si="180"/>
        <v/>
      </c>
      <c r="BZ353" s="285" t="str">
        <f t="shared" si="181"/>
        <v/>
      </c>
      <c r="CA353" s="286"/>
      <c r="CB353" s="287"/>
      <c r="CC353" s="281" t="str">
        <f t="array" ref="CC353">IF(AND($I353&lt;&gt;"",$K353&lt;&gt;""),CEILING(VLOOKUP($I353,ランク別指標,6,FALSE)*$L353,1),"")</f>
        <v/>
      </c>
      <c r="CD353" s="288"/>
      <c r="CE353" s="289" t="str">
        <f t="shared" si="165"/>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6"/>
        <v/>
      </c>
      <c r="CT353" s="337"/>
      <c r="CU353" s="264">
        <f t="shared" si="182"/>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3"/>
        <v>0</v>
      </c>
      <c r="DL353" s="440" t="b">
        <f t="shared" si="184"/>
        <v>0</v>
      </c>
      <c r="DM353" s="450" t="b">
        <f t="shared" si="185"/>
        <v>0</v>
      </c>
      <c r="DN353" s="440" t="b">
        <f t="shared" si="186"/>
        <v>0</v>
      </c>
      <c r="DO353" s="449" t="b">
        <f t="shared" si="187"/>
        <v>0</v>
      </c>
      <c r="DP353" s="440" t="b">
        <f t="shared" si="188"/>
        <v>0</v>
      </c>
      <c r="DQ353" s="450" t="b">
        <f t="shared" si="189"/>
        <v>0</v>
      </c>
      <c r="DR353" s="440" t="b">
        <f t="shared" si="190"/>
        <v>0</v>
      </c>
      <c r="DS353" s="449" t="b">
        <f t="shared" si="191"/>
        <v>0</v>
      </c>
      <c r="DT353" s="440" t="b">
        <f t="shared" si="192"/>
        <v>0</v>
      </c>
    </row>
    <row r="354" spans="1:124" x14ac:dyDescent="0.25">
      <c r="A354" s="65">
        <f t="shared" si="167"/>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8"/>
        <v/>
      </c>
      <c r="X354" s="310" t="str">
        <f t="shared" ca="1" si="169"/>
        <v/>
      </c>
      <c r="Y354" s="277"/>
      <c r="Z354" s="277"/>
      <c r="AA354" s="348"/>
      <c r="AB354" s="278"/>
      <c r="AC354" s="279"/>
      <c r="AD354" s="348"/>
      <c r="AE354" s="278"/>
      <c r="AF354" s="280"/>
      <c r="AG354" s="348"/>
      <c r="AH354" s="274"/>
      <c r="AI354" s="309" t="str">
        <f t="shared" ca="1" si="170"/>
        <v/>
      </c>
      <c r="AJ354" s="310" t="str">
        <f t="shared" ca="1" si="171"/>
        <v/>
      </c>
      <c r="AK354" s="277"/>
      <c r="AL354" s="277"/>
      <c r="AM354" s="348"/>
      <c r="AN354" s="278"/>
      <c r="AO354" s="279"/>
      <c r="AP354" s="348"/>
      <c r="AQ354" s="278"/>
      <c r="AR354" s="280"/>
      <c r="AS354" s="348"/>
      <c r="AT354" s="274"/>
      <c r="AU354" s="309" t="str">
        <f t="shared" ca="1" si="172"/>
        <v/>
      </c>
      <c r="AV354" s="310" t="str">
        <f t="shared" ca="1" si="173"/>
        <v/>
      </c>
      <c r="AW354" s="276"/>
      <c r="AX354" s="276"/>
      <c r="AY354" s="348"/>
      <c r="AZ354" s="278"/>
      <c r="BA354" s="279"/>
      <c r="BB354" s="348"/>
      <c r="BC354" s="278"/>
      <c r="BD354" s="280"/>
      <c r="BE354" s="348"/>
      <c r="BF354" s="274"/>
      <c r="BG354" s="309" t="str">
        <f t="shared" ca="1" si="174"/>
        <v/>
      </c>
      <c r="BH354" s="310" t="str">
        <f t="shared" ca="1" si="175"/>
        <v/>
      </c>
      <c r="BI354" s="276"/>
      <c r="BJ354" s="348"/>
      <c r="BK354" s="278"/>
      <c r="BL354" s="279"/>
      <c r="BM354" s="348"/>
      <c r="BN354" s="278"/>
      <c r="BO354" s="280"/>
      <c r="BP354" s="309" t="str">
        <f t="shared" ca="1" si="176"/>
        <v/>
      </c>
      <c r="BQ354" s="310" t="str">
        <f t="shared" ca="1" si="177"/>
        <v/>
      </c>
      <c r="BR354" s="309" t="str">
        <f t="shared" ca="1" si="178"/>
        <v/>
      </c>
      <c r="BS354" s="438" t="str">
        <f t="shared" ca="1" si="179"/>
        <v/>
      </c>
      <c r="BT354" s="281" t="str">
        <f t="array" ref="BT354">IF(AND($I354&lt;&gt;"",$K354&lt;&gt;""),CEILING(VLOOKUP($I354,ランク別指標,3,FALSE)*$L354,1),"")</f>
        <v/>
      </c>
      <c r="BU354" s="282"/>
      <c r="BV354" s="281" t="str">
        <f t="shared" si="164"/>
        <v/>
      </c>
      <c r="BW354" s="283"/>
      <c r="BX354" s="282"/>
      <c r="BY354" s="284" t="str">
        <f t="shared" si="180"/>
        <v/>
      </c>
      <c r="BZ354" s="285" t="str">
        <f t="shared" si="181"/>
        <v/>
      </c>
      <c r="CA354" s="286"/>
      <c r="CB354" s="287"/>
      <c r="CC354" s="281" t="str">
        <f t="array" ref="CC354">IF(AND($I354&lt;&gt;"",$K354&lt;&gt;""),CEILING(VLOOKUP($I354,ランク別指標,6,FALSE)*$L354,1),"")</f>
        <v/>
      </c>
      <c r="CD354" s="288"/>
      <c r="CE354" s="289" t="str">
        <f t="shared" si="165"/>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6"/>
        <v/>
      </c>
      <c r="CT354" s="337"/>
      <c r="CU354" s="264">
        <f t="shared" si="182"/>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3"/>
        <v>0</v>
      </c>
      <c r="DL354" s="440" t="b">
        <f t="shared" si="184"/>
        <v>0</v>
      </c>
      <c r="DM354" s="450" t="b">
        <f t="shared" si="185"/>
        <v>0</v>
      </c>
      <c r="DN354" s="440" t="b">
        <f t="shared" si="186"/>
        <v>0</v>
      </c>
      <c r="DO354" s="449" t="b">
        <f t="shared" si="187"/>
        <v>0</v>
      </c>
      <c r="DP354" s="440" t="b">
        <f t="shared" si="188"/>
        <v>0</v>
      </c>
      <c r="DQ354" s="450" t="b">
        <f t="shared" si="189"/>
        <v>0</v>
      </c>
      <c r="DR354" s="440" t="b">
        <f t="shared" si="190"/>
        <v>0</v>
      </c>
      <c r="DS354" s="449" t="b">
        <f t="shared" si="191"/>
        <v>0</v>
      </c>
      <c r="DT354" s="440" t="b">
        <f t="shared" si="192"/>
        <v>0</v>
      </c>
    </row>
    <row r="355" spans="1:124" x14ac:dyDescent="0.25">
      <c r="A355" s="65">
        <f t="shared" si="167"/>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8"/>
        <v/>
      </c>
      <c r="X355" s="310" t="str">
        <f t="shared" ca="1" si="169"/>
        <v/>
      </c>
      <c r="Y355" s="277"/>
      <c r="Z355" s="277"/>
      <c r="AA355" s="348"/>
      <c r="AB355" s="278"/>
      <c r="AC355" s="279"/>
      <c r="AD355" s="348"/>
      <c r="AE355" s="278"/>
      <c r="AF355" s="280"/>
      <c r="AG355" s="348"/>
      <c r="AH355" s="274"/>
      <c r="AI355" s="309" t="str">
        <f t="shared" ca="1" si="170"/>
        <v/>
      </c>
      <c r="AJ355" s="310" t="str">
        <f t="shared" ca="1" si="171"/>
        <v/>
      </c>
      <c r="AK355" s="277"/>
      <c r="AL355" s="277"/>
      <c r="AM355" s="348"/>
      <c r="AN355" s="278"/>
      <c r="AO355" s="279"/>
      <c r="AP355" s="348"/>
      <c r="AQ355" s="278"/>
      <c r="AR355" s="280"/>
      <c r="AS355" s="348"/>
      <c r="AT355" s="274"/>
      <c r="AU355" s="309" t="str">
        <f t="shared" ca="1" si="172"/>
        <v/>
      </c>
      <c r="AV355" s="310" t="str">
        <f t="shared" ca="1" si="173"/>
        <v/>
      </c>
      <c r="AW355" s="276"/>
      <c r="AX355" s="276"/>
      <c r="AY355" s="348"/>
      <c r="AZ355" s="278"/>
      <c r="BA355" s="279"/>
      <c r="BB355" s="348"/>
      <c r="BC355" s="278"/>
      <c r="BD355" s="280"/>
      <c r="BE355" s="348"/>
      <c r="BF355" s="274"/>
      <c r="BG355" s="309" t="str">
        <f t="shared" ca="1" si="174"/>
        <v/>
      </c>
      <c r="BH355" s="310" t="str">
        <f t="shared" ca="1" si="175"/>
        <v/>
      </c>
      <c r="BI355" s="276"/>
      <c r="BJ355" s="348"/>
      <c r="BK355" s="278"/>
      <c r="BL355" s="279"/>
      <c r="BM355" s="348"/>
      <c r="BN355" s="278"/>
      <c r="BO355" s="280"/>
      <c r="BP355" s="309" t="str">
        <f t="shared" ca="1" si="176"/>
        <v/>
      </c>
      <c r="BQ355" s="310" t="str">
        <f t="shared" ca="1" si="177"/>
        <v/>
      </c>
      <c r="BR355" s="309" t="str">
        <f t="shared" ca="1" si="178"/>
        <v/>
      </c>
      <c r="BS355" s="438" t="str">
        <f t="shared" ca="1" si="179"/>
        <v/>
      </c>
      <c r="BT355" s="281" t="str">
        <f t="array" ref="BT355">IF(AND($I355&lt;&gt;"",$K355&lt;&gt;""),CEILING(VLOOKUP($I355,ランク別指標,3,FALSE)*$L355,1),"")</f>
        <v/>
      </c>
      <c r="BU355" s="282"/>
      <c r="BV355" s="281" t="str">
        <f t="shared" si="164"/>
        <v/>
      </c>
      <c r="BW355" s="283"/>
      <c r="BX355" s="282"/>
      <c r="BY355" s="284" t="str">
        <f t="shared" si="180"/>
        <v/>
      </c>
      <c r="BZ355" s="285" t="str">
        <f t="shared" si="181"/>
        <v/>
      </c>
      <c r="CA355" s="286"/>
      <c r="CB355" s="287"/>
      <c r="CC355" s="281" t="str">
        <f t="array" ref="CC355">IF(AND($I355&lt;&gt;"",$K355&lt;&gt;""),CEILING(VLOOKUP($I355,ランク別指標,6,FALSE)*$L355,1),"")</f>
        <v/>
      </c>
      <c r="CD355" s="288"/>
      <c r="CE355" s="289" t="str">
        <f t="shared" si="165"/>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6"/>
        <v/>
      </c>
      <c r="CT355" s="337"/>
      <c r="CU355" s="264">
        <f t="shared" si="182"/>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3"/>
        <v>0</v>
      </c>
      <c r="DL355" s="440" t="b">
        <f t="shared" si="184"/>
        <v>0</v>
      </c>
      <c r="DM355" s="450" t="b">
        <f t="shared" si="185"/>
        <v>0</v>
      </c>
      <c r="DN355" s="440" t="b">
        <f t="shared" si="186"/>
        <v>0</v>
      </c>
      <c r="DO355" s="449" t="b">
        <f t="shared" si="187"/>
        <v>0</v>
      </c>
      <c r="DP355" s="440" t="b">
        <f t="shared" si="188"/>
        <v>0</v>
      </c>
      <c r="DQ355" s="450" t="b">
        <f t="shared" si="189"/>
        <v>0</v>
      </c>
      <c r="DR355" s="440" t="b">
        <f t="shared" si="190"/>
        <v>0</v>
      </c>
      <c r="DS355" s="449" t="b">
        <f t="shared" si="191"/>
        <v>0</v>
      </c>
      <c r="DT355" s="440" t="b">
        <f t="shared" si="192"/>
        <v>0</v>
      </c>
    </row>
    <row r="356" spans="1:124" x14ac:dyDescent="0.25">
      <c r="A356" s="65">
        <f t="shared" si="167"/>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8"/>
        <v/>
      </c>
      <c r="X356" s="310" t="str">
        <f t="shared" ca="1" si="169"/>
        <v/>
      </c>
      <c r="Y356" s="277"/>
      <c r="Z356" s="277"/>
      <c r="AA356" s="348"/>
      <c r="AB356" s="278"/>
      <c r="AC356" s="279"/>
      <c r="AD356" s="348"/>
      <c r="AE356" s="278"/>
      <c r="AF356" s="280"/>
      <c r="AG356" s="348"/>
      <c r="AH356" s="274"/>
      <c r="AI356" s="309" t="str">
        <f t="shared" ca="1" si="170"/>
        <v/>
      </c>
      <c r="AJ356" s="310" t="str">
        <f t="shared" ca="1" si="171"/>
        <v/>
      </c>
      <c r="AK356" s="277"/>
      <c r="AL356" s="277"/>
      <c r="AM356" s="348"/>
      <c r="AN356" s="278"/>
      <c r="AO356" s="279"/>
      <c r="AP356" s="348"/>
      <c r="AQ356" s="278"/>
      <c r="AR356" s="280"/>
      <c r="AS356" s="348"/>
      <c r="AT356" s="274"/>
      <c r="AU356" s="309" t="str">
        <f t="shared" ca="1" si="172"/>
        <v/>
      </c>
      <c r="AV356" s="310" t="str">
        <f t="shared" ca="1" si="173"/>
        <v/>
      </c>
      <c r="AW356" s="276"/>
      <c r="AX356" s="276"/>
      <c r="AY356" s="348"/>
      <c r="AZ356" s="278"/>
      <c r="BA356" s="279"/>
      <c r="BB356" s="348"/>
      <c r="BC356" s="278"/>
      <c r="BD356" s="280"/>
      <c r="BE356" s="348"/>
      <c r="BF356" s="274"/>
      <c r="BG356" s="309" t="str">
        <f t="shared" ca="1" si="174"/>
        <v/>
      </c>
      <c r="BH356" s="310" t="str">
        <f t="shared" ca="1" si="175"/>
        <v/>
      </c>
      <c r="BI356" s="276"/>
      <c r="BJ356" s="348"/>
      <c r="BK356" s="278"/>
      <c r="BL356" s="279"/>
      <c r="BM356" s="348"/>
      <c r="BN356" s="278"/>
      <c r="BO356" s="280"/>
      <c r="BP356" s="309" t="str">
        <f t="shared" ca="1" si="176"/>
        <v/>
      </c>
      <c r="BQ356" s="310" t="str">
        <f t="shared" ca="1" si="177"/>
        <v/>
      </c>
      <c r="BR356" s="309" t="str">
        <f t="shared" ca="1" si="178"/>
        <v/>
      </c>
      <c r="BS356" s="438" t="str">
        <f t="shared" ca="1" si="179"/>
        <v/>
      </c>
      <c r="BT356" s="281" t="str">
        <f t="array" ref="BT356">IF(AND($I356&lt;&gt;"",$K356&lt;&gt;""),CEILING(VLOOKUP($I356,ランク別指標,3,FALSE)*$L356,1),"")</f>
        <v/>
      </c>
      <c r="BU356" s="282"/>
      <c r="BV356" s="281" t="str">
        <f t="shared" si="164"/>
        <v/>
      </c>
      <c r="BW356" s="283"/>
      <c r="BX356" s="282"/>
      <c r="BY356" s="284" t="str">
        <f t="shared" si="180"/>
        <v/>
      </c>
      <c r="BZ356" s="285" t="str">
        <f t="shared" si="181"/>
        <v/>
      </c>
      <c r="CA356" s="286"/>
      <c r="CB356" s="287"/>
      <c r="CC356" s="281" t="str">
        <f t="array" ref="CC356">IF(AND($I356&lt;&gt;"",$K356&lt;&gt;""),CEILING(VLOOKUP($I356,ランク別指標,6,FALSE)*$L356,1),"")</f>
        <v/>
      </c>
      <c r="CD356" s="288"/>
      <c r="CE356" s="289" t="str">
        <f t="shared" si="165"/>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6"/>
        <v/>
      </c>
      <c r="CT356" s="337"/>
      <c r="CU356" s="264">
        <f t="shared" si="182"/>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3"/>
        <v>0</v>
      </c>
      <c r="DL356" s="440" t="b">
        <f t="shared" si="184"/>
        <v>0</v>
      </c>
      <c r="DM356" s="450" t="b">
        <f t="shared" si="185"/>
        <v>0</v>
      </c>
      <c r="DN356" s="440" t="b">
        <f t="shared" si="186"/>
        <v>0</v>
      </c>
      <c r="DO356" s="449" t="b">
        <f t="shared" si="187"/>
        <v>0</v>
      </c>
      <c r="DP356" s="440" t="b">
        <f t="shared" si="188"/>
        <v>0</v>
      </c>
      <c r="DQ356" s="450" t="b">
        <f t="shared" si="189"/>
        <v>0</v>
      </c>
      <c r="DR356" s="440" t="b">
        <f t="shared" si="190"/>
        <v>0</v>
      </c>
      <c r="DS356" s="449" t="b">
        <f t="shared" si="191"/>
        <v>0</v>
      </c>
      <c r="DT356" s="440" t="b">
        <f t="shared" si="192"/>
        <v>0</v>
      </c>
    </row>
    <row r="357" spans="1:124" x14ac:dyDescent="0.25">
      <c r="A357" s="65">
        <f t="shared" si="167"/>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8"/>
        <v/>
      </c>
      <c r="X357" s="310" t="str">
        <f t="shared" ca="1" si="169"/>
        <v/>
      </c>
      <c r="Y357" s="277"/>
      <c r="Z357" s="277"/>
      <c r="AA357" s="348"/>
      <c r="AB357" s="349"/>
      <c r="AC357" s="279"/>
      <c r="AD357" s="348"/>
      <c r="AE357" s="349"/>
      <c r="AF357" s="280"/>
      <c r="AG357" s="348"/>
      <c r="AH357" s="274"/>
      <c r="AI357" s="309" t="str">
        <f t="shared" ca="1" si="170"/>
        <v/>
      </c>
      <c r="AJ357" s="310" t="str">
        <f t="shared" ca="1" si="171"/>
        <v/>
      </c>
      <c r="AK357" s="276"/>
      <c r="AL357" s="276"/>
      <c r="AM357" s="348"/>
      <c r="AN357" s="349"/>
      <c r="AO357" s="279"/>
      <c r="AP357" s="348"/>
      <c r="AQ357" s="349"/>
      <c r="AR357" s="280"/>
      <c r="AS357" s="348"/>
      <c r="AT357" s="274"/>
      <c r="AU357" s="309" t="str">
        <f t="shared" ca="1" si="172"/>
        <v/>
      </c>
      <c r="AV357" s="310" t="str">
        <f t="shared" ca="1" si="173"/>
        <v/>
      </c>
      <c r="AW357" s="276"/>
      <c r="AX357" s="276"/>
      <c r="AY357" s="348"/>
      <c r="AZ357" s="349"/>
      <c r="BA357" s="279"/>
      <c r="BB357" s="348"/>
      <c r="BC357" s="349"/>
      <c r="BD357" s="280"/>
      <c r="BE357" s="348"/>
      <c r="BF357" s="274"/>
      <c r="BG357" s="309" t="str">
        <f t="shared" ca="1" si="174"/>
        <v/>
      </c>
      <c r="BH357" s="310" t="str">
        <f t="shared" ca="1" si="175"/>
        <v/>
      </c>
      <c r="BI357" s="276"/>
      <c r="BJ357" s="348"/>
      <c r="BK357" s="349"/>
      <c r="BL357" s="279"/>
      <c r="BM357" s="348"/>
      <c r="BN357" s="349"/>
      <c r="BO357" s="280"/>
      <c r="BP357" s="309" t="str">
        <f t="shared" ca="1" si="176"/>
        <v/>
      </c>
      <c r="BQ357" s="310" t="str">
        <f t="shared" ca="1" si="177"/>
        <v/>
      </c>
      <c r="BR357" s="309" t="str">
        <f t="shared" ca="1" si="178"/>
        <v/>
      </c>
      <c r="BS357" s="438" t="str">
        <f t="shared" ca="1" si="179"/>
        <v/>
      </c>
      <c r="BT357" s="281" t="str">
        <f t="array" ref="BT357">IF(AND($I357&lt;&gt;"",$K357&lt;&gt;""),CEILING(VLOOKUP($I357,ランク別指標,3,FALSE)*$L357,1),"")</f>
        <v/>
      </c>
      <c r="BU357" s="282"/>
      <c r="BV357" s="281" t="str">
        <f t="shared" si="164"/>
        <v/>
      </c>
      <c r="BW357" s="283"/>
      <c r="BX357" s="282"/>
      <c r="BY357" s="284" t="str">
        <f t="shared" si="180"/>
        <v/>
      </c>
      <c r="BZ357" s="285" t="str">
        <f t="shared" si="181"/>
        <v/>
      </c>
      <c r="CA357" s="286"/>
      <c r="CB357" s="287"/>
      <c r="CC357" s="281" t="str">
        <f t="array" ref="CC357">IF(AND($I357&lt;&gt;"",$K357&lt;&gt;""),CEILING(VLOOKUP($I357,ランク別指標,6,FALSE)*$L357,1),"")</f>
        <v/>
      </c>
      <c r="CD357" s="288"/>
      <c r="CE357" s="289" t="str">
        <f t="shared" si="165"/>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6"/>
        <v/>
      </c>
      <c r="CT357" s="337"/>
      <c r="CU357" s="264">
        <f t="shared" si="182"/>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3"/>
        <v>0</v>
      </c>
      <c r="DL357" s="440" t="b">
        <f t="shared" si="184"/>
        <v>0</v>
      </c>
      <c r="DM357" s="450" t="b">
        <f t="shared" si="185"/>
        <v>0</v>
      </c>
      <c r="DN357" s="440" t="b">
        <f t="shared" si="186"/>
        <v>0</v>
      </c>
      <c r="DO357" s="449" t="b">
        <f t="shared" si="187"/>
        <v>0</v>
      </c>
      <c r="DP357" s="440" t="b">
        <f t="shared" si="188"/>
        <v>0</v>
      </c>
      <c r="DQ357" s="450" t="b">
        <f t="shared" si="189"/>
        <v>0</v>
      </c>
      <c r="DR357" s="440" t="b">
        <f t="shared" si="190"/>
        <v>0</v>
      </c>
      <c r="DS357" s="449" t="b">
        <f t="shared" si="191"/>
        <v>0</v>
      </c>
      <c r="DT357" s="440" t="b">
        <f t="shared" si="192"/>
        <v>0</v>
      </c>
    </row>
    <row r="358" spans="1:124" x14ac:dyDescent="0.25">
      <c r="A358" s="65">
        <f t="shared" si="167"/>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8"/>
        <v/>
      </c>
      <c r="X358" s="310" t="str">
        <f t="shared" ca="1" si="169"/>
        <v/>
      </c>
      <c r="Y358" s="277"/>
      <c r="Z358" s="277"/>
      <c r="AA358" s="348"/>
      <c r="AB358" s="349"/>
      <c r="AC358" s="279"/>
      <c r="AD358" s="348"/>
      <c r="AE358" s="349"/>
      <c r="AF358" s="280"/>
      <c r="AG358" s="348"/>
      <c r="AH358" s="274"/>
      <c r="AI358" s="309" t="str">
        <f t="shared" ca="1" si="170"/>
        <v/>
      </c>
      <c r="AJ358" s="310" t="str">
        <f t="shared" ca="1" si="171"/>
        <v/>
      </c>
      <c r="AK358" s="276"/>
      <c r="AL358" s="276"/>
      <c r="AM358" s="348"/>
      <c r="AN358" s="349"/>
      <c r="AO358" s="279"/>
      <c r="AP358" s="348"/>
      <c r="AQ358" s="349"/>
      <c r="AR358" s="280"/>
      <c r="AS358" s="348"/>
      <c r="AT358" s="274"/>
      <c r="AU358" s="309" t="str">
        <f t="shared" ca="1" si="172"/>
        <v/>
      </c>
      <c r="AV358" s="310" t="str">
        <f t="shared" ca="1" si="173"/>
        <v/>
      </c>
      <c r="AW358" s="276"/>
      <c r="AX358" s="276"/>
      <c r="AY358" s="348"/>
      <c r="AZ358" s="349"/>
      <c r="BA358" s="279"/>
      <c r="BB358" s="348"/>
      <c r="BC358" s="349"/>
      <c r="BD358" s="280"/>
      <c r="BE358" s="348"/>
      <c r="BF358" s="274"/>
      <c r="BG358" s="309" t="str">
        <f t="shared" ca="1" si="174"/>
        <v/>
      </c>
      <c r="BH358" s="310" t="str">
        <f t="shared" ca="1" si="175"/>
        <v/>
      </c>
      <c r="BI358" s="276"/>
      <c r="BJ358" s="348"/>
      <c r="BK358" s="349"/>
      <c r="BL358" s="279"/>
      <c r="BM358" s="348"/>
      <c r="BN358" s="349"/>
      <c r="BO358" s="280"/>
      <c r="BP358" s="309" t="str">
        <f t="shared" ca="1" si="176"/>
        <v/>
      </c>
      <c r="BQ358" s="310" t="str">
        <f t="shared" ca="1" si="177"/>
        <v/>
      </c>
      <c r="BR358" s="309" t="str">
        <f t="shared" ca="1" si="178"/>
        <v/>
      </c>
      <c r="BS358" s="438" t="str">
        <f t="shared" ca="1" si="179"/>
        <v/>
      </c>
      <c r="BT358" s="281" t="str">
        <f t="array" ref="BT358">IF(AND($I358&lt;&gt;"",$K358&lt;&gt;""),CEILING(VLOOKUP($I358,ランク別指標,3,FALSE)*$L358,1),"")</f>
        <v/>
      </c>
      <c r="BU358" s="282"/>
      <c r="BV358" s="281" t="str">
        <f t="shared" si="164"/>
        <v/>
      </c>
      <c r="BW358" s="283"/>
      <c r="BX358" s="282"/>
      <c r="BY358" s="284" t="str">
        <f t="shared" si="180"/>
        <v/>
      </c>
      <c r="BZ358" s="285" t="str">
        <f t="shared" si="181"/>
        <v/>
      </c>
      <c r="CA358" s="286"/>
      <c r="CB358" s="287"/>
      <c r="CC358" s="281" t="str">
        <f t="array" ref="CC358">IF(AND($I358&lt;&gt;"",$K358&lt;&gt;""),CEILING(VLOOKUP($I358,ランク別指標,6,FALSE)*$L358,1),"")</f>
        <v/>
      </c>
      <c r="CD358" s="288"/>
      <c r="CE358" s="289" t="str">
        <f t="shared" si="165"/>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6"/>
        <v/>
      </c>
      <c r="CT358" s="337"/>
      <c r="CU358" s="264">
        <f t="shared" si="182"/>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3"/>
        <v>0</v>
      </c>
      <c r="DL358" s="440" t="b">
        <f t="shared" si="184"/>
        <v>0</v>
      </c>
      <c r="DM358" s="450" t="b">
        <f t="shared" si="185"/>
        <v>0</v>
      </c>
      <c r="DN358" s="440" t="b">
        <f t="shared" si="186"/>
        <v>0</v>
      </c>
      <c r="DO358" s="449" t="b">
        <f t="shared" si="187"/>
        <v>0</v>
      </c>
      <c r="DP358" s="440" t="b">
        <f t="shared" si="188"/>
        <v>0</v>
      </c>
      <c r="DQ358" s="450" t="b">
        <f t="shared" si="189"/>
        <v>0</v>
      </c>
      <c r="DR358" s="440" t="b">
        <f t="shared" si="190"/>
        <v>0</v>
      </c>
      <c r="DS358" s="449" t="b">
        <f t="shared" si="191"/>
        <v>0</v>
      </c>
      <c r="DT358" s="440" t="b">
        <f t="shared" si="192"/>
        <v>0</v>
      </c>
    </row>
    <row r="359" spans="1:124" x14ac:dyDescent="0.25">
      <c r="A359" s="65">
        <f t="shared" si="167"/>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8"/>
        <v/>
      </c>
      <c r="X359" s="310" t="str">
        <f t="shared" ca="1" si="169"/>
        <v/>
      </c>
      <c r="Y359" s="277"/>
      <c r="Z359" s="277"/>
      <c r="AA359" s="348"/>
      <c r="AB359" s="349"/>
      <c r="AC359" s="279"/>
      <c r="AD359" s="348"/>
      <c r="AE359" s="349"/>
      <c r="AF359" s="280"/>
      <c r="AG359" s="348"/>
      <c r="AH359" s="274"/>
      <c r="AI359" s="309" t="str">
        <f t="shared" ca="1" si="170"/>
        <v/>
      </c>
      <c r="AJ359" s="310" t="str">
        <f t="shared" ca="1" si="171"/>
        <v/>
      </c>
      <c r="AK359" s="276"/>
      <c r="AL359" s="276"/>
      <c r="AM359" s="348"/>
      <c r="AN359" s="349"/>
      <c r="AO359" s="279"/>
      <c r="AP359" s="348"/>
      <c r="AQ359" s="349"/>
      <c r="AR359" s="280"/>
      <c r="AS359" s="348"/>
      <c r="AT359" s="274"/>
      <c r="AU359" s="309" t="str">
        <f t="shared" ca="1" si="172"/>
        <v/>
      </c>
      <c r="AV359" s="310" t="str">
        <f t="shared" ca="1" si="173"/>
        <v/>
      </c>
      <c r="AW359" s="276"/>
      <c r="AX359" s="276"/>
      <c r="AY359" s="348"/>
      <c r="AZ359" s="349"/>
      <c r="BA359" s="279"/>
      <c r="BB359" s="348"/>
      <c r="BC359" s="349"/>
      <c r="BD359" s="280"/>
      <c r="BE359" s="348"/>
      <c r="BF359" s="274"/>
      <c r="BG359" s="309" t="str">
        <f t="shared" ca="1" si="174"/>
        <v/>
      </c>
      <c r="BH359" s="310" t="str">
        <f t="shared" ca="1" si="175"/>
        <v/>
      </c>
      <c r="BI359" s="276"/>
      <c r="BJ359" s="348"/>
      <c r="BK359" s="349"/>
      <c r="BL359" s="279"/>
      <c r="BM359" s="348"/>
      <c r="BN359" s="349"/>
      <c r="BO359" s="280"/>
      <c r="BP359" s="309" t="str">
        <f t="shared" ca="1" si="176"/>
        <v/>
      </c>
      <c r="BQ359" s="310" t="str">
        <f t="shared" ca="1" si="177"/>
        <v/>
      </c>
      <c r="BR359" s="309" t="str">
        <f t="shared" ca="1" si="178"/>
        <v/>
      </c>
      <c r="BS359" s="438" t="str">
        <f t="shared" ca="1" si="179"/>
        <v/>
      </c>
      <c r="BT359" s="281" t="str">
        <f t="array" ref="BT359">IF(AND($I359&lt;&gt;"",$K359&lt;&gt;""),CEILING(VLOOKUP($I359,ランク別指標,3,FALSE)*$L359,1),"")</f>
        <v/>
      </c>
      <c r="BU359" s="282"/>
      <c r="BV359" s="281" t="str">
        <f t="shared" si="164"/>
        <v/>
      </c>
      <c r="BW359" s="283"/>
      <c r="BX359" s="282"/>
      <c r="BY359" s="284" t="str">
        <f t="shared" si="180"/>
        <v/>
      </c>
      <c r="BZ359" s="285" t="str">
        <f t="shared" si="181"/>
        <v/>
      </c>
      <c r="CA359" s="286"/>
      <c r="CB359" s="287"/>
      <c r="CC359" s="281" t="str">
        <f t="array" ref="CC359">IF(AND($I359&lt;&gt;"",$K359&lt;&gt;""),CEILING(VLOOKUP($I359,ランク別指標,6,FALSE)*$L359,1),"")</f>
        <v/>
      </c>
      <c r="CD359" s="288"/>
      <c r="CE359" s="289" t="str">
        <f t="shared" si="165"/>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6"/>
        <v/>
      </c>
      <c r="CT359" s="337"/>
      <c r="CU359" s="264">
        <f t="shared" si="182"/>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3"/>
        <v>0</v>
      </c>
      <c r="DL359" s="440" t="b">
        <f t="shared" si="184"/>
        <v>0</v>
      </c>
      <c r="DM359" s="450" t="b">
        <f t="shared" si="185"/>
        <v>0</v>
      </c>
      <c r="DN359" s="440" t="b">
        <f t="shared" si="186"/>
        <v>0</v>
      </c>
      <c r="DO359" s="449" t="b">
        <f t="shared" si="187"/>
        <v>0</v>
      </c>
      <c r="DP359" s="440" t="b">
        <f t="shared" si="188"/>
        <v>0</v>
      </c>
      <c r="DQ359" s="450" t="b">
        <f t="shared" si="189"/>
        <v>0</v>
      </c>
      <c r="DR359" s="440" t="b">
        <f t="shared" si="190"/>
        <v>0</v>
      </c>
      <c r="DS359" s="449" t="b">
        <f t="shared" si="191"/>
        <v>0</v>
      </c>
      <c r="DT359" s="440" t="b">
        <f t="shared" si="192"/>
        <v>0</v>
      </c>
    </row>
    <row r="360" spans="1:124" x14ac:dyDescent="0.25">
      <c r="A360" s="65">
        <f t="shared" si="167"/>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8"/>
        <v/>
      </c>
      <c r="X360" s="310" t="str">
        <f t="shared" ca="1" si="169"/>
        <v/>
      </c>
      <c r="Y360" s="277"/>
      <c r="Z360" s="277"/>
      <c r="AA360" s="348"/>
      <c r="AB360" s="349"/>
      <c r="AC360" s="279"/>
      <c r="AD360" s="348"/>
      <c r="AE360" s="349"/>
      <c r="AF360" s="280"/>
      <c r="AG360" s="348"/>
      <c r="AH360" s="274"/>
      <c r="AI360" s="309" t="str">
        <f t="shared" ca="1" si="170"/>
        <v/>
      </c>
      <c r="AJ360" s="310" t="str">
        <f t="shared" ca="1" si="171"/>
        <v/>
      </c>
      <c r="AK360" s="276"/>
      <c r="AL360" s="276"/>
      <c r="AM360" s="348"/>
      <c r="AN360" s="349"/>
      <c r="AO360" s="279"/>
      <c r="AP360" s="348"/>
      <c r="AQ360" s="349"/>
      <c r="AR360" s="280"/>
      <c r="AS360" s="348"/>
      <c r="AT360" s="274"/>
      <c r="AU360" s="309" t="str">
        <f t="shared" ca="1" si="172"/>
        <v/>
      </c>
      <c r="AV360" s="310" t="str">
        <f t="shared" ca="1" si="173"/>
        <v/>
      </c>
      <c r="AW360" s="276"/>
      <c r="AX360" s="276"/>
      <c r="AY360" s="348"/>
      <c r="AZ360" s="349"/>
      <c r="BA360" s="279"/>
      <c r="BB360" s="348"/>
      <c r="BC360" s="349"/>
      <c r="BD360" s="280"/>
      <c r="BE360" s="348"/>
      <c r="BF360" s="274"/>
      <c r="BG360" s="309" t="str">
        <f t="shared" ca="1" si="174"/>
        <v/>
      </c>
      <c r="BH360" s="310" t="str">
        <f t="shared" ca="1" si="175"/>
        <v/>
      </c>
      <c r="BI360" s="276"/>
      <c r="BJ360" s="348"/>
      <c r="BK360" s="349"/>
      <c r="BL360" s="279"/>
      <c r="BM360" s="348"/>
      <c r="BN360" s="349"/>
      <c r="BO360" s="280"/>
      <c r="BP360" s="309" t="str">
        <f t="shared" ca="1" si="176"/>
        <v/>
      </c>
      <c r="BQ360" s="310" t="str">
        <f t="shared" ca="1" si="177"/>
        <v/>
      </c>
      <c r="BR360" s="309" t="str">
        <f t="shared" ca="1" si="178"/>
        <v/>
      </c>
      <c r="BS360" s="438" t="str">
        <f t="shared" ca="1" si="179"/>
        <v/>
      </c>
      <c r="BT360" s="281" t="str">
        <f t="array" ref="BT360">IF(AND($I360&lt;&gt;"",$K360&lt;&gt;""),CEILING(VLOOKUP($I360,ランク別指標,3,FALSE)*$L360,1),"")</f>
        <v/>
      </c>
      <c r="BU360" s="282"/>
      <c r="BV360" s="281" t="str">
        <f t="shared" si="164"/>
        <v/>
      </c>
      <c r="BW360" s="283"/>
      <c r="BX360" s="282"/>
      <c r="BY360" s="284" t="str">
        <f t="shared" si="180"/>
        <v/>
      </c>
      <c r="BZ360" s="285" t="str">
        <f t="shared" si="181"/>
        <v/>
      </c>
      <c r="CA360" s="286"/>
      <c r="CB360" s="287"/>
      <c r="CC360" s="281" t="str">
        <f t="array" ref="CC360">IF(AND($I360&lt;&gt;"",$K360&lt;&gt;""),CEILING(VLOOKUP($I360,ランク別指標,6,FALSE)*$L360,1),"")</f>
        <v/>
      </c>
      <c r="CD360" s="288"/>
      <c r="CE360" s="289" t="str">
        <f t="shared" si="165"/>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6"/>
        <v/>
      </c>
      <c r="CT360" s="337"/>
      <c r="CU360" s="264">
        <f t="shared" si="182"/>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3"/>
        <v>0</v>
      </c>
      <c r="DL360" s="440" t="b">
        <f t="shared" si="184"/>
        <v>0</v>
      </c>
      <c r="DM360" s="450" t="b">
        <f t="shared" si="185"/>
        <v>0</v>
      </c>
      <c r="DN360" s="440" t="b">
        <f t="shared" si="186"/>
        <v>0</v>
      </c>
      <c r="DO360" s="449" t="b">
        <f t="shared" si="187"/>
        <v>0</v>
      </c>
      <c r="DP360" s="440" t="b">
        <f t="shared" si="188"/>
        <v>0</v>
      </c>
      <c r="DQ360" s="450" t="b">
        <f t="shared" si="189"/>
        <v>0</v>
      </c>
      <c r="DR360" s="440" t="b">
        <f t="shared" si="190"/>
        <v>0</v>
      </c>
      <c r="DS360" s="449" t="b">
        <f t="shared" si="191"/>
        <v>0</v>
      </c>
      <c r="DT360" s="440" t="b">
        <f t="shared" si="192"/>
        <v>0</v>
      </c>
    </row>
    <row r="361" spans="1:124" x14ac:dyDescent="0.25">
      <c r="A361" s="65">
        <f t="shared" si="167"/>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8"/>
        <v/>
      </c>
      <c r="X361" s="310" t="str">
        <f t="shared" ca="1" si="169"/>
        <v/>
      </c>
      <c r="Y361" s="277"/>
      <c r="Z361" s="277"/>
      <c r="AA361" s="348"/>
      <c r="AB361" s="349"/>
      <c r="AC361" s="279"/>
      <c r="AD361" s="348"/>
      <c r="AE361" s="349"/>
      <c r="AF361" s="280"/>
      <c r="AG361" s="348"/>
      <c r="AH361" s="274"/>
      <c r="AI361" s="309" t="str">
        <f t="shared" ca="1" si="170"/>
        <v/>
      </c>
      <c r="AJ361" s="310" t="str">
        <f t="shared" ca="1" si="171"/>
        <v/>
      </c>
      <c r="AK361" s="276"/>
      <c r="AL361" s="276"/>
      <c r="AM361" s="348"/>
      <c r="AN361" s="349"/>
      <c r="AO361" s="279"/>
      <c r="AP361" s="348"/>
      <c r="AQ361" s="349"/>
      <c r="AR361" s="280"/>
      <c r="AS361" s="348"/>
      <c r="AT361" s="274"/>
      <c r="AU361" s="309" t="str">
        <f t="shared" ca="1" si="172"/>
        <v/>
      </c>
      <c r="AV361" s="310" t="str">
        <f t="shared" ca="1" si="173"/>
        <v/>
      </c>
      <c r="AW361" s="276"/>
      <c r="AX361" s="276"/>
      <c r="AY361" s="348"/>
      <c r="AZ361" s="349"/>
      <c r="BA361" s="279"/>
      <c r="BB361" s="348"/>
      <c r="BC361" s="349"/>
      <c r="BD361" s="280"/>
      <c r="BE361" s="348"/>
      <c r="BF361" s="274"/>
      <c r="BG361" s="309" t="str">
        <f t="shared" ca="1" si="174"/>
        <v/>
      </c>
      <c r="BH361" s="310" t="str">
        <f t="shared" ca="1" si="175"/>
        <v/>
      </c>
      <c r="BI361" s="276"/>
      <c r="BJ361" s="348"/>
      <c r="BK361" s="349"/>
      <c r="BL361" s="279"/>
      <c r="BM361" s="348"/>
      <c r="BN361" s="349"/>
      <c r="BO361" s="280"/>
      <c r="BP361" s="309" t="str">
        <f t="shared" ca="1" si="176"/>
        <v/>
      </c>
      <c r="BQ361" s="310" t="str">
        <f t="shared" ca="1" si="177"/>
        <v/>
      </c>
      <c r="BR361" s="309" t="str">
        <f t="shared" ca="1" si="178"/>
        <v/>
      </c>
      <c r="BS361" s="438" t="str">
        <f t="shared" ca="1" si="179"/>
        <v/>
      </c>
      <c r="BT361" s="281" t="str">
        <f t="array" ref="BT361">IF(AND($I361&lt;&gt;"",$K361&lt;&gt;""),CEILING(VLOOKUP($I361,ランク別指標,3,FALSE)*$L361,1),"")</f>
        <v/>
      </c>
      <c r="BU361" s="282"/>
      <c r="BV361" s="281" t="str">
        <f t="shared" si="164"/>
        <v/>
      </c>
      <c r="BW361" s="283"/>
      <c r="BX361" s="282"/>
      <c r="BY361" s="284" t="str">
        <f t="shared" si="180"/>
        <v/>
      </c>
      <c r="BZ361" s="285" t="str">
        <f t="shared" si="181"/>
        <v/>
      </c>
      <c r="CA361" s="286"/>
      <c r="CB361" s="287"/>
      <c r="CC361" s="281" t="str">
        <f t="array" ref="CC361">IF(AND($I361&lt;&gt;"",$K361&lt;&gt;""),CEILING(VLOOKUP($I361,ランク別指標,6,FALSE)*$L361,1),"")</f>
        <v/>
      </c>
      <c r="CD361" s="288"/>
      <c r="CE361" s="289" t="str">
        <f t="shared" si="165"/>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6"/>
        <v/>
      </c>
      <c r="CT361" s="337"/>
      <c r="CU361" s="264">
        <f t="shared" si="182"/>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3"/>
        <v>0</v>
      </c>
      <c r="DL361" s="440" t="b">
        <f t="shared" si="184"/>
        <v>0</v>
      </c>
      <c r="DM361" s="450" t="b">
        <f t="shared" si="185"/>
        <v>0</v>
      </c>
      <c r="DN361" s="440" t="b">
        <f t="shared" si="186"/>
        <v>0</v>
      </c>
      <c r="DO361" s="449" t="b">
        <f t="shared" si="187"/>
        <v>0</v>
      </c>
      <c r="DP361" s="440" t="b">
        <f t="shared" si="188"/>
        <v>0</v>
      </c>
      <c r="DQ361" s="450" t="b">
        <f t="shared" si="189"/>
        <v>0</v>
      </c>
      <c r="DR361" s="440" t="b">
        <f t="shared" si="190"/>
        <v>0</v>
      </c>
      <c r="DS361" s="449" t="b">
        <f t="shared" si="191"/>
        <v>0</v>
      </c>
      <c r="DT361" s="440" t="b">
        <f t="shared" si="192"/>
        <v>0</v>
      </c>
    </row>
    <row r="362" spans="1:124" x14ac:dyDescent="0.25">
      <c r="A362" s="65">
        <f t="shared" si="167"/>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8"/>
        <v/>
      </c>
      <c r="X362" s="310" t="str">
        <f t="shared" ca="1" si="169"/>
        <v/>
      </c>
      <c r="Y362" s="277"/>
      <c r="Z362" s="277"/>
      <c r="AA362" s="348"/>
      <c r="AB362" s="278"/>
      <c r="AC362" s="279"/>
      <c r="AD362" s="348"/>
      <c r="AE362" s="278"/>
      <c r="AF362" s="280"/>
      <c r="AG362" s="348"/>
      <c r="AH362" s="274"/>
      <c r="AI362" s="309" t="str">
        <f t="shared" ca="1" si="170"/>
        <v/>
      </c>
      <c r="AJ362" s="310" t="str">
        <f t="shared" ca="1" si="171"/>
        <v/>
      </c>
      <c r="AK362" s="277"/>
      <c r="AL362" s="277"/>
      <c r="AM362" s="348"/>
      <c r="AN362" s="278"/>
      <c r="AO362" s="279"/>
      <c r="AP362" s="348"/>
      <c r="AQ362" s="278"/>
      <c r="AR362" s="280"/>
      <c r="AS362" s="348"/>
      <c r="AT362" s="274"/>
      <c r="AU362" s="309" t="str">
        <f t="shared" ca="1" si="172"/>
        <v/>
      </c>
      <c r="AV362" s="310" t="str">
        <f t="shared" ca="1" si="173"/>
        <v/>
      </c>
      <c r="AW362" s="276"/>
      <c r="AX362" s="276"/>
      <c r="AY362" s="348"/>
      <c r="AZ362" s="278"/>
      <c r="BA362" s="279"/>
      <c r="BB362" s="348"/>
      <c r="BC362" s="278"/>
      <c r="BD362" s="280"/>
      <c r="BE362" s="348"/>
      <c r="BF362" s="274"/>
      <c r="BG362" s="309" t="str">
        <f t="shared" ca="1" si="174"/>
        <v/>
      </c>
      <c r="BH362" s="310" t="str">
        <f t="shared" ca="1" si="175"/>
        <v/>
      </c>
      <c r="BI362" s="276"/>
      <c r="BJ362" s="348"/>
      <c r="BK362" s="278"/>
      <c r="BL362" s="279"/>
      <c r="BM362" s="348"/>
      <c r="BN362" s="278"/>
      <c r="BO362" s="280"/>
      <c r="BP362" s="309" t="str">
        <f t="shared" ca="1" si="176"/>
        <v/>
      </c>
      <c r="BQ362" s="310" t="str">
        <f t="shared" ca="1" si="177"/>
        <v/>
      </c>
      <c r="BR362" s="309" t="str">
        <f t="shared" ca="1" si="178"/>
        <v/>
      </c>
      <c r="BS362" s="438" t="str">
        <f t="shared" ca="1" si="179"/>
        <v/>
      </c>
      <c r="BT362" s="281" t="str">
        <f t="array" ref="BT362">IF(AND($I362&lt;&gt;"",$K362&lt;&gt;""),CEILING(VLOOKUP($I362,ランク別指標,3,FALSE)*$L362,1),"")</f>
        <v/>
      </c>
      <c r="BU362" s="282"/>
      <c r="BV362" s="281" t="str">
        <f t="shared" si="164"/>
        <v/>
      </c>
      <c r="BW362" s="283"/>
      <c r="BX362" s="282"/>
      <c r="BY362" s="284" t="str">
        <f t="shared" si="180"/>
        <v/>
      </c>
      <c r="BZ362" s="285" t="str">
        <f t="shared" si="181"/>
        <v/>
      </c>
      <c r="CA362" s="286"/>
      <c r="CB362" s="287"/>
      <c r="CC362" s="281" t="str">
        <f t="array" ref="CC362">IF(AND($I362&lt;&gt;"",$K362&lt;&gt;""),CEILING(VLOOKUP($I362,ランク別指標,6,FALSE)*$L362,1),"")</f>
        <v/>
      </c>
      <c r="CD362" s="288"/>
      <c r="CE362" s="289" t="str">
        <f t="shared" si="165"/>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6"/>
        <v/>
      </c>
      <c r="CT362" s="337"/>
      <c r="CU362" s="264">
        <f t="shared" si="182"/>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3"/>
        <v>0</v>
      </c>
      <c r="DL362" s="440" t="b">
        <f t="shared" si="184"/>
        <v>0</v>
      </c>
      <c r="DM362" s="450" t="b">
        <f t="shared" si="185"/>
        <v>0</v>
      </c>
      <c r="DN362" s="440" t="b">
        <f t="shared" si="186"/>
        <v>0</v>
      </c>
      <c r="DO362" s="449" t="b">
        <f t="shared" si="187"/>
        <v>0</v>
      </c>
      <c r="DP362" s="440" t="b">
        <f t="shared" si="188"/>
        <v>0</v>
      </c>
      <c r="DQ362" s="450" t="b">
        <f t="shared" si="189"/>
        <v>0</v>
      </c>
      <c r="DR362" s="440" t="b">
        <f t="shared" si="190"/>
        <v>0</v>
      </c>
      <c r="DS362" s="449" t="b">
        <f t="shared" si="191"/>
        <v>0</v>
      </c>
      <c r="DT362" s="440" t="b">
        <f t="shared" si="192"/>
        <v>0</v>
      </c>
    </row>
    <row r="363" spans="1:124" x14ac:dyDescent="0.25">
      <c r="A363" s="65">
        <f t="shared" si="167"/>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8"/>
        <v/>
      </c>
      <c r="X363" s="310" t="str">
        <f t="shared" ca="1" si="169"/>
        <v/>
      </c>
      <c r="Y363" s="277"/>
      <c r="Z363" s="277"/>
      <c r="AA363" s="348"/>
      <c r="AB363" s="278"/>
      <c r="AC363" s="279"/>
      <c r="AD363" s="348"/>
      <c r="AE363" s="278"/>
      <c r="AF363" s="280"/>
      <c r="AG363" s="348"/>
      <c r="AH363" s="274"/>
      <c r="AI363" s="309" t="str">
        <f t="shared" ca="1" si="170"/>
        <v/>
      </c>
      <c r="AJ363" s="310" t="str">
        <f t="shared" ca="1" si="171"/>
        <v/>
      </c>
      <c r="AK363" s="277"/>
      <c r="AL363" s="277"/>
      <c r="AM363" s="348"/>
      <c r="AN363" s="278"/>
      <c r="AO363" s="279"/>
      <c r="AP363" s="348"/>
      <c r="AQ363" s="278"/>
      <c r="AR363" s="280"/>
      <c r="AS363" s="348"/>
      <c r="AT363" s="274"/>
      <c r="AU363" s="309" t="str">
        <f t="shared" ca="1" si="172"/>
        <v/>
      </c>
      <c r="AV363" s="310" t="str">
        <f t="shared" ca="1" si="173"/>
        <v/>
      </c>
      <c r="AW363" s="276"/>
      <c r="AX363" s="276"/>
      <c r="AY363" s="348"/>
      <c r="AZ363" s="278"/>
      <c r="BA363" s="279"/>
      <c r="BB363" s="348"/>
      <c r="BC363" s="278"/>
      <c r="BD363" s="280"/>
      <c r="BE363" s="348"/>
      <c r="BF363" s="274"/>
      <c r="BG363" s="309" t="str">
        <f t="shared" ca="1" si="174"/>
        <v/>
      </c>
      <c r="BH363" s="310" t="str">
        <f t="shared" ca="1" si="175"/>
        <v/>
      </c>
      <c r="BI363" s="276"/>
      <c r="BJ363" s="348"/>
      <c r="BK363" s="278"/>
      <c r="BL363" s="279"/>
      <c r="BM363" s="348"/>
      <c r="BN363" s="278"/>
      <c r="BO363" s="280"/>
      <c r="BP363" s="309" t="str">
        <f t="shared" ca="1" si="176"/>
        <v/>
      </c>
      <c r="BQ363" s="310" t="str">
        <f t="shared" ca="1" si="177"/>
        <v/>
      </c>
      <c r="BR363" s="309" t="str">
        <f t="shared" ca="1" si="178"/>
        <v/>
      </c>
      <c r="BS363" s="438" t="str">
        <f t="shared" ca="1" si="179"/>
        <v/>
      </c>
      <c r="BT363" s="281" t="str">
        <f t="array" ref="BT363">IF(AND($I363&lt;&gt;"",$K363&lt;&gt;""),CEILING(VLOOKUP($I363,ランク別指標,3,FALSE)*$L363,1),"")</f>
        <v/>
      </c>
      <c r="BU363" s="282"/>
      <c r="BV363" s="281" t="str">
        <f t="shared" si="164"/>
        <v/>
      </c>
      <c r="BW363" s="283"/>
      <c r="BX363" s="282"/>
      <c r="BY363" s="284" t="str">
        <f t="shared" si="180"/>
        <v/>
      </c>
      <c r="BZ363" s="285" t="str">
        <f t="shared" si="181"/>
        <v/>
      </c>
      <c r="CA363" s="286"/>
      <c r="CB363" s="287"/>
      <c r="CC363" s="281" t="str">
        <f t="array" ref="CC363">IF(AND($I363&lt;&gt;"",$K363&lt;&gt;""),CEILING(VLOOKUP($I363,ランク別指標,6,FALSE)*$L363,1),"")</f>
        <v/>
      </c>
      <c r="CD363" s="288"/>
      <c r="CE363" s="289" t="str">
        <f t="shared" si="165"/>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6"/>
        <v/>
      </c>
      <c r="CT363" s="337"/>
      <c r="CU363" s="264">
        <f t="shared" si="182"/>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3"/>
        <v>0</v>
      </c>
      <c r="DL363" s="440" t="b">
        <f t="shared" si="184"/>
        <v>0</v>
      </c>
      <c r="DM363" s="450" t="b">
        <f t="shared" si="185"/>
        <v>0</v>
      </c>
      <c r="DN363" s="440" t="b">
        <f t="shared" si="186"/>
        <v>0</v>
      </c>
      <c r="DO363" s="449" t="b">
        <f t="shared" si="187"/>
        <v>0</v>
      </c>
      <c r="DP363" s="440" t="b">
        <f t="shared" si="188"/>
        <v>0</v>
      </c>
      <c r="DQ363" s="450" t="b">
        <f t="shared" si="189"/>
        <v>0</v>
      </c>
      <c r="DR363" s="440" t="b">
        <f t="shared" si="190"/>
        <v>0</v>
      </c>
      <c r="DS363" s="449" t="b">
        <f t="shared" si="191"/>
        <v>0</v>
      </c>
      <c r="DT363" s="440" t="b">
        <f t="shared" si="192"/>
        <v>0</v>
      </c>
    </row>
    <row r="364" spans="1:124" x14ac:dyDescent="0.25">
      <c r="A364" s="65">
        <f t="shared" si="167"/>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8"/>
        <v/>
      </c>
      <c r="X364" s="310" t="str">
        <f t="shared" ca="1" si="169"/>
        <v/>
      </c>
      <c r="Y364" s="277"/>
      <c r="Z364" s="277"/>
      <c r="AA364" s="348"/>
      <c r="AB364" s="278"/>
      <c r="AC364" s="279"/>
      <c r="AD364" s="348"/>
      <c r="AE364" s="278"/>
      <c r="AF364" s="280"/>
      <c r="AG364" s="348"/>
      <c r="AH364" s="274"/>
      <c r="AI364" s="309" t="str">
        <f t="shared" ca="1" si="170"/>
        <v/>
      </c>
      <c r="AJ364" s="310" t="str">
        <f t="shared" ca="1" si="171"/>
        <v/>
      </c>
      <c r="AK364" s="277"/>
      <c r="AL364" s="277"/>
      <c r="AM364" s="348"/>
      <c r="AN364" s="278"/>
      <c r="AO364" s="279"/>
      <c r="AP364" s="348"/>
      <c r="AQ364" s="278"/>
      <c r="AR364" s="280"/>
      <c r="AS364" s="348"/>
      <c r="AT364" s="274"/>
      <c r="AU364" s="309" t="str">
        <f t="shared" ca="1" si="172"/>
        <v/>
      </c>
      <c r="AV364" s="310" t="str">
        <f t="shared" ca="1" si="173"/>
        <v/>
      </c>
      <c r="AW364" s="276"/>
      <c r="AX364" s="276"/>
      <c r="AY364" s="348"/>
      <c r="AZ364" s="278"/>
      <c r="BA364" s="279"/>
      <c r="BB364" s="348"/>
      <c r="BC364" s="278"/>
      <c r="BD364" s="280"/>
      <c r="BE364" s="348"/>
      <c r="BF364" s="274"/>
      <c r="BG364" s="309" t="str">
        <f t="shared" ca="1" si="174"/>
        <v/>
      </c>
      <c r="BH364" s="310" t="str">
        <f t="shared" ca="1" si="175"/>
        <v/>
      </c>
      <c r="BI364" s="276"/>
      <c r="BJ364" s="348"/>
      <c r="BK364" s="278"/>
      <c r="BL364" s="279"/>
      <c r="BM364" s="348"/>
      <c r="BN364" s="278"/>
      <c r="BO364" s="280"/>
      <c r="BP364" s="309" t="str">
        <f t="shared" ca="1" si="176"/>
        <v/>
      </c>
      <c r="BQ364" s="310" t="str">
        <f t="shared" ca="1" si="177"/>
        <v/>
      </c>
      <c r="BR364" s="309" t="str">
        <f t="shared" ca="1" si="178"/>
        <v/>
      </c>
      <c r="BS364" s="438" t="str">
        <f t="shared" ca="1" si="179"/>
        <v/>
      </c>
      <c r="BT364" s="281" t="str">
        <f t="array" ref="BT364">IF(AND($I364&lt;&gt;"",$K364&lt;&gt;""),CEILING(VLOOKUP($I364,ランク別指標,3,FALSE)*$L364,1),"")</f>
        <v/>
      </c>
      <c r="BU364" s="282"/>
      <c r="BV364" s="281" t="str">
        <f t="shared" si="164"/>
        <v/>
      </c>
      <c r="BW364" s="283"/>
      <c r="BX364" s="282"/>
      <c r="BY364" s="284" t="str">
        <f t="shared" si="180"/>
        <v/>
      </c>
      <c r="BZ364" s="285" t="str">
        <f t="shared" si="181"/>
        <v/>
      </c>
      <c r="CA364" s="286"/>
      <c r="CB364" s="287"/>
      <c r="CC364" s="281" t="str">
        <f t="array" ref="CC364">IF(AND($I364&lt;&gt;"",$K364&lt;&gt;""),CEILING(VLOOKUP($I364,ランク別指標,6,FALSE)*$L364,1),"")</f>
        <v/>
      </c>
      <c r="CD364" s="288"/>
      <c r="CE364" s="289" t="str">
        <f t="shared" si="165"/>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5"/>
        <v/>
      </c>
      <c r="CR364" s="272" t="str">
        <f t="shared" ca="1" si="16"/>
        <v/>
      </c>
      <c r="CS364" s="273" t="str">
        <f t="shared" ca="1" si="166"/>
        <v/>
      </c>
      <c r="CT364" s="337"/>
      <c r="CU364" s="264">
        <f t="shared" si="182"/>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3"/>
        <v>0</v>
      </c>
      <c r="DL364" s="440" t="b">
        <f t="shared" si="184"/>
        <v>0</v>
      </c>
      <c r="DM364" s="450" t="b">
        <f t="shared" si="185"/>
        <v>0</v>
      </c>
      <c r="DN364" s="440" t="b">
        <f t="shared" si="186"/>
        <v>0</v>
      </c>
      <c r="DO364" s="449" t="b">
        <f t="shared" si="187"/>
        <v>0</v>
      </c>
      <c r="DP364" s="440" t="b">
        <f t="shared" si="188"/>
        <v>0</v>
      </c>
      <c r="DQ364" s="450" t="b">
        <f t="shared" si="189"/>
        <v>0</v>
      </c>
      <c r="DR364" s="440" t="b">
        <f t="shared" si="190"/>
        <v>0</v>
      </c>
      <c r="DS364" s="449" t="b">
        <f t="shared" si="191"/>
        <v>0</v>
      </c>
      <c r="DT364" s="440" t="b">
        <f t="shared" si="192"/>
        <v>0</v>
      </c>
    </row>
    <row r="365" spans="1:124" x14ac:dyDescent="0.25">
      <c r="A365" s="65">
        <f t="shared" si="167"/>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8"/>
        <v/>
      </c>
      <c r="X365" s="310" t="str">
        <f t="shared" ca="1" si="169"/>
        <v/>
      </c>
      <c r="Y365" s="277"/>
      <c r="Z365" s="277"/>
      <c r="AA365" s="348"/>
      <c r="AB365" s="278"/>
      <c r="AC365" s="279"/>
      <c r="AD365" s="348"/>
      <c r="AE365" s="278"/>
      <c r="AF365" s="280"/>
      <c r="AG365" s="348"/>
      <c r="AH365" s="274"/>
      <c r="AI365" s="309" t="str">
        <f t="shared" ca="1" si="170"/>
        <v/>
      </c>
      <c r="AJ365" s="310" t="str">
        <f t="shared" ca="1" si="171"/>
        <v/>
      </c>
      <c r="AK365" s="277"/>
      <c r="AL365" s="277"/>
      <c r="AM365" s="348"/>
      <c r="AN365" s="278"/>
      <c r="AO365" s="279"/>
      <c r="AP365" s="348"/>
      <c r="AQ365" s="278"/>
      <c r="AR365" s="280"/>
      <c r="AS365" s="348"/>
      <c r="AT365" s="274"/>
      <c r="AU365" s="309" t="str">
        <f t="shared" ca="1" si="172"/>
        <v/>
      </c>
      <c r="AV365" s="310" t="str">
        <f t="shared" ca="1" si="173"/>
        <v/>
      </c>
      <c r="AW365" s="276"/>
      <c r="AX365" s="276"/>
      <c r="AY365" s="348"/>
      <c r="AZ365" s="278"/>
      <c r="BA365" s="279"/>
      <c r="BB365" s="348"/>
      <c r="BC365" s="278"/>
      <c r="BD365" s="280"/>
      <c r="BE365" s="348"/>
      <c r="BF365" s="274"/>
      <c r="BG365" s="309" t="str">
        <f t="shared" ca="1" si="174"/>
        <v/>
      </c>
      <c r="BH365" s="310" t="str">
        <f t="shared" ca="1" si="175"/>
        <v/>
      </c>
      <c r="BI365" s="276"/>
      <c r="BJ365" s="348"/>
      <c r="BK365" s="278"/>
      <c r="BL365" s="279"/>
      <c r="BM365" s="348"/>
      <c r="BN365" s="278"/>
      <c r="BO365" s="280"/>
      <c r="BP365" s="309" t="str">
        <f t="shared" ca="1" si="176"/>
        <v/>
      </c>
      <c r="BQ365" s="310" t="str">
        <f t="shared" ca="1" si="177"/>
        <v/>
      </c>
      <c r="BR365" s="309" t="str">
        <f t="shared" ca="1" si="178"/>
        <v/>
      </c>
      <c r="BS365" s="438" t="str">
        <f t="shared" ca="1" si="179"/>
        <v/>
      </c>
      <c r="BT365" s="281" t="str">
        <f t="array" ref="BT365">IF(AND($I365&lt;&gt;"",$K365&lt;&gt;""),CEILING(VLOOKUP($I365,ランク別指標,3,FALSE)*$L365,1),"")</f>
        <v/>
      </c>
      <c r="BU365" s="282"/>
      <c r="BV365" s="281" t="str">
        <f t="shared" si="164"/>
        <v/>
      </c>
      <c r="BW365" s="283"/>
      <c r="BX365" s="282"/>
      <c r="BY365" s="284" t="str">
        <f t="shared" si="180"/>
        <v/>
      </c>
      <c r="BZ365" s="285" t="str">
        <f t="shared" si="181"/>
        <v/>
      </c>
      <c r="CA365" s="286"/>
      <c r="CB365" s="287"/>
      <c r="CC365" s="281" t="str">
        <f t="array" ref="CC365">IF(AND($I365&lt;&gt;"",$K365&lt;&gt;""),CEILING(VLOOKUP($I365,ランク別指標,6,FALSE)*$L365,1),"")</f>
        <v/>
      </c>
      <c r="CD365" s="288"/>
      <c r="CE365" s="289" t="str">
        <f t="shared" si="165"/>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5"/>
        <v/>
      </c>
      <c r="CR365" s="272" t="str">
        <f t="shared" ca="1" si="16"/>
        <v/>
      </c>
      <c r="CS365" s="273" t="str">
        <f t="shared" ca="1" si="166"/>
        <v/>
      </c>
      <c r="CT365" s="337"/>
      <c r="CU365" s="264">
        <f t="shared" si="182"/>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3"/>
        <v>0</v>
      </c>
      <c r="DL365" s="440" t="b">
        <f t="shared" si="184"/>
        <v>0</v>
      </c>
      <c r="DM365" s="450" t="b">
        <f t="shared" si="185"/>
        <v>0</v>
      </c>
      <c r="DN365" s="440" t="b">
        <f t="shared" si="186"/>
        <v>0</v>
      </c>
      <c r="DO365" s="449" t="b">
        <f t="shared" si="187"/>
        <v>0</v>
      </c>
      <c r="DP365" s="440" t="b">
        <f t="shared" si="188"/>
        <v>0</v>
      </c>
      <c r="DQ365" s="450" t="b">
        <f t="shared" si="189"/>
        <v>0</v>
      </c>
      <c r="DR365" s="440" t="b">
        <f t="shared" si="190"/>
        <v>0</v>
      </c>
      <c r="DS365" s="449" t="b">
        <f t="shared" si="191"/>
        <v>0</v>
      </c>
      <c r="DT365" s="440" t="b">
        <f t="shared" si="192"/>
        <v>0</v>
      </c>
    </row>
    <row r="366" spans="1:124" x14ac:dyDescent="0.25">
      <c r="A366" s="65">
        <f t="shared" si="167"/>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8"/>
        <v/>
      </c>
      <c r="X366" s="310" t="str">
        <f t="shared" ca="1" si="169"/>
        <v/>
      </c>
      <c r="Y366" s="277"/>
      <c r="Z366" s="277"/>
      <c r="AA366" s="348"/>
      <c r="AB366" s="278"/>
      <c r="AC366" s="279"/>
      <c r="AD366" s="348"/>
      <c r="AE366" s="278"/>
      <c r="AF366" s="280"/>
      <c r="AG366" s="348"/>
      <c r="AH366" s="274"/>
      <c r="AI366" s="309" t="str">
        <f t="shared" ca="1" si="170"/>
        <v/>
      </c>
      <c r="AJ366" s="310" t="str">
        <f t="shared" ca="1" si="171"/>
        <v/>
      </c>
      <c r="AK366" s="277"/>
      <c r="AL366" s="277"/>
      <c r="AM366" s="348"/>
      <c r="AN366" s="278"/>
      <c r="AO366" s="279"/>
      <c r="AP366" s="348"/>
      <c r="AQ366" s="278"/>
      <c r="AR366" s="280"/>
      <c r="AS366" s="348"/>
      <c r="AT366" s="274"/>
      <c r="AU366" s="309" t="str">
        <f t="shared" ca="1" si="172"/>
        <v/>
      </c>
      <c r="AV366" s="310" t="str">
        <f t="shared" ca="1" si="173"/>
        <v/>
      </c>
      <c r="AW366" s="276"/>
      <c r="AX366" s="276"/>
      <c r="AY366" s="348"/>
      <c r="AZ366" s="278"/>
      <c r="BA366" s="279"/>
      <c r="BB366" s="348"/>
      <c r="BC366" s="278"/>
      <c r="BD366" s="280"/>
      <c r="BE366" s="348"/>
      <c r="BF366" s="274"/>
      <c r="BG366" s="309" t="str">
        <f t="shared" ca="1" si="174"/>
        <v/>
      </c>
      <c r="BH366" s="310" t="str">
        <f t="shared" ca="1" si="175"/>
        <v/>
      </c>
      <c r="BI366" s="276"/>
      <c r="BJ366" s="348"/>
      <c r="BK366" s="278"/>
      <c r="BL366" s="279"/>
      <c r="BM366" s="348"/>
      <c r="BN366" s="278"/>
      <c r="BO366" s="280"/>
      <c r="BP366" s="309" t="str">
        <f t="shared" ca="1" si="176"/>
        <v/>
      </c>
      <c r="BQ366" s="310" t="str">
        <f t="shared" ca="1" si="177"/>
        <v/>
      </c>
      <c r="BR366" s="309" t="str">
        <f t="shared" ca="1" si="178"/>
        <v/>
      </c>
      <c r="BS366" s="438" t="str">
        <f t="shared" ca="1" si="179"/>
        <v/>
      </c>
      <c r="BT366" s="281" t="str">
        <f t="array" ref="BT366">IF(AND($I366&lt;&gt;"",$K366&lt;&gt;""),CEILING(VLOOKUP($I366,ランク別指標,3,FALSE)*$L366,1),"")</f>
        <v/>
      </c>
      <c r="BU366" s="282"/>
      <c r="BV366" s="281" t="str">
        <f t="shared" si="164"/>
        <v/>
      </c>
      <c r="BW366" s="283"/>
      <c r="BX366" s="282"/>
      <c r="BY366" s="284" t="str">
        <f t="shared" si="180"/>
        <v/>
      </c>
      <c r="BZ366" s="285" t="str">
        <f t="shared" si="181"/>
        <v/>
      </c>
      <c r="CA366" s="286"/>
      <c r="CB366" s="287"/>
      <c r="CC366" s="281" t="str">
        <f t="array" ref="CC366">IF(AND($I366&lt;&gt;"",$K366&lt;&gt;""),CEILING(VLOOKUP($I366,ランク別指標,6,FALSE)*$L366,1),"")</f>
        <v/>
      </c>
      <c r="CD366" s="288"/>
      <c r="CE366" s="289" t="str">
        <f t="shared" si="165"/>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5"/>
        <v/>
      </c>
      <c r="CR366" s="272" t="str">
        <f t="shared" ca="1" si="16"/>
        <v/>
      </c>
      <c r="CS366" s="273" t="str">
        <f t="shared" ca="1" si="166"/>
        <v/>
      </c>
      <c r="CT366" s="337"/>
      <c r="CU366" s="264">
        <f t="shared" si="182"/>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3"/>
        <v>0</v>
      </c>
      <c r="DL366" s="440" t="b">
        <f t="shared" si="184"/>
        <v>0</v>
      </c>
      <c r="DM366" s="450" t="b">
        <f t="shared" si="185"/>
        <v>0</v>
      </c>
      <c r="DN366" s="440" t="b">
        <f t="shared" si="186"/>
        <v>0</v>
      </c>
      <c r="DO366" s="449" t="b">
        <f t="shared" si="187"/>
        <v>0</v>
      </c>
      <c r="DP366" s="440" t="b">
        <f t="shared" si="188"/>
        <v>0</v>
      </c>
      <c r="DQ366" s="450" t="b">
        <f t="shared" si="189"/>
        <v>0</v>
      </c>
      <c r="DR366" s="440" t="b">
        <f t="shared" si="190"/>
        <v>0</v>
      </c>
      <c r="DS366" s="449" t="b">
        <f t="shared" si="191"/>
        <v>0</v>
      </c>
      <c r="DT366" s="440" t="b">
        <f t="shared" si="192"/>
        <v>0</v>
      </c>
    </row>
    <row r="367" spans="1:124" x14ac:dyDescent="0.25">
      <c r="A367" s="65">
        <f t="shared" si="167"/>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8"/>
        <v/>
      </c>
      <c r="X367" s="310" t="str">
        <f t="shared" ca="1" si="169"/>
        <v/>
      </c>
      <c r="Y367" s="277"/>
      <c r="Z367" s="277"/>
      <c r="AA367" s="348"/>
      <c r="AB367" s="278"/>
      <c r="AC367" s="279"/>
      <c r="AD367" s="348"/>
      <c r="AE367" s="278"/>
      <c r="AF367" s="280"/>
      <c r="AG367" s="348"/>
      <c r="AH367" s="274"/>
      <c r="AI367" s="309" t="str">
        <f t="shared" ca="1" si="170"/>
        <v/>
      </c>
      <c r="AJ367" s="310" t="str">
        <f t="shared" ca="1" si="171"/>
        <v/>
      </c>
      <c r="AK367" s="277"/>
      <c r="AL367" s="277"/>
      <c r="AM367" s="348"/>
      <c r="AN367" s="278"/>
      <c r="AO367" s="279"/>
      <c r="AP367" s="348"/>
      <c r="AQ367" s="278"/>
      <c r="AR367" s="280"/>
      <c r="AS367" s="348"/>
      <c r="AT367" s="274"/>
      <c r="AU367" s="309" t="str">
        <f t="shared" ca="1" si="172"/>
        <v/>
      </c>
      <c r="AV367" s="310" t="str">
        <f t="shared" ca="1" si="173"/>
        <v/>
      </c>
      <c r="AW367" s="276"/>
      <c r="AX367" s="276"/>
      <c r="AY367" s="348"/>
      <c r="AZ367" s="278"/>
      <c r="BA367" s="279"/>
      <c r="BB367" s="348"/>
      <c r="BC367" s="278"/>
      <c r="BD367" s="280"/>
      <c r="BE367" s="348"/>
      <c r="BF367" s="274"/>
      <c r="BG367" s="309" t="str">
        <f t="shared" ca="1" si="174"/>
        <v/>
      </c>
      <c r="BH367" s="310" t="str">
        <f t="shared" ca="1" si="175"/>
        <v/>
      </c>
      <c r="BI367" s="276"/>
      <c r="BJ367" s="348"/>
      <c r="BK367" s="278"/>
      <c r="BL367" s="279"/>
      <c r="BM367" s="348"/>
      <c r="BN367" s="278"/>
      <c r="BO367" s="280"/>
      <c r="BP367" s="309" t="str">
        <f t="shared" ca="1" si="176"/>
        <v/>
      </c>
      <c r="BQ367" s="310" t="str">
        <f t="shared" ca="1" si="177"/>
        <v/>
      </c>
      <c r="BR367" s="309" t="str">
        <f t="shared" ca="1" si="178"/>
        <v/>
      </c>
      <c r="BS367" s="438" t="str">
        <f t="shared" ca="1" si="179"/>
        <v/>
      </c>
      <c r="BT367" s="281" t="str">
        <f t="array" ref="BT367">IF(AND($I367&lt;&gt;"",$K367&lt;&gt;""),CEILING(VLOOKUP($I367,ランク別指標,3,FALSE)*$L367,1),"")</f>
        <v/>
      </c>
      <c r="BU367" s="282"/>
      <c r="BV367" s="281" t="str">
        <f t="shared" si="164"/>
        <v/>
      </c>
      <c r="BW367" s="283"/>
      <c r="BX367" s="282"/>
      <c r="BY367" s="284" t="str">
        <f t="shared" si="180"/>
        <v/>
      </c>
      <c r="BZ367" s="285" t="str">
        <f t="shared" si="181"/>
        <v/>
      </c>
      <c r="CA367" s="286"/>
      <c r="CB367" s="287"/>
      <c r="CC367" s="281" t="str">
        <f t="array" ref="CC367">IF(AND($I367&lt;&gt;"",$K367&lt;&gt;""),CEILING(VLOOKUP($I367,ランク別指標,6,FALSE)*$L367,1),"")</f>
        <v/>
      </c>
      <c r="CD367" s="288"/>
      <c r="CE367" s="289" t="str">
        <f t="shared" si="165"/>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5"/>
        <v/>
      </c>
      <c r="CR367" s="272" t="str">
        <f t="shared" ca="1" si="16"/>
        <v/>
      </c>
      <c r="CS367" s="273" t="str">
        <f t="shared" ca="1" si="166"/>
        <v/>
      </c>
      <c r="CT367" s="337"/>
      <c r="CU367" s="264">
        <f t="shared" si="182"/>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3"/>
        <v>0</v>
      </c>
      <c r="DL367" s="440" t="b">
        <f t="shared" si="184"/>
        <v>0</v>
      </c>
      <c r="DM367" s="450" t="b">
        <f t="shared" si="185"/>
        <v>0</v>
      </c>
      <c r="DN367" s="440" t="b">
        <f t="shared" si="186"/>
        <v>0</v>
      </c>
      <c r="DO367" s="449" t="b">
        <f t="shared" si="187"/>
        <v>0</v>
      </c>
      <c r="DP367" s="440" t="b">
        <f t="shared" si="188"/>
        <v>0</v>
      </c>
      <c r="DQ367" s="450" t="b">
        <f t="shared" si="189"/>
        <v>0</v>
      </c>
      <c r="DR367" s="440" t="b">
        <f t="shared" si="190"/>
        <v>0</v>
      </c>
      <c r="DS367" s="449" t="b">
        <f t="shared" si="191"/>
        <v>0</v>
      </c>
      <c r="DT367" s="440" t="b">
        <f t="shared" si="192"/>
        <v>0</v>
      </c>
    </row>
    <row r="368" spans="1:124" x14ac:dyDescent="0.25">
      <c r="A368" s="65">
        <f t="shared" si="167"/>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8"/>
        <v/>
      </c>
      <c r="X368" s="310" t="str">
        <f t="shared" ca="1" si="169"/>
        <v/>
      </c>
      <c r="Y368" s="277"/>
      <c r="Z368" s="277"/>
      <c r="AA368" s="348"/>
      <c r="AB368" s="278"/>
      <c r="AC368" s="279"/>
      <c r="AD368" s="348"/>
      <c r="AE368" s="278"/>
      <c r="AF368" s="280"/>
      <c r="AG368" s="348"/>
      <c r="AH368" s="274"/>
      <c r="AI368" s="309" t="str">
        <f t="shared" ca="1" si="170"/>
        <v/>
      </c>
      <c r="AJ368" s="310" t="str">
        <f t="shared" ca="1" si="171"/>
        <v/>
      </c>
      <c r="AK368" s="277"/>
      <c r="AL368" s="277"/>
      <c r="AM368" s="348"/>
      <c r="AN368" s="278"/>
      <c r="AO368" s="279"/>
      <c r="AP368" s="348"/>
      <c r="AQ368" s="278"/>
      <c r="AR368" s="280"/>
      <c r="AS368" s="348"/>
      <c r="AT368" s="274"/>
      <c r="AU368" s="309" t="str">
        <f t="shared" ca="1" si="172"/>
        <v/>
      </c>
      <c r="AV368" s="310" t="str">
        <f t="shared" ca="1" si="173"/>
        <v/>
      </c>
      <c r="AW368" s="276"/>
      <c r="AX368" s="276"/>
      <c r="AY368" s="348"/>
      <c r="AZ368" s="278"/>
      <c r="BA368" s="279"/>
      <c r="BB368" s="348"/>
      <c r="BC368" s="278"/>
      <c r="BD368" s="280"/>
      <c r="BE368" s="348"/>
      <c r="BF368" s="274"/>
      <c r="BG368" s="309" t="str">
        <f t="shared" ca="1" si="174"/>
        <v/>
      </c>
      <c r="BH368" s="310" t="str">
        <f t="shared" ca="1" si="175"/>
        <v/>
      </c>
      <c r="BI368" s="276"/>
      <c r="BJ368" s="348"/>
      <c r="BK368" s="278"/>
      <c r="BL368" s="279"/>
      <c r="BM368" s="348"/>
      <c r="BN368" s="278"/>
      <c r="BO368" s="280"/>
      <c r="BP368" s="309" t="str">
        <f t="shared" ca="1" si="176"/>
        <v/>
      </c>
      <c r="BQ368" s="310" t="str">
        <f t="shared" ca="1" si="177"/>
        <v/>
      </c>
      <c r="BR368" s="309" t="str">
        <f t="shared" ca="1" si="178"/>
        <v/>
      </c>
      <c r="BS368" s="438" t="str">
        <f t="shared" ca="1" si="179"/>
        <v/>
      </c>
      <c r="BT368" s="281" t="str">
        <f t="array" ref="BT368">IF(AND($I368&lt;&gt;"",$K368&lt;&gt;""),CEILING(VLOOKUP($I368,ランク別指標,3,FALSE)*$L368,1),"")</f>
        <v/>
      </c>
      <c r="BU368" s="282"/>
      <c r="BV368" s="281" t="str">
        <f t="shared" si="164"/>
        <v/>
      </c>
      <c r="BW368" s="283"/>
      <c r="BX368" s="282"/>
      <c r="BY368" s="284" t="str">
        <f t="shared" si="180"/>
        <v/>
      </c>
      <c r="BZ368" s="285" t="str">
        <f t="shared" si="181"/>
        <v/>
      </c>
      <c r="CA368" s="286"/>
      <c r="CB368" s="287"/>
      <c r="CC368" s="281" t="str">
        <f t="array" ref="CC368">IF(AND($I368&lt;&gt;"",$K368&lt;&gt;""),CEILING(VLOOKUP($I368,ランク別指標,6,FALSE)*$L368,1),"")</f>
        <v/>
      </c>
      <c r="CD368" s="288"/>
      <c r="CE368" s="289" t="str">
        <f t="shared" si="165"/>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ref="CQ368:CQ431" ca="1" si="193">IF(AND($AY368&lt;&gt;"",$AZ368="",$AY368&lt;=集計基準日),"遅1",IF(AND($BB368&lt;&gt;"",$BC368="",$BB368&lt;=集計基準日),"遅2",IF(AND($BE368&lt;&gt;"",$BF368="",$BE368&lt;=集計基準日),"遅3","")))</f>
        <v/>
      </c>
      <c r="CR368" s="272" t="str">
        <f t="shared" ref="CR368:CR431" ca="1" si="194">IF(AND($BJ368&lt;&gt;"",$BK368="",$BJ368&lt;=集計基準日),"遅1",IF(AND($BM368&lt;&gt;"",$BN368="",$BM368&lt;=集計基準日),"遅2",""))</f>
        <v/>
      </c>
      <c r="CS368" s="273" t="str">
        <f t="shared" ca="1" si="166"/>
        <v/>
      </c>
      <c r="CT368" s="337"/>
      <c r="CU368" s="264">
        <f t="shared" si="182"/>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3"/>
        <v>0</v>
      </c>
      <c r="DL368" s="440" t="b">
        <f t="shared" si="184"/>
        <v>0</v>
      </c>
      <c r="DM368" s="450" t="b">
        <f t="shared" si="185"/>
        <v>0</v>
      </c>
      <c r="DN368" s="440" t="b">
        <f t="shared" si="186"/>
        <v>0</v>
      </c>
      <c r="DO368" s="449" t="b">
        <f t="shared" si="187"/>
        <v>0</v>
      </c>
      <c r="DP368" s="440" t="b">
        <f t="shared" si="188"/>
        <v>0</v>
      </c>
      <c r="DQ368" s="450" t="b">
        <f t="shared" si="189"/>
        <v>0</v>
      </c>
      <c r="DR368" s="440" t="b">
        <f t="shared" si="190"/>
        <v>0</v>
      </c>
      <c r="DS368" s="449" t="b">
        <f t="shared" si="191"/>
        <v>0</v>
      </c>
      <c r="DT368" s="440" t="b">
        <f t="shared" si="192"/>
        <v>0</v>
      </c>
    </row>
    <row r="369" spans="1:124" x14ac:dyDescent="0.25">
      <c r="A369" s="65">
        <f t="shared" si="167"/>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8"/>
        <v/>
      </c>
      <c r="X369" s="310" t="str">
        <f t="shared" ca="1" si="169"/>
        <v/>
      </c>
      <c r="Y369" s="277"/>
      <c r="Z369" s="277"/>
      <c r="AA369" s="348"/>
      <c r="AB369" s="278"/>
      <c r="AC369" s="279"/>
      <c r="AD369" s="348"/>
      <c r="AE369" s="278"/>
      <c r="AF369" s="280"/>
      <c r="AG369" s="348"/>
      <c r="AH369" s="274"/>
      <c r="AI369" s="309" t="str">
        <f t="shared" ca="1" si="170"/>
        <v/>
      </c>
      <c r="AJ369" s="310" t="str">
        <f t="shared" ca="1" si="171"/>
        <v/>
      </c>
      <c r="AK369" s="277"/>
      <c r="AL369" s="277"/>
      <c r="AM369" s="348"/>
      <c r="AN369" s="278"/>
      <c r="AO369" s="279"/>
      <c r="AP369" s="348"/>
      <c r="AQ369" s="278"/>
      <c r="AR369" s="280"/>
      <c r="AS369" s="348"/>
      <c r="AT369" s="274"/>
      <c r="AU369" s="309" t="str">
        <f t="shared" ca="1" si="172"/>
        <v/>
      </c>
      <c r="AV369" s="310" t="str">
        <f t="shared" ca="1" si="173"/>
        <v/>
      </c>
      <c r="AW369" s="276"/>
      <c r="AX369" s="276"/>
      <c r="AY369" s="348"/>
      <c r="AZ369" s="278"/>
      <c r="BA369" s="279"/>
      <c r="BB369" s="348"/>
      <c r="BC369" s="278"/>
      <c r="BD369" s="280"/>
      <c r="BE369" s="348"/>
      <c r="BF369" s="274"/>
      <c r="BG369" s="309" t="str">
        <f t="shared" ca="1" si="174"/>
        <v/>
      </c>
      <c r="BH369" s="310" t="str">
        <f t="shared" ca="1" si="175"/>
        <v/>
      </c>
      <c r="BI369" s="276"/>
      <c r="BJ369" s="348"/>
      <c r="BK369" s="278"/>
      <c r="BL369" s="279"/>
      <c r="BM369" s="348"/>
      <c r="BN369" s="278"/>
      <c r="BO369" s="280"/>
      <c r="BP369" s="309" t="str">
        <f t="shared" ca="1" si="176"/>
        <v/>
      </c>
      <c r="BQ369" s="310" t="str">
        <f t="shared" ca="1" si="177"/>
        <v/>
      </c>
      <c r="BR369" s="309" t="str">
        <f t="shared" ca="1" si="178"/>
        <v/>
      </c>
      <c r="BS369" s="438" t="str">
        <f t="shared" ca="1" si="179"/>
        <v/>
      </c>
      <c r="BT369" s="281" t="str">
        <f t="array" ref="BT369">IF(AND($I369&lt;&gt;"",$K369&lt;&gt;""),CEILING(VLOOKUP($I369,ランク別指標,3,FALSE)*$L369,1),"")</f>
        <v/>
      </c>
      <c r="BU369" s="282"/>
      <c r="BV369" s="281" t="str">
        <f t="shared" si="164"/>
        <v/>
      </c>
      <c r="BW369" s="283"/>
      <c r="BX369" s="282"/>
      <c r="BY369" s="284" t="str">
        <f t="shared" si="180"/>
        <v/>
      </c>
      <c r="BZ369" s="285" t="str">
        <f t="shared" si="181"/>
        <v/>
      </c>
      <c r="CA369" s="286"/>
      <c r="CB369" s="287"/>
      <c r="CC369" s="281" t="str">
        <f t="array" ref="CC369">IF(AND($I369&lt;&gt;"",$K369&lt;&gt;""),CEILING(VLOOKUP($I369,ランク別指標,6,FALSE)*$L369,1),"")</f>
        <v/>
      </c>
      <c r="CD369" s="288"/>
      <c r="CE369" s="289" t="str">
        <f t="shared" si="165"/>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93"/>
        <v/>
      </c>
      <c r="CR369" s="272" t="str">
        <f t="shared" ca="1" si="194"/>
        <v/>
      </c>
      <c r="CS369" s="273" t="str">
        <f t="shared" ca="1" si="166"/>
        <v/>
      </c>
      <c r="CT369" s="337"/>
      <c r="CU369" s="264">
        <f t="shared" si="182"/>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3"/>
        <v>0</v>
      </c>
      <c r="DL369" s="440" t="b">
        <f t="shared" si="184"/>
        <v>0</v>
      </c>
      <c r="DM369" s="450" t="b">
        <f t="shared" si="185"/>
        <v>0</v>
      </c>
      <c r="DN369" s="440" t="b">
        <f t="shared" si="186"/>
        <v>0</v>
      </c>
      <c r="DO369" s="449" t="b">
        <f t="shared" si="187"/>
        <v>0</v>
      </c>
      <c r="DP369" s="440" t="b">
        <f t="shared" si="188"/>
        <v>0</v>
      </c>
      <c r="DQ369" s="450" t="b">
        <f t="shared" si="189"/>
        <v>0</v>
      </c>
      <c r="DR369" s="440" t="b">
        <f t="shared" si="190"/>
        <v>0</v>
      </c>
      <c r="DS369" s="449" t="b">
        <f t="shared" si="191"/>
        <v>0</v>
      </c>
      <c r="DT369" s="440" t="b">
        <f t="shared" si="192"/>
        <v>0</v>
      </c>
    </row>
    <row r="370" spans="1:124" x14ac:dyDescent="0.25">
      <c r="A370" s="65">
        <f t="shared" si="167"/>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8"/>
        <v/>
      </c>
      <c r="X370" s="310" t="str">
        <f t="shared" ca="1" si="169"/>
        <v/>
      </c>
      <c r="Y370" s="277"/>
      <c r="Z370" s="277"/>
      <c r="AA370" s="348"/>
      <c r="AB370" s="278"/>
      <c r="AC370" s="279"/>
      <c r="AD370" s="348"/>
      <c r="AE370" s="278"/>
      <c r="AF370" s="280"/>
      <c r="AG370" s="348"/>
      <c r="AH370" s="274"/>
      <c r="AI370" s="309" t="str">
        <f t="shared" ca="1" si="170"/>
        <v/>
      </c>
      <c r="AJ370" s="310" t="str">
        <f t="shared" ca="1" si="171"/>
        <v/>
      </c>
      <c r="AK370" s="277"/>
      <c r="AL370" s="277"/>
      <c r="AM370" s="348"/>
      <c r="AN370" s="278"/>
      <c r="AO370" s="279"/>
      <c r="AP370" s="348"/>
      <c r="AQ370" s="278"/>
      <c r="AR370" s="280"/>
      <c r="AS370" s="348"/>
      <c r="AT370" s="274"/>
      <c r="AU370" s="309" t="str">
        <f t="shared" ca="1" si="172"/>
        <v/>
      </c>
      <c r="AV370" s="310" t="str">
        <f t="shared" ca="1" si="173"/>
        <v/>
      </c>
      <c r="AW370" s="276"/>
      <c r="AX370" s="276"/>
      <c r="AY370" s="348"/>
      <c r="AZ370" s="278"/>
      <c r="BA370" s="279"/>
      <c r="BB370" s="348"/>
      <c r="BC370" s="278"/>
      <c r="BD370" s="280"/>
      <c r="BE370" s="348"/>
      <c r="BF370" s="274"/>
      <c r="BG370" s="309" t="str">
        <f t="shared" ca="1" si="174"/>
        <v/>
      </c>
      <c r="BH370" s="310" t="str">
        <f t="shared" ca="1" si="175"/>
        <v/>
      </c>
      <c r="BI370" s="276"/>
      <c r="BJ370" s="348"/>
      <c r="BK370" s="278"/>
      <c r="BL370" s="279"/>
      <c r="BM370" s="348"/>
      <c r="BN370" s="278"/>
      <c r="BO370" s="280"/>
      <c r="BP370" s="309" t="str">
        <f t="shared" ca="1" si="176"/>
        <v/>
      </c>
      <c r="BQ370" s="310" t="str">
        <f t="shared" ca="1" si="177"/>
        <v/>
      </c>
      <c r="BR370" s="309" t="str">
        <f t="shared" ca="1" si="178"/>
        <v/>
      </c>
      <c r="BS370" s="438" t="str">
        <f t="shared" ca="1" si="179"/>
        <v/>
      </c>
      <c r="BT370" s="281" t="str">
        <f t="array" ref="BT370">IF(AND($I370&lt;&gt;"",$K370&lt;&gt;""),CEILING(VLOOKUP($I370,ランク別指標,3,FALSE)*$L370,1),"")</f>
        <v/>
      </c>
      <c r="BU370" s="282"/>
      <c r="BV370" s="281" t="str">
        <f t="shared" si="164"/>
        <v/>
      </c>
      <c r="BW370" s="283"/>
      <c r="BX370" s="282"/>
      <c r="BY370" s="284" t="str">
        <f t="shared" si="180"/>
        <v/>
      </c>
      <c r="BZ370" s="285" t="str">
        <f t="shared" si="181"/>
        <v/>
      </c>
      <c r="CA370" s="286"/>
      <c r="CB370" s="287"/>
      <c r="CC370" s="281" t="str">
        <f t="array" ref="CC370">IF(AND($I370&lt;&gt;"",$K370&lt;&gt;""),CEILING(VLOOKUP($I370,ランク別指標,6,FALSE)*$L370,1),"")</f>
        <v/>
      </c>
      <c r="CD370" s="288"/>
      <c r="CE370" s="289" t="str">
        <f t="shared" si="165"/>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93"/>
        <v/>
      </c>
      <c r="CR370" s="272" t="str">
        <f t="shared" ca="1" si="194"/>
        <v/>
      </c>
      <c r="CS370" s="273" t="str">
        <f t="shared" ca="1" si="166"/>
        <v/>
      </c>
      <c r="CT370" s="337"/>
      <c r="CU370" s="264">
        <f t="shared" si="182"/>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3"/>
        <v>0</v>
      </c>
      <c r="DL370" s="440" t="b">
        <f t="shared" si="184"/>
        <v>0</v>
      </c>
      <c r="DM370" s="450" t="b">
        <f t="shared" si="185"/>
        <v>0</v>
      </c>
      <c r="DN370" s="440" t="b">
        <f t="shared" si="186"/>
        <v>0</v>
      </c>
      <c r="DO370" s="449" t="b">
        <f t="shared" si="187"/>
        <v>0</v>
      </c>
      <c r="DP370" s="440" t="b">
        <f t="shared" si="188"/>
        <v>0</v>
      </c>
      <c r="DQ370" s="450" t="b">
        <f t="shared" si="189"/>
        <v>0</v>
      </c>
      <c r="DR370" s="440" t="b">
        <f t="shared" si="190"/>
        <v>0</v>
      </c>
      <c r="DS370" s="449" t="b">
        <f t="shared" si="191"/>
        <v>0</v>
      </c>
      <c r="DT370" s="440" t="b">
        <f t="shared" si="192"/>
        <v>0</v>
      </c>
    </row>
    <row r="371" spans="1:124" x14ac:dyDescent="0.25">
      <c r="A371" s="65">
        <f t="shared" si="167"/>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8"/>
        <v/>
      </c>
      <c r="X371" s="310" t="str">
        <f t="shared" ca="1" si="169"/>
        <v/>
      </c>
      <c r="Y371" s="277"/>
      <c r="Z371" s="277"/>
      <c r="AA371" s="348"/>
      <c r="AB371" s="278"/>
      <c r="AC371" s="279"/>
      <c r="AD371" s="348"/>
      <c r="AE371" s="278"/>
      <c r="AF371" s="280"/>
      <c r="AG371" s="348"/>
      <c r="AH371" s="274"/>
      <c r="AI371" s="309" t="str">
        <f t="shared" ca="1" si="170"/>
        <v/>
      </c>
      <c r="AJ371" s="310" t="str">
        <f t="shared" ca="1" si="171"/>
        <v/>
      </c>
      <c r="AK371" s="277"/>
      <c r="AL371" s="277"/>
      <c r="AM371" s="348"/>
      <c r="AN371" s="278"/>
      <c r="AO371" s="279"/>
      <c r="AP371" s="348"/>
      <c r="AQ371" s="278"/>
      <c r="AR371" s="280"/>
      <c r="AS371" s="348"/>
      <c r="AT371" s="274"/>
      <c r="AU371" s="309" t="str">
        <f t="shared" ca="1" si="172"/>
        <v/>
      </c>
      <c r="AV371" s="310" t="str">
        <f t="shared" ca="1" si="173"/>
        <v/>
      </c>
      <c r="AW371" s="276"/>
      <c r="AX371" s="276"/>
      <c r="AY371" s="348"/>
      <c r="AZ371" s="278"/>
      <c r="BA371" s="279"/>
      <c r="BB371" s="348"/>
      <c r="BC371" s="278"/>
      <c r="BD371" s="280"/>
      <c r="BE371" s="348"/>
      <c r="BF371" s="274"/>
      <c r="BG371" s="309" t="str">
        <f t="shared" ca="1" si="174"/>
        <v/>
      </c>
      <c r="BH371" s="310" t="str">
        <f t="shared" ca="1" si="175"/>
        <v/>
      </c>
      <c r="BI371" s="276"/>
      <c r="BJ371" s="348"/>
      <c r="BK371" s="278"/>
      <c r="BL371" s="279"/>
      <c r="BM371" s="348"/>
      <c r="BN371" s="278"/>
      <c r="BO371" s="280"/>
      <c r="BP371" s="309" t="str">
        <f t="shared" ca="1" si="176"/>
        <v/>
      </c>
      <c r="BQ371" s="310" t="str">
        <f t="shared" ca="1" si="177"/>
        <v/>
      </c>
      <c r="BR371" s="309" t="str">
        <f t="shared" ca="1" si="178"/>
        <v/>
      </c>
      <c r="BS371" s="438" t="str">
        <f t="shared" ca="1" si="179"/>
        <v/>
      </c>
      <c r="BT371" s="281" t="str">
        <f t="array" ref="BT371">IF(AND($I371&lt;&gt;"",$K371&lt;&gt;""),CEILING(VLOOKUP($I371,ランク別指標,3,FALSE)*$L371,1),"")</f>
        <v/>
      </c>
      <c r="BU371" s="282"/>
      <c r="BV371" s="281" t="str">
        <f t="shared" si="164"/>
        <v/>
      </c>
      <c r="BW371" s="283"/>
      <c r="BX371" s="282"/>
      <c r="BY371" s="284" t="str">
        <f t="shared" si="180"/>
        <v/>
      </c>
      <c r="BZ371" s="285" t="str">
        <f t="shared" si="181"/>
        <v/>
      </c>
      <c r="CA371" s="286"/>
      <c r="CB371" s="287"/>
      <c r="CC371" s="281" t="str">
        <f t="array" ref="CC371">IF(AND($I371&lt;&gt;"",$K371&lt;&gt;""),CEILING(VLOOKUP($I371,ランク別指標,6,FALSE)*$L371,1),"")</f>
        <v/>
      </c>
      <c r="CD371" s="288"/>
      <c r="CE371" s="289" t="str">
        <f t="shared" si="165"/>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3"/>
        <v/>
      </c>
      <c r="CR371" s="272" t="str">
        <f t="shared" ca="1" si="194"/>
        <v/>
      </c>
      <c r="CS371" s="273" t="str">
        <f t="shared" ca="1" si="166"/>
        <v/>
      </c>
      <c r="CT371" s="337"/>
      <c r="CU371" s="264">
        <f t="shared" si="182"/>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3"/>
        <v>0</v>
      </c>
      <c r="DL371" s="440" t="b">
        <f t="shared" si="184"/>
        <v>0</v>
      </c>
      <c r="DM371" s="450" t="b">
        <f t="shared" si="185"/>
        <v>0</v>
      </c>
      <c r="DN371" s="440" t="b">
        <f t="shared" si="186"/>
        <v>0</v>
      </c>
      <c r="DO371" s="449" t="b">
        <f t="shared" si="187"/>
        <v>0</v>
      </c>
      <c r="DP371" s="440" t="b">
        <f t="shared" si="188"/>
        <v>0</v>
      </c>
      <c r="DQ371" s="450" t="b">
        <f t="shared" si="189"/>
        <v>0</v>
      </c>
      <c r="DR371" s="440" t="b">
        <f t="shared" si="190"/>
        <v>0</v>
      </c>
      <c r="DS371" s="449" t="b">
        <f t="shared" si="191"/>
        <v>0</v>
      </c>
      <c r="DT371" s="440" t="b">
        <f t="shared" si="192"/>
        <v>0</v>
      </c>
    </row>
    <row r="372" spans="1:124" x14ac:dyDescent="0.25">
      <c r="A372" s="65">
        <f t="shared" si="167"/>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8"/>
        <v/>
      </c>
      <c r="X372" s="310" t="str">
        <f t="shared" ca="1" si="169"/>
        <v/>
      </c>
      <c r="Y372" s="277"/>
      <c r="Z372" s="277"/>
      <c r="AA372" s="348"/>
      <c r="AB372" s="278"/>
      <c r="AC372" s="279"/>
      <c r="AD372" s="348"/>
      <c r="AE372" s="278"/>
      <c r="AF372" s="280"/>
      <c r="AG372" s="348"/>
      <c r="AH372" s="274"/>
      <c r="AI372" s="309" t="str">
        <f t="shared" ca="1" si="170"/>
        <v/>
      </c>
      <c r="AJ372" s="310" t="str">
        <f t="shared" ca="1" si="171"/>
        <v/>
      </c>
      <c r="AK372" s="277"/>
      <c r="AL372" s="277"/>
      <c r="AM372" s="348"/>
      <c r="AN372" s="278"/>
      <c r="AO372" s="279"/>
      <c r="AP372" s="348"/>
      <c r="AQ372" s="278"/>
      <c r="AR372" s="280"/>
      <c r="AS372" s="348"/>
      <c r="AT372" s="274"/>
      <c r="AU372" s="309" t="str">
        <f t="shared" ca="1" si="172"/>
        <v/>
      </c>
      <c r="AV372" s="310" t="str">
        <f t="shared" ca="1" si="173"/>
        <v/>
      </c>
      <c r="AW372" s="276"/>
      <c r="AX372" s="276"/>
      <c r="AY372" s="348"/>
      <c r="AZ372" s="278"/>
      <c r="BA372" s="279"/>
      <c r="BB372" s="348"/>
      <c r="BC372" s="278"/>
      <c r="BD372" s="280"/>
      <c r="BE372" s="348"/>
      <c r="BF372" s="274"/>
      <c r="BG372" s="309" t="str">
        <f t="shared" ca="1" si="174"/>
        <v/>
      </c>
      <c r="BH372" s="310" t="str">
        <f t="shared" ca="1" si="175"/>
        <v/>
      </c>
      <c r="BI372" s="276"/>
      <c r="BJ372" s="348"/>
      <c r="BK372" s="278"/>
      <c r="BL372" s="279"/>
      <c r="BM372" s="348"/>
      <c r="BN372" s="278"/>
      <c r="BO372" s="280"/>
      <c r="BP372" s="309" t="str">
        <f t="shared" ca="1" si="176"/>
        <v/>
      </c>
      <c r="BQ372" s="310" t="str">
        <f t="shared" ca="1" si="177"/>
        <v/>
      </c>
      <c r="BR372" s="309" t="str">
        <f t="shared" ca="1" si="178"/>
        <v/>
      </c>
      <c r="BS372" s="438" t="str">
        <f t="shared" ca="1" si="179"/>
        <v/>
      </c>
      <c r="BT372" s="281" t="str">
        <f t="array" ref="BT372">IF(AND($I372&lt;&gt;"",$K372&lt;&gt;""),CEILING(VLOOKUP($I372,ランク別指標,3,FALSE)*$L372,1),"")</f>
        <v/>
      </c>
      <c r="BU372" s="282"/>
      <c r="BV372" s="281" t="str">
        <f t="shared" si="164"/>
        <v/>
      </c>
      <c r="BW372" s="283"/>
      <c r="BX372" s="282"/>
      <c r="BY372" s="284" t="str">
        <f t="shared" si="180"/>
        <v/>
      </c>
      <c r="BZ372" s="285" t="str">
        <f t="shared" si="181"/>
        <v/>
      </c>
      <c r="CA372" s="286"/>
      <c r="CB372" s="287"/>
      <c r="CC372" s="281" t="str">
        <f t="array" ref="CC372">IF(AND($I372&lt;&gt;"",$K372&lt;&gt;""),CEILING(VLOOKUP($I372,ランク別指標,6,FALSE)*$L372,1),"")</f>
        <v/>
      </c>
      <c r="CD372" s="288"/>
      <c r="CE372" s="289" t="str">
        <f t="shared" si="165"/>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3"/>
        <v/>
      </c>
      <c r="CR372" s="272" t="str">
        <f t="shared" ca="1" si="194"/>
        <v/>
      </c>
      <c r="CS372" s="273" t="str">
        <f t="shared" ca="1" si="166"/>
        <v/>
      </c>
      <c r="CT372" s="337"/>
      <c r="CU372" s="264">
        <f t="shared" si="182"/>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3"/>
        <v>0</v>
      </c>
      <c r="DL372" s="440" t="b">
        <f t="shared" si="184"/>
        <v>0</v>
      </c>
      <c r="DM372" s="450" t="b">
        <f t="shared" si="185"/>
        <v>0</v>
      </c>
      <c r="DN372" s="440" t="b">
        <f t="shared" si="186"/>
        <v>0</v>
      </c>
      <c r="DO372" s="449" t="b">
        <f t="shared" si="187"/>
        <v>0</v>
      </c>
      <c r="DP372" s="440" t="b">
        <f t="shared" si="188"/>
        <v>0</v>
      </c>
      <c r="DQ372" s="450" t="b">
        <f t="shared" si="189"/>
        <v>0</v>
      </c>
      <c r="DR372" s="440" t="b">
        <f t="shared" si="190"/>
        <v>0</v>
      </c>
      <c r="DS372" s="449" t="b">
        <f t="shared" si="191"/>
        <v>0</v>
      </c>
      <c r="DT372" s="440" t="b">
        <f t="shared" si="192"/>
        <v>0</v>
      </c>
    </row>
    <row r="373" spans="1:124" x14ac:dyDescent="0.25">
      <c r="A373" s="65">
        <f t="shared" si="167"/>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8"/>
        <v/>
      </c>
      <c r="X373" s="310" t="str">
        <f t="shared" ca="1" si="169"/>
        <v/>
      </c>
      <c r="Y373" s="277"/>
      <c r="Z373" s="277"/>
      <c r="AA373" s="348"/>
      <c r="AB373" s="278"/>
      <c r="AC373" s="279"/>
      <c r="AD373" s="348"/>
      <c r="AE373" s="278"/>
      <c r="AF373" s="280"/>
      <c r="AG373" s="348"/>
      <c r="AH373" s="274"/>
      <c r="AI373" s="309" t="str">
        <f t="shared" ca="1" si="170"/>
        <v/>
      </c>
      <c r="AJ373" s="310" t="str">
        <f t="shared" ca="1" si="171"/>
        <v/>
      </c>
      <c r="AK373" s="277"/>
      <c r="AL373" s="277"/>
      <c r="AM373" s="348"/>
      <c r="AN373" s="278"/>
      <c r="AO373" s="279"/>
      <c r="AP373" s="348"/>
      <c r="AQ373" s="278"/>
      <c r="AR373" s="280"/>
      <c r="AS373" s="348"/>
      <c r="AT373" s="274"/>
      <c r="AU373" s="309" t="str">
        <f t="shared" ca="1" si="172"/>
        <v/>
      </c>
      <c r="AV373" s="310" t="str">
        <f t="shared" ca="1" si="173"/>
        <v/>
      </c>
      <c r="AW373" s="276"/>
      <c r="AX373" s="276"/>
      <c r="AY373" s="348"/>
      <c r="AZ373" s="278"/>
      <c r="BA373" s="279"/>
      <c r="BB373" s="348"/>
      <c r="BC373" s="278"/>
      <c r="BD373" s="280"/>
      <c r="BE373" s="348"/>
      <c r="BF373" s="274"/>
      <c r="BG373" s="309" t="str">
        <f t="shared" ca="1" si="174"/>
        <v/>
      </c>
      <c r="BH373" s="310" t="str">
        <f t="shared" ca="1" si="175"/>
        <v/>
      </c>
      <c r="BI373" s="276"/>
      <c r="BJ373" s="348"/>
      <c r="BK373" s="278"/>
      <c r="BL373" s="279"/>
      <c r="BM373" s="348"/>
      <c r="BN373" s="278"/>
      <c r="BO373" s="280"/>
      <c r="BP373" s="309" t="str">
        <f t="shared" ca="1" si="176"/>
        <v/>
      </c>
      <c r="BQ373" s="310" t="str">
        <f t="shared" ca="1" si="177"/>
        <v/>
      </c>
      <c r="BR373" s="309" t="str">
        <f t="shared" ca="1" si="178"/>
        <v/>
      </c>
      <c r="BS373" s="438" t="str">
        <f t="shared" ca="1" si="179"/>
        <v/>
      </c>
      <c r="BT373" s="281" t="str">
        <f t="array" ref="BT373">IF(AND($I373&lt;&gt;"",$K373&lt;&gt;""),CEILING(VLOOKUP($I373,ランク別指標,3,FALSE)*$L373,1),"")</f>
        <v/>
      </c>
      <c r="BU373" s="282"/>
      <c r="BV373" s="281" t="str">
        <f t="shared" si="164"/>
        <v/>
      </c>
      <c r="BW373" s="283"/>
      <c r="BX373" s="282"/>
      <c r="BY373" s="284" t="str">
        <f t="shared" si="180"/>
        <v/>
      </c>
      <c r="BZ373" s="285" t="str">
        <f t="shared" si="181"/>
        <v/>
      </c>
      <c r="CA373" s="286"/>
      <c r="CB373" s="287"/>
      <c r="CC373" s="281" t="str">
        <f t="array" ref="CC373">IF(AND($I373&lt;&gt;"",$K373&lt;&gt;""),CEILING(VLOOKUP($I373,ランク別指標,6,FALSE)*$L373,1),"")</f>
        <v/>
      </c>
      <c r="CD373" s="288"/>
      <c r="CE373" s="289" t="str">
        <f t="shared" si="165"/>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3"/>
        <v/>
      </c>
      <c r="CR373" s="272" t="str">
        <f t="shared" ca="1" si="194"/>
        <v/>
      </c>
      <c r="CS373" s="273" t="str">
        <f t="shared" ca="1" si="166"/>
        <v/>
      </c>
      <c r="CT373" s="337"/>
      <c r="CU373" s="264">
        <f t="shared" si="182"/>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3"/>
        <v>0</v>
      </c>
      <c r="DL373" s="440" t="b">
        <f t="shared" si="184"/>
        <v>0</v>
      </c>
      <c r="DM373" s="450" t="b">
        <f t="shared" si="185"/>
        <v>0</v>
      </c>
      <c r="DN373" s="440" t="b">
        <f t="shared" si="186"/>
        <v>0</v>
      </c>
      <c r="DO373" s="449" t="b">
        <f t="shared" si="187"/>
        <v>0</v>
      </c>
      <c r="DP373" s="440" t="b">
        <f t="shared" si="188"/>
        <v>0</v>
      </c>
      <c r="DQ373" s="450" t="b">
        <f t="shared" si="189"/>
        <v>0</v>
      </c>
      <c r="DR373" s="440" t="b">
        <f t="shared" si="190"/>
        <v>0</v>
      </c>
      <c r="DS373" s="449" t="b">
        <f t="shared" si="191"/>
        <v>0</v>
      </c>
      <c r="DT373" s="440" t="b">
        <f t="shared" si="192"/>
        <v>0</v>
      </c>
    </row>
    <row r="374" spans="1:124" x14ac:dyDescent="0.25">
      <c r="A374" s="65">
        <f t="shared" si="167"/>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8"/>
        <v/>
      </c>
      <c r="X374" s="310" t="str">
        <f t="shared" ca="1" si="169"/>
        <v/>
      </c>
      <c r="Y374" s="277"/>
      <c r="Z374" s="277"/>
      <c r="AA374" s="348"/>
      <c r="AB374" s="278"/>
      <c r="AC374" s="279"/>
      <c r="AD374" s="348"/>
      <c r="AE374" s="278"/>
      <c r="AF374" s="280"/>
      <c r="AG374" s="348"/>
      <c r="AH374" s="274"/>
      <c r="AI374" s="309" t="str">
        <f t="shared" ca="1" si="170"/>
        <v/>
      </c>
      <c r="AJ374" s="310" t="str">
        <f t="shared" ca="1" si="171"/>
        <v/>
      </c>
      <c r="AK374" s="277"/>
      <c r="AL374" s="277"/>
      <c r="AM374" s="348"/>
      <c r="AN374" s="278"/>
      <c r="AO374" s="279"/>
      <c r="AP374" s="348"/>
      <c r="AQ374" s="278"/>
      <c r="AR374" s="280"/>
      <c r="AS374" s="348"/>
      <c r="AT374" s="274"/>
      <c r="AU374" s="309" t="str">
        <f t="shared" ca="1" si="172"/>
        <v/>
      </c>
      <c r="AV374" s="310" t="str">
        <f t="shared" ca="1" si="173"/>
        <v/>
      </c>
      <c r="AW374" s="276"/>
      <c r="AX374" s="276"/>
      <c r="AY374" s="348"/>
      <c r="AZ374" s="278"/>
      <c r="BA374" s="279"/>
      <c r="BB374" s="348"/>
      <c r="BC374" s="278"/>
      <c r="BD374" s="280"/>
      <c r="BE374" s="348"/>
      <c r="BF374" s="274"/>
      <c r="BG374" s="309" t="str">
        <f t="shared" ca="1" si="174"/>
        <v/>
      </c>
      <c r="BH374" s="310" t="str">
        <f t="shared" ca="1" si="175"/>
        <v/>
      </c>
      <c r="BI374" s="276"/>
      <c r="BJ374" s="348"/>
      <c r="BK374" s="278"/>
      <c r="BL374" s="279"/>
      <c r="BM374" s="348"/>
      <c r="BN374" s="278"/>
      <c r="BO374" s="280"/>
      <c r="BP374" s="309" t="str">
        <f t="shared" ca="1" si="176"/>
        <v/>
      </c>
      <c r="BQ374" s="310" t="str">
        <f t="shared" ca="1" si="177"/>
        <v/>
      </c>
      <c r="BR374" s="309" t="str">
        <f t="shared" ca="1" si="178"/>
        <v/>
      </c>
      <c r="BS374" s="438" t="str">
        <f t="shared" ca="1" si="179"/>
        <v/>
      </c>
      <c r="BT374" s="281" t="str">
        <f t="array" ref="BT374">IF(AND($I374&lt;&gt;"",$K374&lt;&gt;""),CEILING(VLOOKUP($I374,ランク別指標,3,FALSE)*$L374,1),"")</f>
        <v/>
      </c>
      <c r="BU374" s="282"/>
      <c r="BV374" s="281" t="str">
        <f t="shared" si="164"/>
        <v/>
      </c>
      <c r="BW374" s="283"/>
      <c r="BX374" s="282"/>
      <c r="BY374" s="284" t="str">
        <f t="shared" si="180"/>
        <v/>
      </c>
      <c r="BZ374" s="285" t="str">
        <f t="shared" si="181"/>
        <v/>
      </c>
      <c r="CA374" s="286"/>
      <c r="CB374" s="287"/>
      <c r="CC374" s="281" t="str">
        <f t="array" ref="CC374">IF(AND($I374&lt;&gt;"",$K374&lt;&gt;""),CEILING(VLOOKUP($I374,ランク別指標,6,FALSE)*$L374,1),"")</f>
        <v/>
      </c>
      <c r="CD374" s="288"/>
      <c r="CE374" s="289" t="str">
        <f t="shared" si="165"/>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3"/>
        <v/>
      </c>
      <c r="CR374" s="272" t="str">
        <f t="shared" ca="1" si="194"/>
        <v/>
      </c>
      <c r="CS374" s="273" t="str">
        <f t="shared" ca="1" si="166"/>
        <v/>
      </c>
      <c r="CT374" s="337"/>
      <c r="CU374" s="264">
        <f t="shared" si="182"/>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3"/>
        <v>0</v>
      </c>
      <c r="DL374" s="440" t="b">
        <f t="shared" si="184"/>
        <v>0</v>
      </c>
      <c r="DM374" s="450" t="b">
        <f t="shared" si="185"/>
        <v>0</v>
      </c>
      <c r="DN374" s="440" t="b">
        <f t="shared" si="186"/>
        <v>0</v>
      </c>
      <c r="DO374" s="449" t="b">
        <f t="shared" si="187"/>
        <v>0</v>
      </c>
      <c r="DP374" s="440" t="b">
        <f t="shared" si="188"/>
        <v>0</v>
      </c>
      <c r="DQ374" s="450" t="b">
        <f t="shared" si="189"/>
        <v>0</v>
      </c>
      <c r="DR374" s="440" t="b">
        <f t="shared" si="190"/>
        <v>0</v>
      </c>
      <c r="DS374" s="449" t="b">
        <f t="shared" si="191"/>
        <v>0</v>
      </c>
      <c r="DT374" s="440" t="b">
        <f t="shared" si="192"/>
        <v>0</v>
      </c>
    </row>
    <row r="375" spans="1:124" x14ac:dyDescent="0.25">
      <c r="A375" s="65">
        <f t="shared" si="167"/>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8"/>
        <v/>
      </c>
      <c r="X375" s="310" t="str">
        <f t="shared" ca="1" si="169"/>
        <v/>
      </c>
      <c r="Y375" s="277"/>
      <c r="Z375" s="277"/>
      <c r="AA375" s="348"/>
      <c r="AB375" s="278"/>
      <c r="AC375" s="279"/>
      <c r="AD375" s="348"/>
      <c r="AE375" s="278"/>
      <c r="AF375" s="280"/>
      <c r="AG375" s="348"/>
      <c r="AH375" s="274"/>
      <c r="AI375" s="309" t="str">
        <f t="shared" ca="1" si="170"/>
        <v/>
      </c>
      <c r="AJ375" s="310" t="str">
        <f t="shared" ca="1" si="171"/>
        <v/>
      </c>
      <c r="AK375" s="277"/>
      <c r="AL375" s="277"/>
      <c r="AM375" s="348"/>
      <c r="AN375" s="278"/>
      <c r="AO375" s="279"/>
      <c r="AP375" s="348"/>
      <c r="AQ375" s="278"/>
      <c r="AR375" s="280"/>
      <c r="AS375" s="348"/>
      <c r="AT375" s="274"/>
      <c r="AU375" s="309" t="str">
        <f t="shared" ca="1" si="172"/>
        <v/>
      </c>
      <c r="AV375" s="310" t="str">
        <f t="shared" ca="1" si="173"/>
        <v/>
      </c>
      <c r="AW375" s="276"/>
      <c r="AX375" s="276"/>
      <c r="AY375" s="348"/>
      <c r="AZ375" s="278"/>
      <c r="BA375" s="279"/>
      <c r="BB375" s="348"/>
      <c r="BC375" s="278"/>
      <c r="BD375" s="280"/>
      <c r="BE375" s="348"/>
      <c r="BF375" s="274"/>
      <c r="BG375" s="309" t="str">
        <f t="shared" ca="1" si="174"/>
        <v/>
      </c>
      <c r="BH375" s="310" t="str">
        <f t="shared" ca="1" si="175"/>
        <v/>
      </c>
      <c r="BI375" s="276"/>
      <c r="BJ375" s="348"/>
      <c r="BK375" s="278"/>
      <c r="BL375" s="279"/>
      <c r="BM375" s="348"/>
      <c r="BN375" s="278"/>
      <c r="BO375" s="280"/>
      <c r="BP375" s="309" t="str">
        <f t="shared" ca="1" si="176"/>
        <v/>
      </c>
      <c r="BQ375" s="310" t="str">
        <f t="shared" ca="1" si="177"/>
        <v/>
      </c>
      <c r="BR375" s="309" t="str">
        <f t="shared" ca="1" si="178"/>
        <v/>
      </c>
      <c r="BS375" s="438" t="str">
        <f t="shared" ca="1" si="179"/>
        <v/>
      </c>
      <c r="BT375" s="281" t="str">
        <f t="array" ref="BT375">IF(AND($I375&lt;&gt;"",$K375&lt;&gt;""),CEILING(VLOOKUP($I375,ランク別指標,3,FALSE)*$L375,1),"")</f>
        <v/>
      </c>
      <c r="BU375" s="282"/>
      <c r="BV375" s="281" t="str">
        <f t="shared" si="164"/>
        <v/>
      </c>
      <c r="BW375" s="283"/>
      <c r="BX375" s="282"/>
      <c r="BY375" s="284" t="str">
        <f t="shared" si="180"/>
        <v/>
      </c>
      <c r="BZ375" s="285" t="str">
        <f t="shared" si="181"/>
        <v/>
      </c>
      <c r="CA375" s="286"/>
      <c r="CB375" s="287"/>
      <c r="CC375" s="281" t="str">
        <f t="array" ref="CC375">IF(AND($I375&lt;&gt;"",$K375&lt;&gt;""),CEILING(VLOOKUP($I375,ランク別指標,6,FALSE)*$L375,1),"")</f>
        <v/>
      </c>
      <c r="CD375" s="288"/>
      <c r="CE375" s="289" t="str">
        <f t="shared" si="165"/>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3"/>
        <v/>
      </c>
      <c r="CR375" s="272" t="str">
        <f t="shared" ca="1" si="194"/>
        <v/>
      </c>
      <c r="CS375" s="273" t="str">
        <f t="shared" ca="1" si="166"/>
        <v/>
      </c>
      <c r="CT375" s="337"/>
      <c r="CU375" s="264">
        <f t="shared" si="182"/>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3"/>
        <v>0</v>
      </c>
      <c r="DL375" s="440" t="b">
        <f t="shared" si="184"/>
        <v>0</v>
      </c>
      <c r="DM375" s="450" t="b">
        <f t="shared" si="185"/>
        <v>0</v>
      </c>
      <c r="DN375" s="440" t="b">
        <f t="shared" si="186"/>
        <v>0</v>
      </c>
      <c r="DO375" s="449" t="b">
        <f t="shared" si="187"/>
        <v>0</v>
      </c>
      <c r="DP375" s="440" t="b">
        <f t="shared" si="188"/>
        <v>0</v>
      </c>
      <c r="DQ375" s="450" t="b">
        <f t="shared" si="189"/>
        <v>0</v>
      </c>
      <c r="DR375" s="440" t="b">
        <f t="shared" si="190"/>
        <v>0</v>
      </c>
      <c r="DS375" s="449" t="b">
        <f t="shared" si="191"/>
        <v>0</v>
      </c>
      <c r="DT375" s="440" t="b">
        <f t="shared" si="192"/>
        <v>0</v>
      </c>
    </row>
    <row r="376" spans="1:124" x14ac:dyDescent="0.25">
      <c r="A376" s="65">
        <f t="shared" si="167"/>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8"/>
        <v/>
      </c>
      <c r="X376" s="310" t="str">
        <f t="shared" ca="1" si="169"/>
        <v/>
      </c>
      <c r="Y376" s="277"/>
      <c r="Z376" s="277"/>
      <c r="AA376" s="348"/>
      <c r="AB376" s="278"/>
      <c r="AC376" s="279"/>
      <c r="AD376" s="348"/>
      <c r="AE376" s="278"/>
      <c r="AF376" s="280"/>
      <c r="AG376" s="348"/>
      <c r="AH376" s="274"/>
      <c r="AI376" s="309" t="str">
        <f t="shared" ca="1" si="170"/>
        <v/>
      </c>
      <c r="AJ376" s="310" t="str">
        <f t="shared" ca="1" si="171"/>
        <v/>
      </c>
      <c r="AK376" s="277"/>
      <c r="AL376" s="277"/>
      <c r="AM376" s="348"/>
      <c r="AN376" s="278"/>
      <c r="AO376" s="279"/>
      <c r="AP376" s="348"/>
      <c r="AQ376" s="278"/>
      <c r="AR376" s="280"/>
      <c r="AS376" s="348"/>
      <c r="AT376" s="274"/>
      <c r="AU376" s="309" t="str">
        <f t="shared" ca="1" si="172"/>
        <v/>
      </c>
      <c r="AV376" s="310" t="str">
        <f t="shared" ca="1" si="173"/>
        <v/>
      </c>
      <c r="AW376" s="276"/>
      <c r="AX376" s="276"/>
      <c r="AY376" s="348"/>
      <c r="AZ376" s="278"/>
      <c r="BA376" s="279"/>
      <c r="BB376" s="348"/>
      <c r="BC376" s="278"/>
      <c r="BD376" s="280"/>
      <c r="BE376" s="348"/>
      <c r="BF376" s="274"/>
      <c r="BG376" s="309" t="str">
        <f t="shared" ca="1" si="174"/>
        <v/>
      </c>
      <c r="BH376" s="310" t="str">
        <f t="shared" ca="1" si="175"/>
        <v/>
      </c>
      <c r="BI376" s="276"/>
      <c r="BJ376" s="348"/>
      <c r="BK376" s="278"/>
      <c r="BL376" s="279"/>
      <c r="BM376" s="348"/>
      <c r="BN376" s="278"/>
      <c r="BO376" s="280"/>
      <c r="BP376" s="309" t="str">
        <f t="shared" ca="1" si="176"/>
        <v/>
      </c>
      <c r="BQ376" s="310" t="str">
        <f t="shared" ca="1" si="177"/>
        <v/>
      </c>
      <c r="BR376" s="309" t="str">
        <f t="shared" ca="1" si="178"/>
        <v/>
      </c>
      <c r="BS376" s="438" t="str">
        <f t="shared" ca="1" si="179"/>
        <v/>
      </c>
      <c r="BT376" s="281" t="str">
        <f t="array" ref="BT376">IF(AND($I376&lt;&gt;"",$K376&lt;&gt;""),CEILING(VLOOKUP($I376,ランク別指標,3,FALSE)*$L376,1),"")</f>
        <v/>
      </c>
      <c r="BU376" s="282"/>
      <c r="BV376" s="281" t="str">
        <f t="shared" si="164"/>
        <v/>
      </c>
      <c r="BW376" s="283"/>
      <c r="BX376" s="282"/>
      <c r="BY376" s="284" t="str">
        <f t="shared" si="180"/>
        <v/>
      </c>
      <c r="BZ376" s="285" t="str">
        <f t="shared" si="181"/>
        <v/>
      </c>
      <c r="CA376" s="286"/>
      <c r="CB376" s="287"/>
      <c r="CC376" s="281" t="str">
        <f t="array" ref="CC376">IF(AND($I376&lt;&gt;"",$K376&lt;&gt;""),CEILING(VLOOKUP($I376,ランク別指標,6,FALSE)*$L376,1),"")</f>
        <v/>
      </c>
      <c r="CD376" s="288"/>
      <c r="CE376" s="289" t="str">
        <f t="shared" si="165"/>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3"/>
        <v/>
      </c>
      <c r="CR376" s="272" t="str">
        <f t="shared" ca="1" si="194"/>
        <v/>
      </c>
      <c r="CS376" s="273" t="str">
        <f t="shared" ca="1" si="166"/>
        <v/>
      </c>
      <c r="CT376" s="337"/>
      <c r="CU376" s="264">
        <f t="shared" si="182"/>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3"/>
        <v>0</v>
      </c>
      <c r="DL376" s="440" t="b">
        <f t="shared" si="184"/>
        <v>0</v>
      </c>
      <c r="DM376" s="450" t="b">
        <f t="shared" si="185"/>
        <v>0</v>
      </c>
      <c r="DN376" s="440" t="b">
        <f t="shared" si="186"/>
        <v>0</v>
      </c>
      <c r="DO376" s="449" t="b">
        <f t="shared" si="187"/>
        <v>0</v>
      </c>
      <c r="DP376" s="440" t="b">
        <f t="shared" si="188"/>
        <v>0</v>
      </c>
      <c r="DQ376" s="450" t="b">
        <f t="shared" si="189"/>
        <v>0</v>
      </c>
      <c r="DR376" s="440" t="b">
        <f t="shared" si="190"/>
        <v>0</v>
      </c>
      <c r="DS376" s="449" t="b">
        <f t="shared" si="191"/>
        <v>0</v>
      </c>
      <c r="DT376" s="440" t="b">
        <f t="shared" si="192"/>
        <v>0</v>
      </c>
    </row>
    <row r="377" spans="1:124" x14ac:dyDescent="0.25">
      <c r="A377" s="65">
        <f t="shared" si="167"/>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8"/>
        <v/>
      </c>
      <c r="X377" s="310" t="str">
        <f t="shared" ca="1" si="169"/>
        <v/>
      </c>
      <c r="Y377" s="277"/>
      <c r="Z377" s="277"/>
      <c r="AA377" s="348"/>
      <c r="AB377" s="278"/>
      <c r="AC377" s="279"/>
      <c r="AD377" s="348"/>
      <c r="AE377" s="278"/>
      <c r="AF377" s="280"/>
      <c r="AG377" s="348"/>
      <c r="AH377" s="274"/>
      <c r="AI377" s="309" t="str">
        <f t="shared" ca="1" si="170"/>
        <v/>
      </c>
      <c r="AJ377" s="310" t="str">
        <f t="shared" ca="1" si="171"/>
        <v/>
      </c>
      <c r="AK377" s="277"/>
      <c r="AL377" s="277"/>
      <c r="AM377" s="348"/>
      <c r="AN377" s="278"/>
      <c r="AO377" s="279"/>
      <c r="AP377" s="348"/>
      <c r="AQ377" s="278"/>
      <c r="AR377" s="280"/>
      <c r="AS377" s="348"/>
      <c r="AT377" s="274"/>
      <c r="AU377" s="309" t="str">
        <f t="shared" ca="1" si="172"/>
        <v/>
      </c>
      <c r="AV377" s="310" t="str">
        <f t="shared" ca="1" si="173"/>
        <v/>
      </c>
      <c r="AW377" s="276"/>
      <c r="AX377" s="276"/>
      <c r="AY377" s="348"/>
      <c r="AZ377" s="278"/>
      <c r="BA377" s="279"/>
      <c r="BB377" s="348"/>
      <c r="BC377" s="278"/>
      <c r="BD377" s="280"/>
      <c r="BE377" s="348"/>
      <c r="BF377" s="274"/>
      <c r="BG377" s="309" t="str">
        <f t="shared" ca="1" si="174"/>
        <v/>
      </c>
      <c r="BH377" s="310" t="str">
        <f t="shared" ca="1" si="175"/>
        <v/>
      </c>
      <c r="BI377" s="276"/>
      <c r="BJ377" s="348"/>
      <c r="BK377" s="278"/>
      <c r="BL377" s="279"/>
      <c r="BM377" s="348"/>
      <c r="BN377" s="278"/>
      <c r="BO377" s="280"/>
      <c r="BP377" s="309" t="str">
        <f t="shared" ca="1" si="176"/>
        <v/>
      </c>
      <c r="BQ377" s="310" t="str">
        <f t="shared" ca="1" si="177"/>
        <v/>
      </c>
      <c r="BR377" s="309" t="str">
        <f t="shared" ca="1" si="178"/>
        <v/>
      </c>
      <c r="BS377" s="438" t="str">
        <f t="shared" ca="1" si="179"/>
        <v/>
      </c>
      <c r="BT377" s="281" t="str">
        <f t="array" ref="BT377">IF(AND($I377&lt;&gt;"",$K377&lt;&gt;""),CEILING(VLOOKUP($I377,ランク別指標,3,FALSE)*$L377,1),"")</f>
        <v/>
      </c>
      <c r="BU377" s="282"/>
      <c r="BV377" s="281" t="str">
        <f t="shared" si="164"/>
        <v/>
      </c>
      <c r="BW377" s="283"/>
      <c r="BX377" s="282"/>
      <c r="BY377" s="284" t="str">
        <f t="shared" si="180"/>
        <v/>
      </c>
      <c r="BZ377" s="285" t="str">
        <f t="shared" si="181"/>
        <v/>
      </c>
      <c r="CA377" s="286"/>
      <c r="CB377" s="287"/>
      <c r="CC377" s="281" t="str">
        <f t="array" ref="CC377">IF(AND($I377&lt;&gt;"",$K377&lt;&gt;""),CEILING(VLOOKUP($I377,ランク別指標,6,FALSE)*$L377,1),"")</f>
        <v/>
      </c>
      <c r="CD377" s="288"/>
      <c r="CE377" s="289" t="str">
        <f t="shared" si="165"/>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3"/>
        <v/>
      </c>
      <c r="CR377" s="272" t="str">
        <f t="shared" ca="1" si="194"/>
        <v/>
      </c>
      <c r="CS377" s="273" t="str">
        <f t="shared" ca="1" si="166"/>
        <v/>
      </c>
      <c r="CT377" s="337"/>
      <c r="CU377" s="264">
        <f t="shared" si="182"/>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3"/>
        <v>0</v>
      </c>
      <c r="DL377" s="440" t="b">
        <f t="shared" si="184"/>
        <v>0</v>
      </c>
      <c r="DM377" s="450" t="b">
        <f t="shared" si="185"/>
        <v>0</v>
      </c>
      <c r="DN377" s="440" t="b">
        <f t="shared" si="186"/>
        <v>0</v>
      </c>
      <c r="DO377" s="449" t="b">
        <f t="shared" si="187"/>
        <v>0</v>
      </c>
      <c r="DP377" s="440" t="b">
        <f t="shared" si="188"/>
        <v>0</v>
      </c>
      <c r="DQ377" s="450" t="b">
        <f t="shared" si="189"/>
        <v>0</v>
      </c>
      <c r="DR377" s="440" t="b">
        <f t="shared" si="190"/>
        <v>0</v>
      </c>
      <c r="DS377" s="449" t="b">
        <f t="shared" si="191"/>
        <v>0</v>
      </c>
      <c r="DT377" s="440" t="b">
        <f t="shared" si="192"/>
        <v>0</v>
      </c>
    </row>
    <row r="378" spans="1:124" x14ac:dyDescent="0.25">
      <c r="A378" s="65">
        <f t="shared" si="167"/>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8"/>
        <v/>
      </c>
      <c r="X378" s="310" t="str">
        <f t="shared" ca="1" si="169"/>
        <v/>
      </c>
      <c r="Y378" s="277"/>
      <c r="Z378" s="277"/>
      <c r="AA378" s="348"/>
      <c r="AB378" s="278"/>
      <c r="AC378" s="279"/>
      <c r="AD378" s="348"/>
      <c r="AE378" s="278"/>
      <c r="AF378" s="280"/>
      <c r="AG378" s="348"/>
      <c r="AH378" s="274"/>
      <c r="AI378" s="309" t="str">
        <f t="shared" ca="1" si="170"/>
        <v/>
      </c>
      <c r="AJ378" s="310" t="str">
        <f t="shared" ca="1" si="171"/>
        <v/>
      </c>
      <c r="AK378" s="277"/>
      <c r="AL378" s="277"/>
      <c r="AM378" s="348"/>
      <c r="AN378" s="278"/>
      <c r="AO378" s="279"/>
      <c r="AP378" s="348"/>
      <c r="AQ378" s="278"/>
      <c r="AR378" s="280"/>
      <c r="AS378" s="348"/>
      <c r="AT378" s="274"/>
      <c r="AU378" s="309" t="str">
        <f t="shared" ca="1" si="172"/>
        <v/>
      </c>
      <c r="AV378" s="310" t="str">
        <f t="shared" ca="1" si="173"/>
        <v/>
      </c>
      <c r="AW378" s="276"/>
      <c r="AX378" s="276"/>
      <c r="AY378" s="348"/>
      <c r="AZ378" s="278"/>
      <c r="BA378" s="279"/>
      <c r="BB378" s="348"/>
      <c r="BC378" s="278"/>
      <c r="BD378" s="280"/>
      <c r="BE378" s="348"/>
      <c r="BF378" s="274"/>
      <c r="BG378" s="309" t="str">
        <f t="shared" ca="1" si="174"/>
        <v/>
      </c>
      <c r="BH378" s="310" t="str">
        <f t="shared" ca="1" si="175"/>
        <v/>
      </c>
      <c r="BI378" s="276"/>
      <c r="BJ378" s="348"/>
      <c r="BK378" s="278"/>
      <c r="BL378" s="279"/>
      <c r="BM378" s="348"/>
      <c r="BN378" s="278"/>
      <c r="BO378" s="280"/>
      <c r="BP378" s="309" t="str">
        <f t="shared" ca="1" si="176"/>
        <v/>
      </c>
      <c r="BQ378" s="310" t="str">
        <f t="shared" ca="1" si="177"/>
        <v/>
      </c>
      <c r="BR378" s="309" t="str">
        <f t="shared" ca="1" si="178"/>
        <v/>
      </c>
      <c r="BS378" s="438" t="str">
        <f t="shared" ca="1" si="179"/>
        <v/>
      </c>
      <c r="BT378" s="281" t="str">
        <f t="array" ref="BT378">IF(AND($I378&lt;&gt;"",$K378&lt;&gt;""),CEILING(VLOOKUP($I378,ランク別指標,3,FALSE)*$L378,1),"")</f>
        <v/>
      </c>
      <c r="BU378" s="282"/>
      <c r="BV378" s="281" t="str">
        <f t="shared" si="164"/>
        <v/>
      </c>
      <c r="BW378" s="283"/>
      <c r="BX378" s="282"/>
      <c r="BY378" s="284" t="str">
        <f t="shared" si="180"/>
        <v/>
      </c>
      <c r="BZ378" s="285" t="str">
        <f t="shared" si="181"/>
        <v/>
      </c>
      <c r="CA378" s="286"/>
      <c r="CB378" s="287"/>
      <c r="CC378" s="281" t="str">
        <f t="array" ref="CC378">IF(AND($I378&lt;&gt;"",$K378&lt;&gt;""),CEILING(VLOOKUP($I378,ランク別指標,6,FALSE)*$L378,1),"")</f>
        <v/>
      </c>
      <c r="CD378" s="288"/>
      <c r="CE378" s="289" t="str">
        <f t="shared" si="165"/>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3"/>
        <v/>
      </c>
      <c r="CR378" s="272" t="str">
        <f t="shared" ca="1" si="194"/>
        <v/>
      </c>
      <c r="CS378" s="273" t="str">
        <f t="shared" ca="1" si="166"/>
        <v/>
      </c>
      <c r="CT378" s="337"/>
      <c r="CU378" s="264">
        <f t="shared" si="182"/>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3"/>
        <v>0</v>
      </c>
      <c r="DL378" s="440" t="b">
        <f t="shared" si="184"/>
        <v>0</v>
      </c>
      <c r="DM378" s="450" t="b">
        <f t="shared" si="185"/>
        <v>0</v>
      </c>
      <c r="DN378" s="440" t="b">
        <f t="shared" si="186"/>
        <v>0</v>
      </c>
      <c r="DO378" s="449" t="b">
        <f t="shared" si="187"/>
        <v>0</v>
      </c>
      <c r="DP378" s="440" t="b">
        <f t="shared" si="188"/>
        <v>0</v>
      </c>
      <c r="DQ378" s="450" t="b">
        <f t="shared" si="189"/>
        <v>0</v>
      </c>
      <c r="DR378" s="440" t="b">
        <f t="shared" si="190"/>
        <v>0</v>
      </c>
      <c r="DS378" s="449" t="b">
        <f t="shared" si="191"/>
        <v>0</v>
      </c>
      <c r="DT378" s="440" t="b">
        <f t="shared" si="192"/>
        <v>0</v>
      </c>
    </row>
    <row r="379" spans="1:124" x14ac:dyDescent="0.25">
      <c r="A379" s="65">
        <f t="shared" si="167"/>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8"/>
        <v/>
      </c>
      <c r="X379" s="310" t="str">
        <f t="shared" ca="1" si="169"/>
        <v/>
      </c>
      <c r="Y379" s="277"/>
      <c r="Z379" s="277"/>
      <c r="AA379" s="348"/>
      <c r="AB379" s="278"/>
      <c r="AC379" s="279"/>
      <c r="AD379" s="348"/>
      <c r="AE379" s="278"/>
      <c r="AF379" s="280"/>
      <c r="AG379" s="348"/>
      <c r="AH379" s="274"/>
      <c r="AI379" s="309" t="str">
        <f t="shared" ca="1" si="170"/>
        <v/>
      </c>
      <c r="AJ379" s="310" t="str">
        <f t="shared" ca="1" si="171"/>
        <v/>
      </c>
      <c r="AK379" s="277"/>
      <c r="AL379" s="277"/>
      <c r="AM379" s="348"/>
      <c r="AN379" s="278"/>
      <c r="AO379" s="279"/>
      <c r="AP379" s="348"/>
      <c r="AQ379" s="278"/>
      <c r="AR379" s="280"/>
      <c r="AS379" s="348"/>
      <c r="AT379" s="274"/>
      <c r="AU379" s="309" t="str">
        <f t="shared" ca="1" si="172"/>
        <v/>
      </c>
      <c r="AV379" s="310" t="str">
        <f t="shared" ca="1" si="173"/>
        <v/>
      </c>
      <c r="AW379" s="276"/>
      <c r="AX379" s="276"/>
      <c r="AY379" s="348"/>
      <c r="AZ379" s="278"/>
      <c r="BA379" s="279"/>
      <c r="BB379" s="348"/>
      <c r="BC379" s="278"/>
      <c r="BD379" s="280"/>
      <c r="BE379" s="348"/>
      <c r="BF379" s="274"/>
      <c r="BG379" s="309" t="str">
        <f t="shared" ca="1" si="174"/>
        <v/>
      </c>
      <c r="BH379" s="310" t="str">
        <f t="shared" ca="1" si="175"/>
        <v/>
      </c>
      <c r="BI379" s="276"/>
      <c r="BJ379" s="348"/>
      <c r="BK379" s="278"/>
      <c r="BL379" s="279"/>
      <c r="BM379" s="348"/>
      <c r="BN379" s="278"/>
      <c r="BO379" s="280"/>
      <c r="BP379" s="309" t="str">
        <f t="shared" ca="1" si="176"/>
        <v/>
      </c>
      <c r="BQ379" s="310" t="str">
        <f t="shared" ca="1" si="177"/>
        <v/>
      </c>
      <c r="BR379" s="309" t="str">
        <f t="shared" ca="1" si="178"/>
        <v/>
      </c>
      <c r="BS379" s="438" t="str">
        <f t="shared" ca="1" si="179"/>
        <v/>
      </c>
      <c r="BT379" s="281" t="str">
        <f t="array" ref="BT379">IF(AND($I379&lt;&gt;"",$K379&lt;&gt;""),CEILING(VLOOKUP($I379,ランク別指標,3,FALSE)*$L379,1),"")</f>
        <v/>
      </c>
      <c r="BU379" s="282"/>
      <c r="BV379" s="281" t="str">
        <f t="shared" si="164"/>
        <v/>
      </c>
      <c r="BW379" s="283"/>
      <c r="BX379" s="282"/>
      <c r="BY379" s="284" t="str">
        <f t="shared" si="180"/>
        <v/>
      </c>
      <c r="BZ379" s="285" t="str">
        <f t="shared" si="181"/>
        <v/>
      </c>
      <c r="CA379" s="286"/>
      <c r="CB379" s="287"/>
      <c r="CC379" s="281" t="str">
        <f t="array" ref="CC379">IF(AND($I379&lt;&gt;"",$K379&lt;&gt;""),CEILING(VLOOKUP($I379,ランク別指標,6,FALSE)*$L379,1),"")</f>
        <v/>
      </c>
      <c r="CD379" s="288"/>
      <c r="CE379" s="289" t="str">
        <f t="shared" si="165"/>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3"/>
        <v/>
      </c>
      <c r="CR379" s="272" t="str">
        <f t="shared" ca="1" si="194"/>
        <v/>
      </c>
      <c r="CS379" s="273" t="str">
        <f t="shared" ca="1" si="166"/>
        <v/>
      </c>
      <c r="CT379" s="337"/>
      <c r="CU379" s="264">
        <f t="shared" si="182"/>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3"/>
        <v>0</v>
      </c>
      <c r="DL379" s="440" t="b">
        <f t="shared" si="184"/>
        <v>0</v>
      </c>
      <c r="DM379" s="450" t="b">
        <f t="shared" si="185"/>
        <v>0</v>
      </c>
      <c r="DN379" s="440" t="b">
        <f t="shared" si="186"/>
        <v>0</v>
      </c>
      <c r="DO379" s="449" t="b">
        <f t="shared" si="187"/>
        <v>0</v>
      </c>
      <c r="DP379" s="440" t="b">
        <f t="shared" si="188"/>
        <v>0</v>
      </c>
      <c r="DQ379" s="450" t="b">
        <f t="shared" si="189"/>
        <v>0</v>
      </c>
      <c r="DR379" s="440" t="b">
        <f t="shared" si="190"/>
        <v>0</v>
      </c>
      <c r="DS379" s="449" t="b">
        <f t="shared" si="191"/>
        <v>0</v>
      </c>
      <c r="DT379" s="440" t="b">
        <f t="shared" si="192"/>
        <v>0</v>
      </c>
    </row>
    <row r="380" spans="1:124" x14ac:dyDescent="0.25">
      <c r="A380" s="65">
        <f t="shared" si="167"/>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8"/>
        <v/>
      </c>
      <c r="X380" s="310" t="str">
        <f t="shared" ca="1" si="169"/>
        <v/>
      </c>
      <c r="Y380" s="277"/>
      <c r="Z380" s="277"/>
      <c r="AA380" s="348"/>
      <c r="AB380" s="278"/>
      <c r="AC380" s="279"/>
      <c r="AD380" s="348"/>
      <c r="AE380" s="278"/>
      <c r="AF380" s="280"/>
      <c r="AG380" s="348"/>
      <c r="AH380" s="274"/>
      <c r="AI380" s="309" t="str">
        <f t="shared" ca="1" si="170"/>
        <v/>
      </c>
      <c r="AJ380" s="310" t="str">
        <f t="shared" ca="1" si="171"/>
        <v/>
      </c>
      <c r="AK380" s="277"/>
      <c r="AL380" s="277"/>
      <c r="AM380" s="348"/>
      <c r="AN380" s="278"/>
      <c r="AO380" s="279"/>
      <c r="AP380" s="348"/>
      <c r="AQ380" s="278"/>
      <c r="AR380" s="280"/>
      <c r="AS380" s="348"/>
      <c r="AT380" s="274"/>
      <c r="AU380" s="309" t="str">
        <f t="shared" ca="1" si="172"/>
        <v/>
      </c>
      <c r="AV380" s="310" t="str">
        <f t="shared" ca="1" si="173"/>
        <v/>
      </c>
      <c r="AW380" s="276"/>
      <c r="AX380" s="276"/>
      <c r="AY380" s="348"/>
      <c r="AZ380" s="278"/>
      <c r="BA380" s="279"/>
      <c r="BB380" s="348"/>
      <c r="BC380" s="278"/>
      <c r="BD380" s="280"/>
      <c r="BE380" s="348"/>
      <c r="BF380" s="274"/>
      <c r="BG380" s="309" t="str">
        <f t="shared" ca="1" si="174"/>
        <v/>
      </c>
      <c r="BH380" s="310" t="str">
        <f t="shared" ca="1" si="175"/>
        <v/>
      </c>
      <c r="BI380" s="276"/>
      <c r="BJ380" s="348"/>
      <c r="BK380" s="278"/>
      <c r="BL380" s="279"/>
      <c r="BM380" s="348"/>
      <c r="BN380" s="278"/>
      <c r="BO380" s="280"/>
      <c r="BP380" s="309" t="str">
        <f t="shared" ca="1" si="176"/>
        <v/>
      </c>
      <c r="BQ380" s="310" t="str">
        <f t="shared" ca="1" si="177"/>
        <v/>
      </c>
      <c r="BR380" s="309" t="str">
        <f t="shared" ca="1" si="178"/>
        <v/>
      </c>
      <c r="BS380" s="438" t="str">
        <f t="shared" ca="1" si="179"/>
        <v/>
      </c>
      <c r="BT380" s="281" t="str">
        <f t="array" ref="BT380">IF(AND($I380&lt;&gt;"",$K380&lt;&gt;""),CEILING(VLOOKUP($I380,ランク別指標,3,FALSE)*$L380,1),"")</f>
        <v/>
      </c>
      <c r="BU380" s="282"/>
      <c r="BV380" s="281" t="str">
        <f t="shared" si="164"/>
        <v/>
      </c>
      <c r="BW380" s="283"/>
      <c r="BX380" s="282"/>
      <c r="BY380" s="284" t="str">
        <f t="shared" si="180"/>
        <v/>
      </c>
      <c r="BZ380" s="285" t="str">
        <f t="shared" si="181"/>
        <v/>
      </c>
      <c r="CA380" s="286"/>
      <c r="CB380" s="287"/>
      <c r="CC380" s="281" t="str">
        <f t="array" ref="CC380">IF(AND($I380&lt;&gt;"",$K380&lt;&gt;""),CEILING(VLOOKUP($I380,ランク別指標,6,FALSE)*$L380,1),"")</f>
        <v/>
      </c>
      <c r="CD380" s="288"/>
      <c r="CE380" s="289" t="str">
        <f t="shared" si="165"/>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3"/>
        <v/>
      </c>
      <c r="CR380" s="272" t="str">
        <f t="shared" ca="1" si="194"/>
        <v/>
      </c>
      <c r="CS380" s="273" t="str">
        <f t="shared" ca="1" si="166"/>
        <v/>
      </c>
      <c r="CT380" s="337"/>
      <c r="CU380" s="264">
        <f t="shared" si="182"/>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3"/>
        <v>0</v>
      </c>
      <c r="DL380" s="440" t="b">
        <f t="shared" si="184"/>
        <v>0</v>
      </c>
      <c r="DM380" s="450" t="b">
        <f t="shared" si="185"/>
        <v>0</v>
      </c>
      <c r="DN380" s="440" t="b">
        <f t="shared" si="186"/>
        <v>0</v>
      </c>
      <c r="DO380" s="449" t="b">
        <f t="shared" si="187"/>
        <v>0</v>
      </c>
      <c r="DP380" s="440" t="b">
        <f t="shared" si="188"/>
        <v>0</v>
      </c>
      <c r="DQ380" s="450" t="b">
        <f t="shared" si="189"/>
        <v>0</v>
      </c>
      <c r="DR380" s="440" t="b">
        <f t="shared" si="190"/>
        <v>0</v>
      </c>
      <c r="DS380" s="449" t="b">
        <f t="shared" si="191"/>
        <v>0</v>
      </c>
      <c r="DT380" s="440" t="b">
        <f t="shared" si="192"/>
        <v>0</v>
      </c>
    </row>
    <row r="381" spans="1:124" x14ac:dyDescent="0.25">
      <c r="A381" s="65">
        <f t="shared" si="167"/>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8"/>
        <v/>
      </c>
      <c r="X381" s="310" t="str">
        <f t="shared" ca="1" si="169"/>
        <v/>
      </c>
      <c r="Y381" s="277"/>
      <c r="Z381" s="277"/>
      <c r="AA381" s="348"/>
      <c r="AB381" s="278"/>
      <c r="AC381" s="279"/>
      <c r="AD381" s="348"/>
      <c r="AE381" s="278"/>
      <c r="AF381" s="280"/>
      <c r="AG381" s="348"/>
      <c r="AH381" s="274"/>
      <c r="AI381" s="309" t="str">
        <f t="shared" ca="1" si="170"/>
        <v/>
      </c>
      <c r="AJ381" s="310" t="str">
        <f t="shared" ca="1" si="171"/>
        <v/>
      </c>
      <c r="AK381" s="277"/>
      <c r="AL381" s="277"/>
      <c r="AM381" s="348"/>
      <c r="AN381" s="278"/>
      <c r="AO381" s="279"/>
      <c r="AP381" s="348"/>
      <c r="AQ381" s="278"/>
      <c r="AR381" s="280"/>
      <c r="AS381" s="348"/>
      <c r="AT381" s="274"/>
      <c r="AU381" s="309" t="str">
        <f t="shared" ca="1" si="172"/>
        <v/>
      </c>
      <c r="AV381" s="310" t="str">
        <f t="shared" ca="1" si="173"/>
        <v/>
      </c>
      <c r="AW381" s="276"/>
      <c r="AX381" s="276"/>
      <c r="AY381" s="348"/>
      <c r="AZ381" s="278"/>
      <c r="BA381" s="279"/>
      <c r="BB381" s="348"/>
      <c r="BC381" s="278"/>
      <c r="BD381" s="280"/>
      <c r="BE381" s="348"/>
      <c r="BF381" s="274"/>
      <c r="BG381" s="309" t="str">
        <f t="shared" ca="1" si="174"/>
        <v/>
      </c>
      <c r="BH381" s="310" t="str">
        <f t="shared" ca="1" si="175"/>
        <v/>
      </c>
      <c r="BI381" s="276"/>
      <c r="BJ381" s="348"/>
      <c r="BK381" s="278"/>
      <c r="BL381" s="279"/>
      <c r="BM381" s="348"/>
      <c r="BN381" s="278"/>
      <c r="BO381" s="280"/>
      <c r="BP381" s="309" t="str">
        <f t="shared" ca="1" si="176"/>
        <v/>
      </c>
      <c r="BQ381" s="310" t="str">
        <f t="shared" ca="1" si="177"/>
        <v/>
      </c>
      <c r="BR381" s="309" t="str">
        <f t="shared" ca="1" si="178"/>
        <v/>
      </c>
      <c r="BS381" s="438" t="str">
        <f t="shared" ca="1" si="179"/>
        <v/>
      </c>
      <c r="BT381" s="281" t="str">
        <f t="array" ref="BT381">IF(AND($I381&lt;&gt;"",$K381&lt;&gt;""),CEILING(VLOOKUP($I381,ランク別指標,3,FALSE)*$L381,1),"")</f>
        <v/>
      </c>
      <c r="BU381" s="282"/>
      <c r="BV381" s="281" t="str">
        <f t="shared" si="164"/>
        <v/>
      </c>
      <c r="BW381" s="283"/>
      <c r="BX381" s="282"/>
      <c r="BY381" s="284" t="str">
        <f t="shared" si="180"/>
        <v/>
      </c>
      <c r="BZ381" s="285" t="str">
        <f t="shared" si="181"/>
        <v/>
      </c>
      <c r="CA381" s="286"/>
      <c r="CB381" s="287"/>
      <c r="CC381" s="281" t="str">
        <f t="array" ref="CC381">IF(AND($I381&lt;&gt;"",$K381&lt;&gt;""),CEILING(VLOOKUP($I381,ランク別指標,6,FALSE)*$L381,1),"")</f>
        <v/>
      </c>
      <c r="CD381" s="288"/>
      <c r="CE381" s="289" t="str">
        <f t="shared" si="165"/>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3"/>
        <v/>
      </c>
      <c r="CR381" s="272" t="str">
        <f t="shared" ca="1" si="194"/>
        <v/>
      </c>
      <c r="CS381" s="273" t="str">
        <f t="shared" ca="1" si="166"/>
        <v/>
      </c>
      <c r="CT381" s="337"/>
      <c r="CU381" s="264">
        <f t="shared" si="182"/>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3"/>
        <v>0</v>
      </c>
      <c r="DL381" s="440" t="b">
        <f t="shared" si="184"/>
        <v>0</v>
      </c>
      <c r="DM381" s="450" t="b">
        <f t="shared" si="185"/>
        <v>0</v>
      </c>
      <c r="DN381" s="440" t="b">
        <f t="shared" si="186"/>
        <v>0</v>
      </c>
      <c r="DO381" s="449" t="b">
        <f t="shared" si="187"/>
        <v>0</v>
      </c>
      <c r="DP381" s="440" t="b">
        <f t="shared" si="188"/>
        <v>0</v>
      </c>
      <c r="DQ381" s="450" t="b">
        <f t="shared" si="189"/>
        <v>0</v>
      </c>
      <c r="DR381" s="440" t="b">
        <f t="shared" si="190"/>
        <v>0</v>
      </c>
      <c r="DS381" s="449" t="b">
        <f t="shared" si="191"/>
        <v>0</v>
      </c>
      <c r="DT381" s="440" t="b">
        <f t="shared" si="192"/>
        <v>0</v>
      </c>
    </row>
    <row r="382" spans="1:124" x14ac:dyDescent="0.25">
      <c r="A382" s="65">
        <f t="shared" si="167"/>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8"/>
        <v/>
      </c>
      <c r="X382" s="310" t="str">
        <f t="shared" ca="1" si="169"/>
        <v/>
      </c>
      <c r="Y382" s="277"/>
      <c r="Z382" s="277"/>
      <c r="AA382" s="348"/>
      <c r="AB382" s="349"/>
      <c r="AC382" s="279"/>
      <c r="AD382" s="348"/>
      <c r="AE382" s="349"/>
      <c r="AF382" s="280"/>
      <c r="AG382" s="348"/>
      <c r="AH382" s="274"/>
      <c r="AI382" s="309" t="str">
        <f t="shared" ca="1" si="170"/>
        <v/>
      </c>
      <c r="AJ382" s="310" t="str">
        <f t="shared" ca="1" si="171"/>
        <v/>
      </c>
      <c r="AK382" s="276"/>
      <c r="AL382" s="276"/>
      <c r="AM382" s="348"/>
      <c r="AN382" s="349"/>
      <c r="AO382" s="279"/>
      <c r="AP382" s="348"/>
      <c r="AQ382" s="349"/>
      <c r="AR382" s="280"/>
      <c r="AS382" s="348"/>
      <c r="AT382" s="274"/>
      <c r="AU382" s="309" t="str">
        <f t="shared" ca="1" si="172"/>
        <v/>
      </c>
      <c r="AV382" s="310" t="str">
        <f t="shared" ca="1" si="173"/>
        <v/>
      </c>
      <c r="AW382" s="276"/>
      <c r="AX382" s="276"/>
      <c r="AY382" s="348"/>
      <c r="AZ382" s="349"/>
      <c r="BA382" s="279"/>
      <c r="BB382" s="348"/>
      <c r="BC382" s="349"/>
      <c r="BD382" s="280"/>
      <c r="BE382" s="348"/>
      <c r="BF382" s="274"/>
      <c r="BG382" s="309" t="str">
        <f t="shared" ca="1" si="174"/>
        <v/>
      </c>
      <c r="BH382" s="310" t="str">
        <f t="shared" ca="1" si="175"/>
        <v/>
      </c>
      <c r="BI382" s="276"/>
      <c r="BJ382" s="348"/>
      <c r="BK382" s="349"/>
      <c r="BL382" s="279"/>
      <c r="BM382" s="348"/>
      <c r="BN382" s="349"/>
      <c r="BO382" s="280"/>
      <c r="BP382" s="309" t="str">
        <f t="shared" ca="1" si="176"/>
        <v/>
      </c>
      <c r="BQ382" s="310" t="str">
        <f t="shared" ca="1" si="177"/>
        <v/>
      </c>
      <c r="BR382" s="309" t="str">
        <f t="shared" ca="1" si="178"/>
        <v/>
      </c>
      <c r="BS382" s="438" t="str">
        <f t="shared" ca="1" si="179"/>
        <v/>
      </c>
      <c r="BT382" s="281" t="str">
        <f t="array" ref="BT382">IF(AND($I382&lt;&gt;"",$K382&lt;&gt;""),CEILING(VLOOKUP($I382,ランク別指標,3,FALSE)*$L382,1),"")</f>
        <v/>
      </c>
      <c r="BU382" s="282"/>
      <c r="BV382" s="281" t="str">
        <f t="shared" si="164"/>
        <v/>
      </c>
      <c r="BW382" s="283"/>
      <c r="BX382" s="282"/>
      <c r="BY382" s="284" t="str">
        <f t="shared" si="180"/>
        <v/>
      </c>
      <c r="BZ382" s="285" t="str">
        <f t="shared" si="181"/>
        <v/>
      </c>
      <c r="CA382" s="286"/>
      <c r="CB382" s="287"/>
      <c r="CC382" s="281" t="str">
        <f t="array" ref="CC382">IF(AND($I382&lt;&gt;"",$K382&lt;&gt;""),CEILING(VLOOKUP($I382,ランク別指標,6,FALSE)*$L382,1),"")</f>
        <v/>
      </c>
      <c r="CD382" s="288"/>
      <c r="CE382" s="289" t="str">
        <f t="shared" si="165"/>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3"/>
        <v/>
      </c>
      <c r="CR382" s="272" t="str">
        <f t="shared" ca="1" si="194"/>
        <v/>
      </c>
      <c r="CS382" s="273" t="str">
        <f t="shared" ca="1" si="166"/>
        <v/>
      </c>
      <c r="CT382" s="337"/>
      <c r="CU382" s="264">
        <f t="shared" si="182"/>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3"/>
        <v>0</v>
      </c>
      <c r="DL382" s="440" t="b">
        <f t="shared" si="184"/>
        <v>0</v>
      </c>
      <c r="DM382" s="450" t="b">
        <f t="shared" si="185"/>
        <v>0</v>
      </c>
      <c r="DN382" s="440" t="b">
        <f t="shared" si="186"/>
        <v>0</v>
      </c>
      <c r="DO382" s="449" t="b">
        <f t="shared" si="187"/>
        <v>0</v>
      </c>
      <c r="DP382" s="440" t="b">
        <f t="shared" si="188"/>
        <v>0</v>
      </c>
      <c r="DQ382" s="450" t="b">
        <f t="shared" si="189"/>
        <v>0</v>
      </c>
      <c r="DR382" s="440" t="b">
        <f t="shared" si="190"/>
        <v>0</v>
      </c>
      <c r="DS382" s="449" t="b">
        <f t="shared" si="191"/>
        <v>0</v>
      </c>
      <c r="DT382" s="440" t="b">
        <f t="shared" si="192"/>
        <v>0</v>
      </c>
    </row>
    <row r="383" spans="1:124" x14ac:dyDescent="0.25">
      <c r="A383" s="65">
        <f t="shared" si="167"/>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8"/>
        <v/>
      </c>
      <c r="X383" s="310" t="str">
        <f t="shared" ca="1" si="169"/>
        <v/>
      </c>
      <c r="Y383" s="277"/>
      <c r="Z383" s="277"/>
      <c r="AA383" s="348"/>
      <c r="AB383" s="349"/>
      <c r="AC383" s="279"/>
      <c r="AD383" s="348"/>
      <c r="AE383" s="349"/>
      <c r="AF383" s="280"/>
      <c r="AG383" s="348"/>
      <c r="AH383" s="274"/>
      <c r="AI383" s="309" t="str">
        <f t="shared" ca="1" si="170"/>
        <v/>
      </c>
      <c r="AJ383" s="310" t="str">
        <f t="shared" ca="1" si="171"/>
        <v/>
      </c>
      <c r="AK383" s="276"/>
      <c r="AL383" s="276"/>
      <c r="AM383" s="348"/>
      <c r="AN383" s="349"/>
      <c r="AO383" s="279"/>
      <c r="AP383" s="348"/>
      <c r="AQ383" s="349"/>
      <c r="AR383" s="280"/>
      <c r="AS383" s="348"/>
      <c r="AT383" s="274"/>
      <c r="AU383" s="309" t="str">
        <f t="shared" ca="1" si="172"/>
        <v/>
      </c>
      <c r="AV383" s="310" t="str">
        <f t="shared" ca="1" si="173"/>
        <v/>
      </c>
      <c r="AW383" s="276"/>
      <c r="AX383" s="276"/>
      <c r="AY383" s="348"/>
      <c r="AZ383" s="349"/>
      <c r="BA383" s="279"/>
      <c r="BB383" s="348"/>
      <c r="BC383" s="349"/>
      <c r="BD383" s="280"/>
      <c r="BE383" s="348"/>
      <c r="BF383" s="274"/>
      <c r="BG383" s="309" t="str">
        <f t="shared" ca="1" si="174"/>
        <v/>
      </c>
      <c r="BH383" s="310" t="str">
        <f t="shared" ca="1" si="175"/>
        <v/>
      </c>
      <c r="BI383" s="276"/>
      <c r="BJ383" s="348"/>
      <c r="BK383" s="349"/>
      <c r="BL383" s="279"/>
      <c r="BM383" s="348"/>
      <c r="BN383" s="349"/>
      <c r="BO383" s="280"/>
      <c r="BP383" s="309" t="str">
        <f t="shared" ca="1" si="176"/>
        <v/>
      </c>
      <c r="BQ383" s="310" t="str">
        <f t="shared" ca="1" si="177"/>
        <v/>
      </c>
      <c r="BR383" s="309" t="str">
        <f t="shared" ca="1" si="178"/>
        <v/>
      </c>
      <c r="BS383" s="438" t="str">
        <f t="shared" ca="1" si="179"/>
        <v/>
      </c>
      <c r="BT383" s="281" t="str">
        <f t="array" ref="BT383">IF(AND($I383&lt;&gt;"",$K383&lt;&gt;""),CEILING(VLOOKUP($I383,ランク別指標,3,FALSE)*$L383,1),"")</f>
        <v/>
      </c>
      <c r="BU383" s="282"/>
      <c r="BV383" s="281" t="str">
        <f t="shared" si="164"/>
        <v/>
      </c>
      <c r="BW383" s="283"/>
      <c r="BX383" s="282"/>
      <c r="BY383" s="284" t="str">
        <f t="shared" si="180"/>
        <v/>
      </c>
      <c r="BZ383" s="285" t="str">
        <f t="shared" si="181"/>
        <v/>
      </c>
      <c r="CA383" s="286"/>
      <c r="CB383" s="287"/>
      <c r="CC383" s="281" t="str">
        <f t="array" ref="CC383">IF(AND($I383&lt;&gt;"",$K383&lt;&gt;""),CEILING(VLOOKUP($I383,ランク別指標,6,FALSE)*$L383,1),"")</f>
        <v/>
      </c>
      <c r="CD383" s="288"/>
      <c r="CE383" s="289" t="str">
        <f t="shared" si="165"/>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3"/>
        <v/>
      </c>
      <c r="CR383" s="272" t="str">
        <f t="shared" ca="1" si="194"/>
        <v/>
      </c>
      <c r="CS383" s="273" t="str">
        <f t="shared" ca="1" si="166"/>
        <v/>
      </c>
      <c r="CT383" s="337"/>
      <c r="CU383" s="264">
        <f t="shared" si="182"/>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3"/>
        <v>0</v>
      </c>
      <c r="DL383" s="440" t="b">
        <f t="shared" si="184"/>
        <v>0</v>
      </c>
      <c r="DM383" s="450" t="b">
        <f t="shared" si="185"/>
        <v>0</v>
      </c>
      <c r="DN383" s="440" t="b">
        <f t="shared" si="186"/>
        <v>0</v>
      </c>
      <c r="DO383" s="449" t="b">
        <f t="shared" si="187"/>
        <v>0</v>
      </c>
      <c r="DP383" s="440" t="b">
        <f t="shared" si="188"/>
        <v>0</v>
      </c>
      <c r="DQ383" s="450" t="b">
        <f t="shared" si="189"/>
        <v>0</v>
      </c>
      <c r="DR383" s="440" t="b">
        <f t="shared" si="190"/>
        <v>0</v>
      </c>
      <c r="DS383" s="449" t="b">
        <f t="shared" si="191"/>
        <v>0</v>
      </c>
      <c r="DT383" s="440" t="b">
        <f t="shared" si="192"/>
        <v>0</v>
      </c>
    </row>
    <row r="384" spans="1:124" x14ac:dyDescent="0.25">
      <c r="A384" s="65">
        <f t="shared" si="167"/>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8"/>
        <v/>
      </c>
      <c r="X384" s="310" t="str">
        <f t="shared" ca="1" si="169"/>
        <v/>
      </c>
      <c r="Y384" s="277"/>
      <c r="Z384" s="277"/>
      <c r="AA384" s="348"/>
      <c r="AB384" s="349"/>
      <c r="AC384" s="279"/>
      <c r="AD384" s="348"/>
      <c r="AE384" s="349"/>
      <c r="AF384" s="280"/>
      <c r="AG384" s="348"/>
      <c r="AH384" s="274"/>
      <c r="AI384" s="309" t="str">
        <f t="shared" ca="1" si="170"/>
        <v/>
      </c>
      <c r="AJ384" s="310" t="str">
        <f t="shared" ca="1" si="171"/>
        <v/>
      </c>
      <c r="AK384" s="276"/>
      <c r="AL384" s="276"/>
      <c r="AM384" s="348"/>
      <c r="AN384" s="349"/>
      <c r="AO384" s="279"/>
      <c r="AP384" s="348"/>
      <c r="AQ384" s="349"/>
      <c r="AR384" s="280"/>
      <c r="AS384" s="348"/>
      <c r="AT384" s="274"/>
      <c r="AU384" s="309" t="str">
        <f t="shared" ca="1" si="172"/>
        <v/>
      </c>
      <c r="AV384" s="310" t="str">
        <f t="shared" ca="1" si="173"/>
        <v/>
      </c>
      <c r="AW384" s="276"/>
      <c r="AX384" s="276"/>
      <c r="AY384" s="348"/>
      <c r="AZ384" s="349"/>
      <c r="BA384" s="279"/>
      <c r="BB384" s="348"/>
      <c r="BC384" s="349"/>
      <c r="BD384" s="280"/>
      <c r="BE384" s="348"/>
      <c r="BF384" s="274"/>
      <c r="BG384" s="309" t="str">
        <f t="shared" ca="1" si="174"/>
        <v/>
      </c>
      <c r="BH384" s="310" t="str">
        <f t="shared" ca="1" si="175"/>
        <v/>
      </c>
      <c r="BI384" s="276"/>
      <c r="BJ384" s="348"/>
      <c r="BK384" s="349"/>
      <c r="BL384" s="279"/>
      <c r="BM384" s="348"/>
      <c r="BN384" s="349"/>
      <c r="BO384" s="280"/>
      <c r="BP384" s="309" t="str">
        <f t="shared" ca="1" si="176"/>
        <v/>
      </c>
      <c r="BQ384" s="310" t="str">
        <f t="shared" ca="1" si="177"/>
        <v/>
      </c>
      <c r="BR384" s="309" t="str">
        <f t="shared" ca="1" si="178"/>
        <v/>
      </c>
      <c r="BS384" s="438" t="str">
        <f t="shared" ca="1" si="179"/>
        <v/>
      </c>
      <c r="BT384" s="281" t="str">
        <f t="array" ref="BT384">IF(AND($I384&lt;&gt;"",$K384&lt;&gt;""),CEILING(VLOOKUP($I384,ランク別指標,3,FALSE)*$L384,1),"")</f>
        <v/>
      </c>
      <c r="BU384" s="282"/>
      <c r="BV384" s="281" t="str">
        <f t="shared" si="164"/>
        <v/>
      </c>
      <c r="BW384" s="283"/>
      <c r="BX384" s="282"/>
      <c r="BY384" s="284" t="str">
        <f t="shared" si="180"/>
        <v/>
      </c>
      <c r="BZ384" s="285" t="str">
        <f t="shared" si="181"/>
        <v/>
      </c>
      <c r="CA384" s="286"/>
      <c r="CB384" s="287"/>
      <c r="CC384" s="281" t="str">
        <f t="array" ref="CC384">IF(AND($I384&lt;&gt;"",$K384&lt;&gt;""),CEILING(VLOOKUP($I384,ランク別指標,6,FALSE)*$L384,1),"")</f>
        <v/>
      </c>
      <c r="CD384" s="288"/>
      <c r="CE384" s="289" t="str">
        <f t="shared" si="165"/>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3"/>
        <v/>
      </c>
      <c r="CR384" s="272" t="str">
        <f t="shared" ca="1" si="194"/>
        <v/>
      </c>
      <c r="CS384" s="273" t="str">
        <f t="shared" ca="1" si="166"/>
        <v/>
      </c>
      <c r="CT384" s="337"/>
      <c r="CU384" s="264">
        <f t="shared" si="182"/>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3"/>
        <v>0</v>
      </c>
      <c r="DL384" s="440" t="b">
        <f t="shared" si="184"/>
        <v>0</v>
      </c>
      <c r="DM384" s="450" t="b">
        <f t="shared" si="185"/>
        <v>0</v>
      </c>
      <c r="DN384" s="440" t="b">
        <f t="shared" si="186"/>
        <v>0</v>
      </c>
      <c r="DO384" s="449" t="b">
        <f t="shared" si="187"/>
        <v>0</v>
      </c>
      <c r="DP384" s="440" t="b">
        <f t="shared" si="188"/>
        <v>0</v>
      </c>
      <c r="DQ384" s="450" t="b">
        <f t="shared" si="189"/>
        <v>0</v>
      </c>
      <c r="DR384" s="440" t="b">
        <f t="shared" si="190"/>
        <v>0</v>
      </c>
      <c r="DS384" s="449" t="b">
        <f t="shared" si="191"/>
        <v>0</v>
      </c>
      <c r="DT384" s="440" t="b">
        <f t="shared" si="192"/>
        <v>0</v>
      </c>
    </row>
    <row r="385" spans="1:124" x14ac:dyDescent="0.25">
      <c r="A385" s="65">
        <f t="shared" si="167"/>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8"/>
        <v/>
      </c>
      <c r="X385" s="310" t="str">
        <f t="shared" ca="1" si="169"/>
        <v/>
      </c>
      <c r="Y385" s="277"/>
      <c r="Z385" s="277"/>
      <c r="AA385" s="348"/>
      <c r="AB385" s="349"/>
      <c r="AC385" s="279"/>
      <c r="AD385" s="348"/>
      <c r="AE385" s="349"/>
      <c r="AF385" s="280"/>
      <c r="AG385" s="348"/>
      <c r="AH385" s="274"/>
      <c r="AI385" s="309" t="str">
        <f t="shared" ca="1" si="170"/>
        <v/>
      </c>
      <c r="AJ385" s="310" t="str">
        <f t="shared" ca="1" si="171"/>
        <v/>
      </c>
      <c r="AK385" s="276"/>
      <c r="AL385" s="276"/>
      <c r="AM385" s="348"/>
      <c r="AN385" s="349"/>
      <c r="AO385" s="279"/>
      <c r="AP385" s="348"/>
      <c r="AQ385" s="349"/>
      <c r="AR385" s="280"/>
      <c r="AS385" s="348"/>
      <c r="AT385" s="274"/>
      <c r="AU385" s="309" t="str">
        <f t="shared" ca="1" si="172"/>
        <v/>
      </c>
      <c r="AV385" s="310" t="str">
        <f t="shared" ca="1" si="173"/>
        <v/>
      </c>
      <c r="AW385" s="276"/>
      <c r="AX385" s="276"/>
      <c r="AY385" s="348"/>
      <c r="AZ385" s="349"/>
      <c r="BA385" s="279"/>
      <c r="BB385" s="348"/>
      <c r="BC385" s="349"/>
      <c r="BD385" s="280"/>
      <c r="BE385" s="348"/>
      <c r="BF385" s="274"/>
      <c r="BG385" s="309" t="str">
        <f t="shared" ca="1" si="174"/>
        <v/>
      </c>
      <c r="BH385" s="310" t="str">
        <f t="shared" ca="1" si="175"/>
        <v/>
      </c>
      <c r="BI385" s="276"/>
      <c r="BJ385" s="348"/>
      <c r="BK385" s="349"/>
      <c r="BL385" s="279"/>
      <c r="BM385" s="348"/>
      <c r="BN385" s="349"/>
      <c r="BO385" s="280"/>
      <c r="BP385" s="309" t="str">
        <f t="shared" ca="1" si="176"/>
        <v/>
      </c>
      <c r="BQ385" s="310" t="str">
        <f t="shared" ca="1" si="177"/>
        <v/>
      </c>
      <c r="BR385" s="309" t="str">
        <f t="shared" ca="1" si="178"/>
        <v/>
      </c>
      <c r="BS385" s="438" t="str">
        <f t="shared" ca="1" si="179"/>
        <v/>
      </c>
      <c r="BT385" s="281" t="str">
        <f t="array" ref="BT385">IF(AND($I385&lt;&gt;"",$K385&lt;&gt;""),CEILING(VLOOKUP($I385,ランク別指標,3,FALSE)*$L385,1),"")</f>
        <v/>
      </c>
      <c r="BU385" s="282"/>
      <c r="BV385" s="281" t="str">
        <f t="shared" si="164"/>
        <v/>
      </c>
      <c r="BW385" s="283"/>
      <c r="BX385" s="282"/>
      <c r="BY385" s="284" t="str">
        <f t="shared" si="180"/>
        <v/>
      </c>
      <c r="BZ385" s="285" t="str">
        <f t="shared" si="181"/>
        <v/>
      </c>
      <c r="CA385" s="286"/>
      <c r="CB385" s="287"/>
      <c r="CC385" s="281" t="str">
        <f t="array" ref="CC385">IF(AND($I385&lt;&gt;"",$K385&lt;&gt;""),CEILING(VLOOKUP($I385,ランク別指標,6,FALSE)*$L385,1),"")</f>
        <v/>
      </c>
      <c r="CD385" s="288"/>
      <c r="CE385" s="289" t="str">
        <f t="shared" si="165"/>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3"/>
        <v/>
      </c>
      <c r="CR385" s="272" t="str">
        <f t="shared" ca="1" si="194"/>
        <v/>
      </c>
      <c r="CS385" s="273" t="str">
        <f t="shared" ca="1" si="166"/>
        <v/>
      </c>
      <c r="CT385" s="337"/>
      <c r="CU385" s="264">
        <f t="shared" si="182"/>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3"/>
        <v>0</v>
      </c>
      <c r="DL385" s="440" t="b">
        <f t="shared" si="184"/>
        <v>0</v>
      </c>
      <c r="DM385" s="450" t="b">
        <f t="shared" si="185"/>
        <v>0</v>
      </c>
      <c r="DN385" s="440" t="b">
        <f t="shared" si="186"/>
        <v>0</v>
      </c>
      <c r="DO385" s="449" t="b">
        <f t="shared" si="187"/>
        <v>0</v>
      </c>
      <c r="DP385" s="440" t="b">
        <f t="shared" si="188"/>
        <v>0</v>
      </c>
      <c r="DQ385" s="450" t="b">
        <f t="shared" si="189"/>
        <v>0</v>
      </c>
      <c r="DR385" s="440" t="b">
        <f t="shared" si="190"/>
        <v>0</v>
      </c>
      <c r="DS385" s="449" t="b">
        <f t="shared" si="191"/>
        <v>0</v>
      </c>
      <c r="DT385" s="440" t="b">
        <f t="shared" si="192"/>
        <v>0</v>
      </c>
    </row>
    <row r="386" spans="1:124" x14ac:dyDescent="0.25">
      <c r="A386" s="65">
        <f t="shared" si="167"/>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8"/>
        <v/>
      </c>
      <c r="X386" s="310" t="str">
        <f t="shared" ca="1" si="169"/>
        <v/>
      </c>
      <c r="Y386" s="277"/>
      <c r="Z386" s="277"/>
      <c r="AA386" s="348"/>
      <c r="AB386" s="349"/>
      <c r="AC386" s="279"/>
      <c r="AD386" s="348"/>
      <c r="AE386" s="349"/>
      <c r="AF386" s="280"/>
      <c r="AG386" s="348"/>
      <c r="AH386" s="274"/>
      <c r="AI386" s="309" t="str">
        <f t="shared" ca="1" si="170"/>
        <v/>
      </c>
      <c r="AJ386" s="310" t="str">
        <f t="shared" ca="1" si="171"/>
        <v/>
      </c>
      <c r="AK386" s="276"/>
      <c r="AL386" s="276"/>
      <c r="AM386" s="348"/>
      <c r="AN386" s="349"/>
      <c r="AO386" s="279"/>
      <c r="AP386" s="348"/>
      <c r="AQ386" s="349"/>
      <c r="AR386" s="280"/>
      <c r="AS386" s="348"/>
      <c r="AT386" s="274"/>
      <c r="AU386" s="309" t="str">
        <f t="shared" ca="1" si="172"/>
        <v/>
      </c>
      <c r="AV386" s="310" t="str">
        <f t="shared" ca="1" si="173"/>
        <v/>
      </c>
      <c r="AW386" s="276"/>
      <c r="AX386" s="276"/>
      <c r="AY386" s="348"/>
      <c r="AZ386" s="349"/>
      <c r="BA386" s="279"/>
      <c r="BB386" s="348"/>
      <c r="BC386" s="349"/>
      <c r="BD386" s="280"/>
      <c r="BE386" s="348"/>
      <c r="BF386" s="274"/>
      <c r="BG386" s="309" t="str">
        <f t="shared" ca="1" si="174"/>
        <v/>
      </c>
      <c r="BH386" s="310" t="str">
        <f t="shared" ca="1" si="175"/>
        <v/>
      </c>
      <c r="BI386" s="276"/>
      <c r="BJ386" s="348"/>
      <c r="BK386" s="349"/>
      <c r="BL386" s="279"/>
      <c r="BM386" s="348"/>
      <c r="BN386" s="349"/>
      <c r="BO386" s="280"/>
      <c r="BP386" s="309" t="str">
        <f t="shared" ca="1" si="176"/>
        <v/>
      </c>
      <c r="BQ386" s="310" t="str">
        <f t="shared" ca="1" si="177"/>
        <v/>
      </c>
      <c r="BR386" s="309" t="str">
        <f t="shared" ca="1" si="178"/>
        <v/>
      </c>
      <c r="BS386" s="438" t="str">
        <f t="shared" ca="1" si="179"/>
        <v/>
      </c>
      <c r="BT386" s="281" t="str">
        <f t="array" ref="BT386">IF(AND($I386&lt;&gt;"",$K386&lt;&gt;""),CEILING(VLOOKUP($I386,ランク別指標,3,FALSE)*$L386,1),"")</f>
        <v/>
      </c>
      <c r="BU386" s="282"/>
      <c r="BV386" s="281" t="str">
        <f t="shared" si="164"/>
        <v/>
      </c>
      <c r="BW386" s="283"/>
      <c r="BX386" s="282"/>
      <c r="BY386" s="284" t="str">
        <f t="shared" si="180"/>
        <v/>
      </c>
      <c r="BZ386" s="285" t="str">
        <f t="shared" si="181"/>
        <v/>
      </c>
      <c r="CA386" s="286"/>
      <c r="CB386" s="287"/>
      <c r="CC386" s="281" t="str">
        <f t="array" ref="CC386">IF(AND($I386&lt;&gt;"",$K386&lt;&gt;""),CEILING(VLOOKUP($I386,ランク別指標,6,FALSE)*$L386,1),"")</f>
        <v/>
      </c>
      <c r="CD386" s="288"/>
      <c r="CE386" s="289" t="str">
        <f t="shared" si="165"/>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3"/>
        <v/>
      </c>
      <c r="CR386" s="272" t="str">
        <f t="shared" ca="1" si="194"/>
        <v/>
      </c>
      <c r="CS386" s="273" t="str">
        <f t="shared" ca="1" si="166"/>
        <v/>
      </c>
      <c r="CT386" s="337"/>
      <c r="CU386" s="264">
        <f t="shared" si="182"/>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3"/>
        <v>0</v>
      </c>
      <c r="DL386" s="440" t="b">
        <f t="shared" si="184"/>
        <v>0</v>
      </c>
      <c r="DM386" s="450" t="b">
        <f t="shared" si="185"/>
        <v>0</v>
      </c>
      <c r="DN386" s="440" t="b">
        <f t="shared" si="186"/>
        <v>0</v>
      </c>
      <c r="DO386" s="449" t="b">
        <f t="shared" si="187"/>
        <v>0</v>
      </c>
      <c r="DP386" s="440" t="b">
        <f t="shared" si="188"/>
        <v>0</v>
      </c>
      <c r="DQ386" s="450" t="b">
        <f t="shared" si="189"/>
        <v>0</v>
      </c>
      <c r="DR386" s="440" t="b">
        <f t="shared" si="190"/>
        <v>0</v>
      </c>
      <c r="DS386" s="449" t="b">
        <f t="shared" si="191"/>
        <v>0</v>
      </c>
      <c r="DT386" s="440" t="b">
        <f t="shared" si="192"/>
        <v>0</v>
      </c>
    </row>
    <row r="387" spans="1:124" x14ac:dyDescent="0.25">
      <c r="A387" s="65">
        <f t="shared" si="167"/>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8"/>
        <v/>
      </c>
      <c r="X387" s="310" t="str">
        <f t="shared" ca="1" si="169"/>
        <v/>
      </c>
      <c r="Y387" s="277"/>
      <c r="Z387" s="277"/>
      <c r="AA387" s="348"/>
      <c r="AB387" s="278"/>
      <c r="AC387" s="279"/>
      <c r="AD387" s="348"/>
      <c r="AE387" s="278"/>
      <c r="AF387" s="280"/>
      <c r="AG387" s="348"/>
      <c r="AH387" s="274"/>
      <c r="AI387" s="309" t="str">
        <f t="shared" ca="1" si="170"/>
        <v/>
      </c>
      <c r="AJ387" s="310" t="str">
        <f t="shared" ca="1" si="171"/>
        <v/>
      </c>
      <c r="AK387" s="277"/>
      <c r="AL387" s="277"/>
      <c r="AM387" s="348"/>
      <c r="AN387" s="278"/>
      <c r="AO387" s="279"/>
      <c r="AP387" s="348"/>
      <c r="AQ387" s="278"/>
      <c r="AR387" s="280"/>
      <c r="AS387" s="348"/>
      <c r="AT387" s="274"/>
      <c r="AU387" s="309" t="str">
        <f t="shared" ca="1" si="172"/>
        <v/>
      </c>
      <c r="AV387" s="310" t="str">
        <f t="shared" ca="1" si="173"/>
        <v/>
      </c>
      <c r="AW387" s="276"/>
      <c r="AX387" s="276"/>
      <c r="AY387" s="348"/>
      <c r="AZ387" s="278"/>
      <c r="BA387" s="279"/>
      <c r="BB387" s="348"/>
      <c r="BC387" s="278"/>
      <c r="BD387" s="280"/>
      <c r="BE387" s="348"/>
      <c r="BF387" s="274"/>
      <c r="BG387" s="309" t="str">
        <f t="shared" ca="1" si="174"/>
        <v/>
      </c>
      <c r="BH387" s="310" t="str">
        <f t="shared" ca="1" si="175"/>
        <v/>
      </c>
      <c r="BI387" s="276"/>
      <c r="BJ387" s="348"/>
      <c r="BK387" s="278"/>
      <c r="BL387" s="279"/>
      <c r="BM387" s="348"/>
      <c r="BN387" s="278"/>
      <c r="BO387" s="280"/>
      <c r="BP387" s="309" t="str">
        <f t="shared" ca="1" si="176"/>
        <v/>
      </c>
      <c r="BQ387" s="310" t="str">
        <f t="shared" ca="1" si="177"/>
        <v/>
      </c>
      <c r="BR387" s="309" t="str">
        <f t="shared" ca="1" si="178"/>
        <v/>
      </c>
      <c r="BS387" s="438" t="str">
        <f t="shared" ca="1" si="179"/>
        <v/>
      </c>
      <c r="BT387" s="281" t="str">
        <f t="array" ref="BT387">IF(AND($I387&lt;&gt;"",$K387&lt;&gt;""),CEILING(VLOOKUP($I387,ランク別指標,3,FALSE)*$L387,1),"")</f>
        <v/>
      </c>
      <c r="BU387" s="282"/>
      <c r="BV387" s="281" t="str">
        <f t="shared" si="164"/>
        <v/>
      </c>
      <c r="BW387" s="283"/>
      <c r="BX387" s="282"/>
      <c r="BY387" s="284" t="str">
        <f t="shared" si="180"/>
        <v/>
      </c>
      <c r="BZ387" s="285" t="str">
        <f t="shared" si="181"/>
        <v/>
      </c>
      <c r="CA387" s="286"/>
      <c r="CB387" s="287"/>
      <c r="CC387" s="281" t="str">
        <f t="array" ref="CC387">IF(AND($I387&lt;&gt;"",$K387&lt;&gt;""),CEILING(VLOOKUP($I387,ランク別指標,6,FALSE)*$L387,1),"")</f>
        <v/>
      </c>
      <c r="CD387" s="288"/>
      <c r="CE387" s="289" t="str">
        <f t="shared" si="165"/>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3"/>
        <v/>
      </c>
      <c r="CR387" s="272" t="str">
        <f t="shared" ca="1" si="194"/>
        <v/>
      </c>
      <c r="CS387" s="273" t="str">
        <f t="shared" ca="1" si="166"/>
        <v/>
      </c>
      <c r="CT387" s="337"/>
      <c r="CU387" s="264">
        <f t="shared" si="182"/>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3"/>
        <v>0</v>
      </c>
      <c r="DL387" s="440" t="b">
        <f t="shared" si="184"/>
        <v>0</v>
      </c>
      <c r="DM387" s="450" t="b">
        <f t="shared" si="185"/>
        <v>0</v>
      </c>
      <c r="DN387" s="440" t="b">
        <f t="shared" si="186"/>
        <v>0</v>
      </c>
      <c r="DO387" s="449" t="b">
        <f t="shared" si="187"/>
        <v>0</v>
      </c>
      <c r="DP387" s="440" t="b">
        <f t="shared" si="188"/>
        <v>0</v>
      </c>
      <c r="DQ387" s="450" t="b">
        <f t="shared" si="189"/>
        <v>0</v>
      </c>
      <c r="DR387" s="440" t="b">
        <f t="shared" si="190"/>
        <v>0</v>
      </c>
      <c r="DS387" s="449" t="b">
        <f t="shared" si="191"/>
        <v>0</v>
      </c>
      <c r="DT387" s="440" t="b">
        <f t="shared" si="192"/>
        <v>0</v>
      </c>
    </row>
    <row r="388" spans="1:124" x14ac:dyDescent="0.25">
      <c r="A388" s="65">
        <f t="shared" si="167"/>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8"/>
        <v/>
      </c>
      <c r="X388" s="310" t="str">
        <f t="shared" ca="1" si="169"/>
        <v/>
      </c>
      <c r="Y388" s="277"/>
      <c r="Z388" s="277"/>
      <c r="AA388" s="348"/>
      <c r="AB388" s="278"/>
      <c r="AC388" s="279"/>
      <c r="AD388" s="348"/>
      <c r="AE388" s="278"/>
      <c r="AF388" s="280"/>
      <c r="AG388" s="348"/>
      <c r="AH388" s="274"/>
      <c r="AI388" s="309" t="str">
        <f t="shared" ca="1" si="170"/>
        <v/>
      </c>
      <c r="AJ388" s="310" t="str">
        <f t="shared" ca="1" si="171"/>
        <v/>
      </c>
      <c r="AK388" s="277"/>
      <c r="AL388" s="277"/>
      <c r="AM388" s="348"/>
      <c r="AN388" s="278"/>
      <c r="AO388" s="279"/>
      <c r="AP388" s="348"/>
      <c r="AQ388" s="278"/>
      <c r="AR388" s="280"/>
      <c r="AS388" s="348"/>
      <c r="AT388" s="274"/>
      <c r="AU388" s="309" t="str">
        <f t="shared" ca="1" si="172"/>
        <v/>
      </c>
      <c r="AV388" s="310" t="str">
        <f t="shared" ca="1" si="173"/>
        <v/>
      </c>
      <c r="AW388" s="276"/>
      <c r="AX388" s="276"/>
      <c r="AY388" s="348"/>
      <c r="AZ388" s="278"/>
      <c r="BA388" s="279"/>
      <c r="BB388" s="348"/>
      <c r="BC388" s="278"/>
      <c r="BD388" s="280"/>
      <c r="BE388" s="348"/>
      <c r="BF388" s="274"/>
      <c r="BG388" s="309" t="str">
        <f t="shared" ca="1" si="174"/>
        <v/>
      </c>
      <c r="BH388" s="310" t="str">
        <f t="shared" ca="1" si="175"/>
        <v/>
      </c>
      <c r="BI388" s="276"/>
      <c r="BJ388" s="348"/>
      <c r="BK388" s="278"/>
      <c r="BL388" s="279"/>
      <c r="BM388" s="348"/>
      <c r="BN388" s="278"/>
      <c r="BO388" s="280"/>
      <c r="BP388" s="309" t="str">
        <f t="shared" ca="1" si="176"/>
        <v/>
      </c>
      <c r="BQ388" s="310" t="str">
        <f t="shared" ca="1" si="177"/>
        <v/>
      </c>
      <c r="BR388" s="309" t="str">
        <f t="shared" ca="1" si="178"/>
        <v/>
      </c>
      <c r="BS388" s="438" t="str">
        <f t="shared" ca="1" si="179"/>
        <v/>
      </c>
      <c r="BT388" s="281" t="str">
        <f t="array" ref="BT388">IF(AND($I388&lt;&gt;"",$K388&lt;&gt;""),CEILING(VLOOKUP($I388,ランク別指標,3,FALSE)*$L388,1),"")</f>
        <v/>
      </c>
      <c r="BU388" s="282"/>
      <c r="BV388" s="281" t="str">
        <f t="shared" si="164"/>
        <v/>
      </c>
      <c r="BW388" s="283"/>
      <c r="BX388" s="282"/>
      <c r="BY388" s="284" t="str">
        <f t="shared" si="180"/>
        <v/>
      </c>
      <c r="BZ388" s="285" t="str">
        <f t="shared" si="181"/>
        <v/>
      </c>
      <c r="CA388" s="286"/>
      <c r="CB388" s="287"/>
      <c r="CC388" s="281" t="str">
        <f t="array" ref="CC388">IF(AND($I388&lt;&gt;"",$K388&lt;&gt;""),CEILING(VLOOKUP($I388,ランク別指標,6,FALSE)*$L388,1),"")</f>
        <v/>
      </c>
      <c r="CD388" s="288"/>
      <c r="CE388" s="289" t="str">
        <f t="shared" si="165"/>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3"/>
        <v/>
      </c>
      <c r="CR388" s="272" t="str">
        <f t="shared" ca="1" si="194"/>
        <v/>
      </c>
      <c r="CS388" s="273" t="str">
        <f t="shared" ca="1" si="166"/>
        <v/>
      </c>
      <c r="CT388" s="337"/>
      <c r="CU388" s="264">
        <f t="shared" si="182"/>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3"/>
        <v>0</v>
      </c>
      <c r="DL388" s="440" t="b">
        <f t="shared" si="184"/>
        <v>0</v>
      </c>
      <c r="DM388" s="450" t="b">
        <f t="shared" si="185"/>
        <v>0</v>
      </c>
      <c r="DN388" s="440" t="b">
        <f t="shared" si="186"/>
        <v>0</v>
      </c>
      <c r="DO388" s="449" t="b">
        <f t="shared" si="187"/>
        <v>0</v>
      </c>
      <c r="DP388" s="440" t="b">
        <f t="shared" si="188"/>
        <v>0</v>
      </c>
      <c r="DQ388" s="450" t="b">
        <f t="shared" si="189"/>
        <v>0</v>
      </c>
      <c r="DR388" s="440" t="b">
        <f t="shared" si="190"/>
        <v>0</v>
      </c>
      <c r="DS388" s="449" t="b">
        <f t="shared" si="191"/>
        <v>0</v>
      </c>
      <c r="DT388" s="440" t="b">
        <f t="shared" si="192"/>
        <v>0</v>
      </c>
    </row>
    <row r="389" spans="1:124" x14ac:dyDescent="0.25">
      <c r="A389" s="65">
        <f t="shared" si="167"/>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8"/>
        <v/>
      </c>
      <c r="X389" s="310" t="str">
        <f t="shared" ca="1" si="169"/>
        <v/>
      </c>
      <c r="Y389" s="277"/>
      <c r="Z389" s="277"/>
      <c r="AA389" s="348"/>
      <c r="AB389" s="278"/>
      <c r="AC389" s="279"/>
      <c r="AD389" s="348"/>
      <c r="AE389" s="278"/>
      <c r="AF389" s="280"/>
      <c r="AG389" s="348"/>
      <c r="AH389" s="274"/>
      <c r="AI389" s="309" t="str">
        <f t="shared" ca="1" si="170"/>
        <v/>
      </c>
      <c r="AJ389" s="310" t="str">
        <f t="shared" ca="1" si="171"/>
        <v/>
      </c>
      <c r="AK389" s="277"/>
      <c r="AL389" s="277"/>
      <c r="AM389" s="348"/>
      <c r="AN389" s="278"/>
      <c r="AO389" s="279"/>
      <c r="AP389" s="348"/>
      <c r="AQ389" s="278"/>
      <c r="AR389" s="280"/>
      <c r="AS389" s="348"/>
      <c r="AT389" s="274"/>
      <c r="AU389" s="309" t="str">
        <f t="shared" ca="1" si="172"/>
        <v/>
      </c>
      <c r="AV389" s="310" t="str">
        <f t="shared" ca="1" si="173"/>
        <v/>
      </c>
      <c r="AW389" s="276"/>
      <c r="AX389" s="276"/>
      <c r="AY389" s="348"/>
      <c r="AZ389" s="278"/>
      <c r="BA389" s="279"/>
      <c r="BB389" s="348"/>
      <c r="BC389" s="278"/>
      <c r="BD389" s="280"/>
      <c r="BE389" s="348"/>
      <c r="BF389" s="274"/>
      <c r="BG389" s="309" t="str">
        <f t="shared" ca="1" si="174"/>
        <v/>
      </c>
      <c r="BH389" s="310" t="str">
        <f t="shared" ca="1" si="175"/>
        <v/>
      </c>
      <c r="BI389" s="276"/>
      <c r="BJ389" s="348"/>
      <c r="BK389" s="278"/>
      <c r="BL389" s="279"/>
      <c r="BM389" s="348"/>
      <c r="BN389" s="278"/>
      <c r="BO389" s="280"/>
      <c r="BP389" s="309" t="str">
        <f t="shared" ca="1" si="176"/>
        <v/>
      </c>
      <c r="BQ389" s="310" t="str">
        <f t="shared" ca="1" si="177"/>
        <v/>
      </c>
      <c r="BR389" s="309" t="str">
        <f t="shared" ca="1" si="178"/>
        <v/>
      </c>
      <c r="BS389" s="438" t="str">
        <f t="shared" ca="1" si="179"/>
        <v/>
      </c>
      <c r="BT389" s="281" t="str">
        <f t="array" ref="BT389">IF(AND($I389&lt;&gt;"",$K389&lt;&gt;""),CEILING(VLOOKUP($I389,ランク別指標,3,FALSE)*$L389,1),"")</f>
        <v/>
      </c>
      <c r="BU389" s="282"/>
      <c r="BV389" s="281" t="str">
        <f t="shared" si="164"/>
        <v/>
      </c>
      <c r="BW389" s="283"/>
      <c r="BX389" s="282"/>
      <c r="BY389" s="284" t="str">
        <f t="shared" si="180"/>
        <v/>
      </c>
      <c r="BZ389" s="285" t="str">
        <f t="shared" si="181"/>
        <v/>
      </c>
      <c r="CA389" s="286"/>
      <c r="CB389" s="287"/>
      <c r="CC389" s="281" t="str">
        <f t="array" ref="CC389">IF(AND($I389&lt;&gt;"",$K389&lt;&gt;""),CEILING(VLOOKUP($I389,ランク別指標,6,FALSE)*$L389,1),"")</f>
        <v/>
      </c>
      <c r="CD389" s="288"/>
      <c r="CE389" s="289" t="str">
        <f t="shared" si="165"/>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3"/>
        <v/>
      </c>
      <c r="CR389" s="272" t="str">
        <f t="shared" ca="1" si="194"/>
        <v/>
      </c>
      <c r="CS389" s="273" t="str">
        <f t="shared" ca="1" si="166"/>
        <v/>
      </c>
      <c r="CT389" s="337"/>
      <c r="CU389" s="264">
        <f t="shared" si="182"/>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3"/>
        <v>0</v>
      </c>
      <c r="DL389" s="440" t="b">
        <f t="shared" si="184"/>
        <v>0</v>
      </c>
      <c r="DM389" s="450" t="b">
        <f t="shared" si="185"/>
        <v>0</v>
      </c>
      <c r="DN389" s="440" t="b">
        <f t="shared" si="186"/>
        <v>0</v>
      </c>
      <c r="DO389" s="449" t="b">
        <f t="shared" si="187"/>
        <v>0</v>
      </c>
      <c r="DP389" s="440" t="b">
        <f t="shared" si="188"/>
        <v>0</v>
      </c>
      <c r="DQ389" s="450" t="b">
        <f t="shared" si="189"/>
        <v>0</v>
      </c>
      <c r="DR389" s="440" t="b">
        <f t="shared" si="190"/>
        <v>0</v>
      </c>
      <c r="DS389" s="449" t="b">
        <f t="shared" si="191"/>
        <v>0</v>
      </c>
      <c r="DT389" s="440" t="b">
        <f t="shared" si="192"/>
        <v>0</v>
      </c>
    </row>
    <row r="390" spans="1:124" x14ac:dyDescent="0.25">
      <c r="A390" s="65">
        <f t="shared" si="167"/>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8"/>
        <v/>
      </c>
      <c r="X390" s="310" t="str">
        <f t="shared" ca="1" si="169"/>
        <v/>
      </c>
      <c r="Y390" s="277"/>
      <c r="Z390" s="277"/>
      <c r="AA390" s="348"/>
      <c r="AB390" s="278"/>
      <c r="AC390" s="279"/>
      <c r="AD390" s="348"/>
      <c r="AE390" s="278"/>
      <c r="AF390" s="280"/>
      <c r="AG390" s="348"/>
      <c r="AH390" s="274"/>
      <c r="AI390" s="309" t="str">
        <f t="shared" ca="1" si="170"/>
        <v/>
      </c>
      <c r="AJ390" s="310" t="str">
        <f t="shared" ca="1" si="171"/>
        <v/>
      </c>
      <c r="AK390" s="277"/>
      <c r="AL390" s="277"/>
      <c r="AM390" s="348"/>
      <c r="AN390" s="278"/>
      <c r="AO390" s="279"/>
      <c r="AP390" s="348"/>
      <c r="AQ390" s="278"/>
      <c r="AR390" s="280"/>
      <c r="AS390" s="348"/>
      <c r="AT390" s="274"/>
      <c r="AU390" s="309" t="str">
        <f t="shared" ca="1" si="172"/>
        <v/>
      </c>
      <c r="AV390" s="310" t="str">
        <f t="shared" ca="1" si="173"/>
        <v/>
      </c>
      <c r="AW390" s="276"/>
      <c r="AX390" s="276"/>
      <c r="AY390" s="348"/>
      <c r="AZ390" s="278"/>
      <c r="BA390" s="279"/>
      <c r="BB390" s="348"/>
      <c r="BC390" s="278"/>
      <c r="BD390" s="280"/>
      <c r="BE390" s="348"/>
      <c r="BF390" s="274"/>
      <c r="BG390" s="309" t="str">
        <f t="shared" ca="1" si="174"/>
        <v/>
      </c>
      <c r="BH390" s="310" t="str">
        <f t="shared" ca="1" si="175"/>
        <v/>
      </c>
      <c r="BI390" s="276"/>
      <c r="BJ390" s="348"/>
      <c r="BK390" s="278"/>
      <c r="BL390" s="279"/>
      <c r="BM390" s="348"/>
      <c r="BN390" s="278"/>
      <c r="BO390" s="280"/>
      <c r="BP390" s="309" t="str">
        <f t="shared" ca="1" si="176"/>
        <v/>
      </c>
      <c r="BQ390" s="310" t="str">
        <f t="shared" ca="1" si="177"/>
        <v/>
      </c>
      <c r="BR390" s="309" t="str">
        <f t="shared" ca="1" si="178"/>
        <v/>
      </c>
      <c r="BS390" s="438" t="str">
        <f t="shared" ca="1" si="179"/>
        <v/>
      </c>
      <c r="BT390" s="281" t="str">
        <f t="array" ref="BT390">IF(AND($I390&lt;&gt;"",$K390&lt;&gt;""),CEILING(VLOOKUP($I390,ランク別指標,3,FALSE)*$L390,1),"")</f>
        <v/>
      </c>
      <c r="BU390" s="282"/>
      <c r="BV390" s="281" t="str">
        <f t="shared" si="164"/>
        <v/>
      </c>
      <c r="BW390" s="283"/>
      <c r="BX390" s="282"/>
      <c r="BY390" s="284" t="str">
        <f t="shared" si="180"/>
        <v/>
      </c>
      <c r="BZ390" s="285" t="str">
        <f t="shared" si="181"/>
        <v/>
      </c>
      <c r="CA390" s="286"/>
      <c r="CB390" s="287"/>
      <c r="CC390" s="281" t="str">
        <f t="array" ref="CC390">IF(AND($I390&lt;&gt;"",$K390&lt;&gt;""),CEILING(VLOOKUP($I390,ランク別指標,6,FALSE)*$L390,1),"")</f>
        <v/>
      </c>
      <c r="CD390" s="288"/>
      <c r="CE390" s="289" t="str">
        <f t="shared" si="165"/>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3"/>
        <v/>
      </c>
      <c r="CR390" s="272" t="str">
        <f t="shared" ca="1" si="194"/>
        <v/>
      </c>
      <c r="CS390" s="273" t="str">
        <f t="shared" ca="1" si="166"/>
        <v/>
      </c>
      <c r="CT390" s="337"/>
      <c r="CU390" s="264">
        <f t="shared" si="182"/>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3"/>
        <v>0</v>
      </c>
      <c r="DL390" s="440" t="b">
        <f t="shared" si="184"/>
        <v>0</v>
      </c>
      <c r="DM390" s="450" t="b">
        <f t="shared" si="185"/>
        <v>0</v>
      </c>
      <c r="DN390" s="440" t="b">
        <f t="shared" si="186"/>
        <v>0</v>
      </c>
      <c r="DO390" s="449" t="b">
        <f t="shared" si="187"/>
        <v>0</v>
      </c>
      <c r="DP390" s="440" t="b">
        <f t="shared" si="188"/>
        <v>0</v>
      </c>
      <c r="DQ390" s="450" t="b">
        <f t="shared" si="189"/>
        <v>0</v>
      </c>
      <c r="DR390" s="440" t="b">
        <f t="shared" si="190"/>
        <v>0</v>
      </c>
      <c r="DS390" s="449" t="b">
        <f t="shared" si="191"/>
        <v>0</v>
      </c>
      <c r="DT390" s="440" t="b">
        <f t="shared" si="192"/>
        <v>0</v>
      </c>
    </row>
    <row r="391" spans="1:124" x14ac:dyDescent="0.25">
      <c r="A391" s="65">
        <f t="shared" si="167"/>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8"/>
        <v/>
      </c>
      <c r="X391" s="310" t="str">
        <f t="shared" ca="1" si="169"/>
        <v/>
      </c>
      <c r="Y391" s="277"/>
      <c r="Z391" s="277"/>
      <c r="AA391" s="348"/>
      <c r="AB391" s="278"/>
      <c r="AC391" s="279"/>
      <c r="AD391" s="348"/>
      <c r="AE391" s="278"/>
      <c r="AF391" s="280"/>
      <c r="AG391" s="348"/>
      <c r="AH391" s="274"/>
      <c r="AI391" s="309" t="str">
        <f t="shared" ca="1" si="170"/>
        <v/>
      </c>
      <c r="AJ391" s="310" t="str">
        <f t="shared" ca="1" si="171"/>
        <v/>
      </c>
      <c r="AK391" s="277"/>
      <c r="AL391" s="277"/>
      <c r="AM391" s="348"/>
      <c r="AN391" s="278"/>
      <c r="AO391" s="279"/>
      <c r="AP391" s="348"/>
      <c r="AQ391" s="278"/>
      <c r="AR391" s="280"/>
      <c r="AS391" s="348"/>
      <c r="AT391" s="274"/>
      <c r="AU391" s="309" t="str">
        <f t="shared" ca="1" si="172"/>
        <v/>
      </c>
      <c r="AV391" s="310" t="str">
        <f t="shared" ca="1" si="173"/>
        <v/>
      </c>
      <c r="AW391" s="276"/>
      <c r="AX391" s="276"/>
      <c r="AY391" s="348"/>
      <c r="AZ391" s="278"/>
      <c r="BA391" s="279"/>
      <c r="BB391" s="348"/>
      <c r="BC391" s="278"/>
      <c r="BD391" s="280"/>
      <c r="BE391" s="348"/>
      <c r="BF391" s="274"/>
      <c r="BG391" s="309" t="str">
        <f t="shared" ca="1" si="174"/>
        <v/>
      </c>
      <c r="BH391" s="310" t="str">
        <f t="shared" ca="1" si="175"/>
        <v/>
      </c>
      <c r="BI391" s="276"/>
      <c r="BJ391" s="348"/>
      <c r="BK391" s="278"/>
      <c r="BL391" s="279"/>
      <c r="BM391" s="348"/>
      <c r="BN391" s="278"/>
      <c r="BO391" s="280"/>
      <c r="BP391" s="309" t="str">
        <f t="shared" ca="1" si="176"/>
        <v/>
      </c>
      <c r="BQ391" s="310" t="str">
        <f t="shared" ca="1" si="177"/>
        <v/>
      </c>
      <c r="BR391" s="309" t="str">
        <f t="shared" ca="1" si="178"/>
        <v/>
      </c>
      <c r="BS391" s="438" t="str">
        <f t="shared" ca="1" si="179"/>
        <v/>
      </c>
      <c r="BT391" s="281" t="str">
        <f t="array" ref="BT391">IF(AND($I391&lt;&gt;"",$K391&lt;&gt;""),CEILING(VLOOKUP($I391,ランク別指標,3,FALSE)*$L391,1),"")</f>
        <v/>
      </c>
      <c r="BU391" s="282"/>
      <c r="BV391" s="281" t="str">
        <f t="shared" ref="BV391:BV454" si="195">IF(AND($I391&lt;&gt;"",$K391&lt;&gt;""),CEILING(VLOOKUP($I391,ランク別指標,4,FALSE)*$L391,1),"")</f>
        <v/>
      </c>
      <c r="BW391" s="283"/>
      <c r="BX391" s="282"/>
      <c r="BY391" s="284" t="str">
        <f t="shared" si="180"/>
        <v/>
      </c>
      <c r="BZ391" s="285" t="str">
        <f t="shared" si="181"/>
        <v/>
      </c>
      <c r="CA391" s="286"/>
      <c r="CB391" s="287"/>
      <c r="CC391" s="281" t="str">
        <f t="array" ref="CC391">IF(AND($I391&lt;&gt;"",$K391&lt;&gt;""),CEILING(VLOOKUP($I391,ランク別指標,6,FALSE)*$L391,1),"")</f>
        <v/>
      </c>
      <c r="CD391" s="288"/>
      <c r="CE391" s="289" t="str">
        <f t="shared" ref="CE391:CE454" si="196">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3"/>
        <v/>
      </c>
      <c r="CR391" s="272" t="str">
        <f t="shared" ca="1" si="194"/>
        <v/>
      </c>
      <c r="CS391" s="273" t="str">
        <f t="shared" ca="1" si="166"/>
        <v/>
      </c>
      <c r="CT391" s="337"/>
      <c r="CU391" s="264">
        <f t="shared" si="182"/>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3"/>
        <v>0</v>
      </c>
      <c r="DL391" s="440" t="b">
        <f t="shared" si="184"/>
        <v>0</v>
      </c>
      <c r="DM391" s="450" t="b">
        <f t="shared" si="185"/>
        <v>0</v>
      </c>
      <c r="DN391" s="440" t="b">
        <f t="shared" si="186"/>
        <v>0</v>
      </c>
      <c r="DO391" s="449" t="b">
        <f t="shared" si="187"/>
        <v>0</v>
      </c>
      <c r="DP391" s="440" t="b">
        <f t="shared" si="188"/>
        <v>0</v>
      </c>
      <c r="DQ391" s="450" t="b">
        <f t="shared" si="189"/>
        <v>0</v>
      </c>
      <c r="DR391" s="440" t="b">
        <f t="shared" si="190"/>
        <v>0</v>
      </c>
      <c r="DS391" s="449" t="b">
        <f t="shared" si="191"/>
        <v>0</v>
      </c>
      <c r="DT391" s="440" t="b">
        <f t="shared" si="192"/>
        <v>0</v>
      </c>
    </row>
    <row r="392" spans="1:124" x14ac:dyDescent="0.25">
      <c r="A392" s="65">
        <f t="shared" si="167"/>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8"/>
        <v/>
      </c>
      <c r="X392" s="310" t="str">
        <f t="shared" ca="1" si="169"/>
        <v/>
      </c>
      <c r="Y392" s="277"/>
      <c r="Z392" s="277"/>
      <c r="AA392" s="348"/>
      <c r="AB392" s="278"/>
      <c r="AC392" s="279"/>
      <c r="AD392" s="348"/>
      <c r="AE392" s="278"/>
      <c r="AF392" s="280"/>
      <c r="AG392" s="348"/>
      <c r="AH392" s="274"/>
      <c r="AI392" s="309" t="str">
        <f t="shared" ca="1" si="170"/>
        <v/>
      </c>
      <c r="AJ392" s="310" t="str">
        <f t="shared" ca="1" si="171"/>
        <v/>
      </c>
      <c r="AK392" s="277"/>
      <c r="AL392" s="277"/>
      <c r="AM392" s="348"/>
      <c r="AN392" s="278"/>
      <c r="AO392" s="279"/>
      <c r="AP392" s="348"/>
      <c r="AQ392" s="278"/>
      <c r="AR392" s="280"/>
      <c r="AS392" s="348"/>
      <c r="AT392" s="274"/>
      <c r="AU392" s="309" t="str">
        <f t="shared" ca="1" si="172"/>
        <v/>
      </c>
      <c r="AV392" s="310" t="str">
        <f t="shared" ca="1" si="173"/>
        <v/>
      </c>
      <c r="AW392" s="276"/>
      <c r="AX392" s="276"/>
      <c r="AY392" s="348"/>
      <c r="AZ392" s="278"/>
      <c r="BA392" s="279"/>
      <c r="BB392" s="348"/>
      <c r="BC392" s="278"/>
      <c r="BD392" s="280"/>
      <c r="BE392" s="348"/>
      <c r="BF392" s="274"/>
      <c r="BG392" s="309" t="str">
        <f t="shared" ca="1" si="174"/>
        <v/>
      </c>
      <c r="BH392" s="310" t="str">
        <f t="shared" ca="1" si="175"/>
        <v/>
      </c>
      <c r="BI392" s="276"/>
      <c r="BJ392" s="348"/>
      <c r="BK392" s="278"/>
      <c r="BL392" s="279"/>
      <c r="BM392" s="348"/>
      <c r="BN392" s="278"/>
      <c r="BO392" s="280"/>
      <c r="BP392" s="309" t="str">
        <f t="shared" ca="1" si="176"/>
        <v/>
      </c>
      <c r="BQ392" s="310" t="str">
        <f t="shared" ca="1" si="177"/>
        <v/>
      </c>
      <c r="BR392" s="309" t="str">
        <f t="shared" ca="1" si="178"/>
        <v/>
      </c>
      <c r="BS392" s="438" t="str">
        <f t="shared" ca="1" si="179"/>
        <v/>
      </c>
      <c r="BT392" s="281" t="str">
        <f t="array" ref="BT392">IF(AND($I392&lt;&gt;"",$K392&lt;&gt;""),CEILING(VLOOKUP($I392,ランク別指標,3,FALSE)*$L392,1),"")</f>
        <v/>
      </c>
      <c r="BU392" s="282"/>
      <c r="BV392" s="281" t="str">
        <f t="shared" si="195"/>
        <v/>
      </c>
      <c r="BW392" s="283"/>
      <c r="BX392" s="282"/>
      <c r="BY392" s="284" t="str">
        <f t="shared" si="180"/>
        <v/>
      </c>
      <c r="BZ392" s="285" t="str">
        <f t="shared" si="181"/>
        <v/>
      </c>
      <c r="CA392" s="286"/>
      <c r="CB392" s="287"/>
      <c r="CC392" s="281" t="str">
        <f t="array" ref="CC392">IF(AND($I392&lt;&gt;"",$K392&lt;&gt;""),CEILING(VLOOKUP($I392,ランク別指標,6,FALSE)*$L392,1),"")</f>
        <v/>
      </c>
      <c r="CD392" s="288"/>
      <c r="CE392" s="289" t="str">
        <f t="shared" si="196"/>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3"/>
        <v/>
      </c>
      <c r="CR392" s="272" t="str">
        <f t="shared" ca="1" si="194"/>
        <v/>
      </c>
      <c r="CS392" s="273" t="str">
        <f t="shared" ref="CS392:CS455" ca="1" si="197">IF(OR($CN392&lt;&gt;"",$CO392&lt;&gt;"",$CP392&lt;&gt;"",$CQ392&lt;&gt;"",$CR392&lt;&gt;""),"遅","")</f>
        <v/>
      </c>
      <c r="CT392" s="337"/>
      <c r="CU392" s="264">
        <f t="shared" si="182"/>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3"/>
        <v>0</v>
      </c>
      <c r="DL392" s="440" t="b">
        <f t="shared" si="184"/>
        <v>0</v>
      </c>
      <c r="DM392" s="450" t="b">
        <f t="shared" si="185"/>
        <v>0</v>
      </c>
      <c r="DN392" s="440" t="b">
        <f t="shared" si="186"/>
        <v>0</v>
      </c>
      <c r="DO392" s="449" t="b">
        <f t="shared" si="187"/>
        <v>0</v>
      </c>
      <c r="DP392" s="440" t="b">
        <f t="shared" si="188"/>
        <v>0</v>
      </c>
      <c r="DQ392" s="450" t="b">
        <f t="shared" si="189"/>
        <v>0</v>
      </c>
      <c r="DR392" s="440" t="b">
        <f t="shared" si="190"/>
        <v>0</v>
      </c>
      <c r="DS392" s="449" t="b">
        <f t="shared" si="191"/>
        <v>0</v>
      </c>
      <c r="DT392" s="440" t="b">
        <f t="shared" si="192"/>
        <v>0</v>
      </c>
    </row>
    <row r="393" spans="1:124" x14ac:dyDescent="0.25">
      <c r="A393" s="65">
        <f t="shared" ref="A393:A456" si="198">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9">IF(ISERROR(HLOOKUP(CW393+1,プロジェクト進捗設定_PS,4,FALSE)),IF(DK393,0,""),HLOOKUP(CW393+1,プロジェクト進捗設定_PS,4,FALSE))</f>
        <v/>
      </c>
      <c r="X393" s="310" t="str">
        <f t="shared" ref="X393:X456" ca="1" si="200">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201">IF(ISERROR(HLOOKUP(CX393+1,プロジェクト進捗設定_PT仕様作成,4,FALSE)),IF(DM393,0,""),HLOOKUP(CX393+1,プロジェクト進捗設定_PT仕様作成,4,FALSE))</f>
        <v/>
      </c>
      <c r="AJ393" s="310" t="str">
        <f t="shared" ref="AJ393:AJ456" ca="1" si="202">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3">IF(ISERROR(HLOOKUP(CY393+1,プロジェクト進捗設定_PG,4,FALSE)),IF(DO393,0,""),HLOOKUP(CY393+1,プロジェクト進捗設定_PG,4,FALSE))</f>
        <v/>
      </c>
      <c r="AV393" s="310" t="str">
        <f t="shared" ref="AV393:AV456" ca="1" si="204">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5">IF(ISERROR(HLOOKUP(CZ393+1,プロジェクト進捗設定_PT,4,FALSE)),IF(DQ393,0,""),HLOOKUP(CZ393+1,プロジェクト進捗設定_PT,4,FALSE))</f>
        <v/>
      </c>
      <c r="BH393" s="310" t="str">
        <f t="shared" ref="BH393:BH456" ca="1" si="206">IF(ISERROR(HLOOKUP(DE393,プロジェクト進捗設定_PT,4,FALSE)),IF(DR393,0,""),HLOOKUP(DE393,プロジェクト進捗設定_PT,4,FALSE))</f>
        <v/>
      </c>
      <c r="BI393" s="276"/>
      <c r="BJ393" s="348"/>
      <c r="BK393" s="278"/>
      <c r="BL393" s="279"/>
      <c r="BM393" s="348"/>
      <c r="BN393" s="278"/>
      <c r="BO393" s="280"/>
      <c r="BP393" s="309" t="str">
        <f t="shared" ref="BP393:BP456" ca="1" si="207">IF(ISERROR(HLOOKUP(DA393+1,プロジェクト進捗設定_R終無_受入,5,TRUE)),IF(DS393,0,""),HLOOKUP(DA393+1,プロジェクト進捗設定_R終無_受入,5,FALSE))</f>
        <v/>
      </c>
      <c r="BQ393" s="310" t="str">
        <f t="shared" ref="BQ393:BQ456" ca="1" si="208">IF(ISERROR(HLOOKUP(DF393,プロジェクト進捗設定_R終無_受入,5,FALSE)),IF(DT393,0,""),HLOOKUP(DF393,プロジェクト進捗設定_R終無_受入,5,FALSE))</f>
        <v/>
      </c>
      <c r="BR393" s="309" t="str">
        <f t="shared" ref="BR393:BR456" ca="1" si="209">IF(AND(W393&lt;&gt;0,W393="",AI393&lt;&gt;0,AI393="",AU393&lt;&gt;0,AU393="",BG393&lt;&gt;0,BG393="",BP393&lt;&gt;0,BP393="",DG393=0),"",DG393)</f>
        <v/>
      </c>
      <c r="BS393" s="438" t="str">
        <f t="shared" ref="BS393:BS456" ca="1" si="210">IF(AND(X393&lt;&gt;0,X393="",AJ393&lt;&gt;0,AJ393="",AV393&lt;&gt;0,AV393="",BH393&lt;&gt;0,BH393="",BQ393&lt;&gt;0,BQ393="",DH393=0),"",DH393)</f>
        <v/>
      </c>
      <c r="BT393" s="281" t="str">
        <f t="array" ref="BT393">IF(AND($I393&lt;&gt;"",$K393&lt;&gt;""),CEILING(VLOOKUP($I393,ランク別指標,3,FALSE)*$L393,1),"")</f>
        <v/>
      </c>
      <c r="BU393" s="282"/>
      <c r="BV393" s="281" t="str">
        <f t="shared" si="195"/>
        <v/>
      </c>
      <c r="BW393" s="283"/>
      <c r="BX393" s="282"/>
      <c r="BY393" s="284" t="str">
        <f t="shared" ref="BY393:BY456" si="211">IF(L393&lt;&gt;"",IF(BU393/L393*100 &gt; 0,BU393/L393*100, ""),"")</f>
        <v/>
      </c>
      <c r="BZ393" s="285" t="str">
        <f t="shared" ref="BZ393:BZ456" si="212">IF(L393&lt;&gt;"",IF(BW393/L393*100 &gt; 0,BW393/L393*100, ""),"")</f>
        <v/>
      </c>
      <c r="CA393" s="286"/>
      <c r="CB393" s="287"/>
      <c r="CC393" s="281" t="str">
        <f t="array" ref="CC393">IF(AND($I393&lt;&gt;"",$K393&lt;&gt;""),CEILING(VLOOKUP($I393,ランク別指標,6,FALSE)*$L393,1),"")</f>
        <v/>
      </c>
      <c r="CD393" s="288"/>
      <c r="CE393" s="289" t="str">
        <f t="shared" si="196"/>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3"/>
        <v/>
      </c>
      <c r="CR393" s="272" t="str">
        <f t="shared" ca="1" si="194"/>
        <v/>
      </c>
      <c r="CS393" s="273" t="str">
        <f t="shared" ca="1" si="197"/>
        <v/>
      </c>
      <c r="CT393" s="337"/>
      <c r="CU393" s="264">
        <f t="shared" ref="CU393:CU456" si="213">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4">OR(AND(NOT(ISTEXT(O393)),O393&lt;&gt;""),AND(NOT(ISTEXT(R393)),R393&lt;&gt;""),AND(NOT(ISTEXT(U393)),U393&lt;&gt;""))</f>
        <v>0</v>
      </c>
      <c r="DL393" s="440" t="b">
        <f t="shared" ref="DL393:DL456" si="215">OR(AND(NOT(ISTEXT(P393)),P393&lt;&gt;""),AND(NOT(ISTEXT(S393)),S393&lt;&gt;""),AND(NOT(ISTEXT(V393)),V393&lt;&gt;""))</f>
        <v>0</v>
      </c>
      <c r="DM393" s="450" t="b">
        <f t="shared" ref="DM393:DM456" si="216">OR(AND(NOT(ISTEXT(AA393)),AA393&lt;&gt;""),AND(NOT(ISTEXT(AD393)),AD393&lt;&gt;""),AND(NOT(ISTEXT(AG393)),AG393&lt;&gt;""))</f>
        <v>0</v>
      </c>
      <c r="DN393" s="440" t="b">
        <f t="shared" ref="DN393:DN456" si="217">OR(AND(NOT(ISTEXT(AB393)),AB393&lt;&gt;""),AND(NOT(ISTEXT(AE393)),AE393&lt;&gt;""),AND(NOT(ISTEXT(AH393)),AH393&lt;&gt;""))</f>
        <v>0</v>
      </c>
      <c r="DO393" s="449" t="b">
        <f t="shared" ref="DO393:DO456" si="218">OR(AND(NOT(ISTEXT(AM393)),AM393&lt;&gt;""),AND(NOT(ISTEXT(AP393)),AP393&lt;&gt;""),AND(NOT(ISTEXT(AS393)),AS393&lt;&gt;""))</f>
        <v>0</v>
      </c>
      <c r="DP393" s="440" t="b">
        <f t="shared" ref="DP393:DP456" si="219">OR(AND(NOT(ISTEXT(AN393)),AN393&lt;&gt;""),AND(NOT(ISTEXT(AQ393)),AQ393&lt;&gt;""),AND(NOT(ISTEXT(AT393)),AT393&lt;&gt;""))</f>
        <v>0</v>
      </c>
      <c r="DQ393" s="450" t="b">
        <f t="shared" ref="DQ393:DQ456" si="220">OR(AND(NOT(ISTEXT(AY393)),AY393&lt;&gt;""),AND(NOT(ISTEXT(BB393)),BB393&lt;&gt;""),AND(NOT(ISTEXT(BE393)),BE393&lt;&gt;""))</f>
        <v>0</v>
      </c>
      <c r="DR393" s="440" t="b">
        <f t="shared" ref="DR393:DR456" si="221">OR(AND(NOT(ISTEXT(AZ393)),AZ393&lt;&gt;""),AND(NOT(ISTEXT(BC393)),BC393&lt;&gt;""),AND(NOT(ISTEXT(BF393)),BF393&lt;&gt;""))</f>
        <v>0</v>
      </c>
      <c r="DS393" s="449" t="b">
        <f t="shared" ref="DS393:DS456" si="222">OR(AND(NOT(ISTEXT(BJ393)),BJ393&lt;&gt;""),AND(NOT(ISTEXT(BM393)),BM393&lt;&gt;""))</f>
        <v>0</v>
      </c>
      <c r="DT393" s="440" t="b">
        <f t="shared" ref="DT393:DT456" si="223">OR(AND(NOT(ISTEXT(BK393)),BK393&lt;&gt;""),AND(NOT(ISTEXT(BN393)),BN393&lt;&gt;""))</f>
        <v>0</v>
      </c>
    </row>
    <row r="394" spans="1:124" x14ac:dyDescent="0.25">
      <c r="A394" s="65">
        <f t="shared" si="198"/>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9"/>
        <v/>
      </c>
      <c r="X394" s="310" t="str">
        <f t="shared" ca="1" si="200"/>
        <v/>
      </c>
      <c r="Y394" s="277"/>
      <c r="Z394" s="277"/>
      <c r="AA394" s="348"/>
      <c r="AB394" s="278"/>
      <c r="AC394" s="279"/>
      <c r="AD394" s="348"/>
      <c r="AE394" s="278"/>
      <c r="AF394" s="280"/>
      <c r="AG394" s="348"/>
      <c r="AH394" s="274"/>
      <c r="AI394" s="309" t="str">
        <f t="shared" ca="1" si="201"/>
        <v/>
      </c>
      <c r="AJ394" s="310" t="str">
        <f t="shared" ca="1" si="202"/>
        <v/>
      </c>
      <c r="AK394" s="277"/>
      <c r="AL394" s="277"/>
      <c r="AM394" s="348"/>
      <c r="AN394" s="278"/>
      <c r="AO394" s="279"/>
      <c r="AP394" s="348"/>
      <c r="AQ394" s="278"/>
      <c r="AR394" s="280"/>
      <c r="AS394" s="348"/>
      <c r="AT394" s="274"/>
      <c r="AU394" s="309" t="str">
        <f t="shared" ca="1" si="203"/>
        <v/>
      </c>
      <c r="AV394" s="310" t="str">
        <f t="shared" ca="1" si="204"/>
        <v/>
      </c>
      <c r="AW394" s="276"/>
      <c r="AX394" s="276"/>
      <c r="AY394" s="348"/>
      <c r="AZ394" s="278"/>
      <c r="BA394" s="279"/>
      <c r="BB394" s="348"/>
      <c r="BC394" s="278"/>
      <c r="BD394" s="280"/>
      <c r="BE394" s="348"/>
      <c r="BF394" s="274"/>
      <c r="BG394" s="309" t="str">
        <f t="shared" ca="1" si="205"/>
        <v/>
      </c>
      <c r="BH394" s="310" t="str">
        <f t="shared" ca="1" si="206"/>
        <v/>
      </c>
      <c r="BI394" s="276"/>
      <c r="BJ394" s="348"/>
      <c r="BK394" s="278"/>
      <c r="BL394" s="279"/>
      <c r="BM394" s="348"/>
      <c r="BN394" s="278"/>
      <c r="BO394" s="280"/>
      <c r="BP394" s="309" t="str">
        <f t="shared" ca="1" si="207"/>
        <v/>
      </c>
      <c r="BQ394" s="310" t="str">
        <f t="shared" ca="1" si="208"/>
        <v/>
      </c>
      <c r="BR394" s="309" t="str">
        <f t="shared" ca="1" si="209"/>
        <v/>
      </c>
      <c r="BS394" s="438" t="str">
        <f t="shared" ca="1" si="210"/>
        <v/>
      </c>
      <c r="BT394" s="281" t="str">
        <f t="array" ref="BT394">IF(AND($I394&lt;&gt;"",$K394&lt;&gt;""),CEILING(VLOOKUP($I394,ランク別指標,3,FALSE)*$L394,1),"")</f>
        <v/>
      </c>
      <c r="BU394" s="282"/>
      <c r="BV394" s="281" t="str">
        <f t="shared" si="195"/>
        <v/>
      </c>
      <c r="BW394" s="283"/>
      <c r="BX394" s="282"/>
      <c r="BY394" s="284" t="str">
        <f t="shared" si="211"/>
        <v/>
      </c>
      <c r="BZ394" s="285" t="str">
        <f t="shared" si="212"/>
        <v/>
      </c>
      <c r="CA394" s="286"/>
      <c r="CB394" s="287"/>
      <c r="CC394" s="281" t="str">
        <f t="array" ref="CC394">IF(AND($I394&lt;&gt;"",$K394&lt;&gt;""),CEILING(VLOOKUP($I394,ランク別指標,6,FALSE)*$L394,1),"")</f>
        <v/>
      </c>
      <c r="CD394" s="288"/>
      <c r="CE394" s="289" t="str">
        <f t="shared" si="196"/>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3"/>
        <v/>
      </c>
      <c r="CR394" s="272" t="str">
        <f t="shared" ca="1" si="194"/>
        <v/>
      </c>
      <c r="CS394" s="273" t="str">
        <f t="shared" ca="1" si="197"/>
        <v/>
      </c>
      <c r="CT394" s="337"/>
      <c r="CU394" s="264">
        <f t="shared" si="213"/>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4"/>
        <v>0</v>
      </c>
      <c r="DL394" s="440" t="b">
        <f t="shared" si="215"/>
        <v>0</v>
      </c>
      <c r="DM394" s="450" t="b">
        <f t="shared" si="216"/>
        <v>0</v>
      </c>
      <c r="DN394" s="440" t="b">
        <f t="shared" si="217"/>
        <v>0</v>
      </c>
      <c r="DO394" s="449" t="b">
        <f t="shared" si="218"/>
        <v>0</v>
      </c>
      <c r="DP394" s="440" t="b">
        <f t="shared" si="219"/>
        <v>0</v>
      </c>
      <c r="DQ394" s="450" t="b">
        <f t="shared" si="220"/>
        <v>0</v>
      </c>
      <c r="DR394" s="440" t="b">
        <f t="shared" si="221"/>
        <v>0</v>
      </c>
      <c r="DS394" s="449" t="b">
        <f t="shared" si="222"/>
        <v>0</v>
      </c>
      <c r="DT394" s="440" t="b">
        <f t="shared" si="223"/>
        <v>0</v>
      </c>
    </row>
    <row r="395" spans="1:124" x14ac:dyDescent="0.25">
      <c r="A395" s="65">
        <f t="shared" si="198"/>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9"/>
        <v/>
      </c>
      <c r="X395" s="310" t="str">
        <f t="shared" ca="1" si="200"/>
        <v/>
      </c>
      <c r="Y395" s="277"/>
      <c r="Z395" s="277"/>
      <c r="AA395" s="348"/>
      <c r="AB395" s="278"/>
      <c r="AC395" s="279"/>
      <c r="AD395" s="348"/>
      <c r="AE395" s="278"/>
      <c r="AF395" s="280"/>
      <c r="AG395" s="348"/>
      <c r="AH395" s="274"/>
      <c r="AI395" s="309" t="str">
        <f t="shared" ca="1" si="201"/>
        <v/>
      </c>
      <c r="AJ395" s="310" t="str">
        <f t="shared" ca="1" si="202"/>
        <v/>
      </c>
      <c r="AK395" s="277"/>
      <c r="AL395" s="277"/>
      <c r="AM395" s="348"/>
      <c r="AN395" s="278"/>
      <c r="AO395" s="279"/>
      <c r="AP395" s="348"/>
      <c r="AQ395" s="278"/>
      <c r="AR395" s="280"/>
      <c r="AS395" s="348"/>
      <c r="AT395" s="274"/>
      <c r="AU395" s="309" t="str">
        <f t="shared" ca="1" si="203"/>
        <v/>
      </c>
      <c r="AV395" s="310" t="str">
        <f t="shared" ca="1" si="204"/>
        <v/>
      </c>
      <c r="AW395" s="276"/>
      <c r="AX395" s="276"/>
      <c r="AY395" s="348"/>
      <c r="AZ395" s="278"/>
      <c r="BA395" s="279"/>
      <c r="BB395" s="348"/>
      <c r="BC395" s="278"/>
      <c r="BD395" s="280"/>
      <c r="BE395" s="348"/>
      <c r="BF395" s="274"/>
      <c r="BG395" s="309" t="str">
        <f t="shared" ca="1" si="205"/>
        <v/>
      </c>
      <c r="BH395" s="310" t="str">
        <f t="shared" ca="1" si="206"/>
        <v/>
      </c>
      <c r="BI395" s="276"/>
      <c r="BJ395" s="348"/>
      <c r="BK395" s="278"/>
      <c r="BL395" s="279"/>
      <c r="BM395" s="348"/>
      <c r="BN395" s="278"/>
      <c r="BO395" s="280"/>
      <c r="BP395" s="309" t="str">
        <f t="shared" ca="1" si="207"/>
        <v/>
      </c>
      <c r="BQ395" s="310" t="str">
        <f t="shared" ca="1" si="208"/>
        <v/>
      </c>
      <c r="BR395" s="309" t="str">
        <f t="shared" ca="1" si="209"/>
        <v/>
      </c>
      <c r="BS395" s="438" t="str">
        <f t="shared" ca="1" si="210"/>
        <v/>
      </c>
      <c r="BT395" s="281" t="str">
        <f t="array" ref="BT395">IF(AND($I395&lt;&gt;"",$K395&lt;&gt;""),CEILING(VLOOKUP($I395,ランク別指標,3,FALSE)*$L395,1),"")</f>
        <v/>
      </c>
      <c r="BU395" s="282"/>
      <c r="BV395" s="281" t="str">
        <f t="shared" si="195"/>
        <v/>
      </c>
      <c r="BW395" s="283"/>
      <c r="BX395" s="282"/>
      <c r="BY395" s="284" t="str">
        <f t="shared" si="211"/>
        <v/>
      </c>
      <c r="BZ395" s="285" t="str">
        <f t="shared" si="212"/>
        <v/>
      </c>
      <c r="CA395" s="286"/>
      <c r="CB395" s="287"/>
      <c r="CC395" s="281" t="str">
        <f t="array" ref="CC395">IF(AND($I395&lt;&gt;"",$K395&lt;&gt;""),CEILING(VLOOKUP($I395,ランク別指標,6,FALSE)*$L395,1),"")</f>
        <v/>
      </c>
      <c r="CD395" s="288"/>
      <c r="CE395" s="289" t="str">
        <f t="shared" si="196"/>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3"/>
        <v/>
      </c>
      <c r="CR395" s="272" t="str">
        <f t="shared" ca="1" si="194"/>
        <v/>
      </c>
      <c r="CS395" s="273" t="str">
        <f t="shared" ca="1" si="197"/>
        <v/>
      </c>
      <c r="CT395" s="337"/>
      <c r="CU395" s="264">
        <f t="shared" si="213"/>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4"/>
        <v>0</v>
      </c>
      <c r="DL395" s="440" t="b">
        <f t="shared" si="215"/>
        <v>0</v>
      </c>
      <c r="DM395" s="450" t="b">
        <f t="shared" si="216"/>
        <v>0</v>
      </c>
      <c r="DN395" s="440" t="b">
        <f t="shared" si="217"/>
        <v>0</v>
      </c>
      <c r="DO395" s="449" t="b">
        <f t="shared" si="218"/>
        <v>0</v>
      </c>
      <c r="DP395" s="440" t="b">
        <f t="shared" si="219"/>
        <v>0</v>
      </c>
      <c r="DQ395" s="450" t="b">
        <f t="shared" si="220"/>
        <v>0</v>
      </c>
      <c r="DR395" s="440" t="b">
        <f t="shared" si="221"/>
        <v>0</v>
      </c>
      <c r="DS395" s="449" t="b">
        <f t="shared" si="222"/>
        <v>0</v>
      </c>
      <c r="DT395" s="440" t="b">
        <f t="shared" si="223"/>
        <v>0</v>
      </c>
    </row>
    <row r="396" spans="1:124" x14ac:dyDescent="0.25">
      <c r="A396" s="65">
        <f t="shared" si="198"/>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9"/>
        <v/>
      </c>
      <c r="X396" s="310" t="str">
        <f t="shared" ca="1" si="200"/>
        <v/>
      </c>
      <c r="Y396" s="277"/>
      <c r="Z396" s="277"/>
      <c r="AA396" s="348"/>
      <c r="AB396" s="278"/>
      <c r="AC396" s="279"/>
      <c r="AD396" s="348"/>
      <c r="AE396" s="278"/>
      <c r="AF396" s="280"/>
      <c r="AG396" s="348"/>
      <c r="AH396" s="274"/>
      <c r="AI396" s="309" t="str">
        <f t="shared" ca="1" si="201"/>
        <v/>
      </c>
      <c r="AJ396" s="310" t="str">
        <f t="shared" ca="1" si="202"/>
        <v/>
      </c>
      <c r="AK396" s="277"/>
      <c r="AL396" s="277"/>
      <c r="AM396" s="348"/>
      <c r="AN396" s="278"/>
      <c r="AO396" s="279"/>
      <c r="AP396" s="348"/>
      <c r="AQ396" s="278"/>
      <c r="AR396" s="280"/>
      <c r="AS396" s="348"/>
      <c r="AT396" s="274"/>
      <c r="AU396" s="309" t="str">
        <f t="shared" ca="1" si="203"/>
        <v/>
      </c>
      <c r="AV396" s="310" t="str">
        <f t="shared" ca="1" si="204"/>
        <v/>
      </c>
      <c r="AW396" s="276"/>
      <c r="AX396" s="276"/>
      <c r="AY396" s="348"/>
      <c r="AZ396" s="278"/>
      <c r="BA396" s="279"/>
      <c r="BB396" s="348"/>
      <c r="BC396" s="278"/>
      <c r="BD396" s="280"/>
      <c r="BE396" s="348"/>
      <c r="BF396" s="274"/>
      <c r="BG396" s="309" t="str">
        <f t="shared" ca="1" si="205"/>
        <v/>
      </c>
      <c r="BH396" s="310" t="str">
        <f t="shared" ca="1" si="206"/>
        <v/>
      </c>
      <c r="BI396" s="276"/>
      <c r="BJ396" s="348"/>
      <c r="BK396" s="278"/>
      <c r="BL396" s="279"/>
      <c r="BM396" s="348"/>
      <c r="BN396" s="278"/>
      <c r="BO396" s="280"/>
      <c r="BP396" s="309" t="str">
        <f t="shared" ca="1" si="207"/>
        <v/>
      </c>
      <c r="BQ396" s="310" t="str">
        <f t="shared" ca="1" si="208"/>
        <v/>
      </c>
      <c r="BR396" s="309" t="str">
        <f t="shared" ca="1" si="209"/>
        <v/>
      </c>
      <c r="BS396" s="438" t="str">
        <f t="shared" ca="1" si="210"/>
        <v/>
      </c>
      <c r="BT396" s="281" t="str">
        <f t="array" ref="BT396">IF(AND($I396&lt;&gt;"",$K396&lt;&gt;""),CEILING(VLOOKUP($I396,ランク別指標,3,FALSE)*$L396,1),"")</f>
        <v/>
      </c>
      <c r="BU396" s="282"/>
      <c r="BV396" s="281" t="str">
        <f t="shared" si="195"/>
        <v/>
      </c>
      <c r="BW396" s="283"/>
      <c r="BX396" s="282"/>
      <c r="BY396" s="284" t="str">
        <f t="shared" si="211"/>
        <v/>
      </c>
      <c r="BZ396" s="285" t="str">
        <f t="shared" si="212"/>
        <v/>
      </c>
      <c r="CA396" s="286"/>
      <c r="CB396" s="287"/>
      <c r="CC396" s="281" t="str">
        <f t="array" ref="CC396">IF(AND($I396&lt;&gt;"",$K396&lt;&gt;""),CEILING(VLOOKUP($I396,ランク別指標,6,FALSE)*$L396,1),"")</f>
        <v/>
      </c>
      <c r="CD396" s="288"/>
      <c r="CE396" s="289" t="str">
        <f t="shared" si="196"/>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3"/>
        <v/>
      </c>
      <c r="CR396" s="272" t="str">
        <f t="shared" ca="1" si="194"/>
        <v/>
      </c>
      <c r="CS396" s="273" t="str">
        <f t="shared" ca="1" si="197"/>
        <v/>
      </c>
      <c r="CT396" s="337"/>
      <c r="CU396" s="264">
        <f t="shared" si="213"/>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4"/>
        <v>0</v>
      </c>
      <c r="DL396" s="440" t="b">
        <f t="shared" si="215"/>
        <v>0</v>
      </c>
      <c r="DM396" s="450" t="b">
        <f t="shared" si="216"/>
        <v>0</v>
      </c>
      <c r="DN396" s="440" t="b">
        <f t="shared" si="217"/>
        <v>0</v>
      </c>
      <c r="DO396" s="449" t="b">
        <f t="shared" si="218"/>
        <v>0</v>
      </c>
      <c r="DP396" s="440" t="b">
        <f t="shared" si="219"/>
        <v>0</v>
      </c>
      <c r="DQ396" s="450" t="b">
        <f t="shared" si="220"/>
        <v>0</v>
      </c>
      <c r="DR396" s="440" t="b">
        <f t="shared" si="221"/>
        <v>0</v>
      </c>
      <c r="DS396" s="449" t="b">
        <f t="shared" si="222"/>
        <v>0</v>
      </c>
      <c r="DT396" s="440" t="b">
        <f t="shared" si="223"/>
        <v>0</v>
      </c>
    </row>
    <row r="397" spans="1:124" x14ac:dyDescent="0.25">
      <c r="A397" s="65">
        <f t="shared" si="198"/>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9"/>
        <v/>
      </c>
      <c r="X397" s="310" t="str">
        <f t="shared" ca="1" si="200"/>
        <v/>
      </c>
      <c r="Y397" s="277"/>
      <c r="Z397" s="277"/>
      <c r="AA397" s="348"/>
      <c r="AB397" s="278"/>
      <c r="AC397" s="279"/>
      <c r="AD397" s="348"/>
      <c r="AE397" s="278"/>
      <c r="AF397" s="280"/>
      <c r="AG397" s="348"/>
      <c r="AH397" s="274"/>
      <c r="AI397" s="309" t="str">
        <f t="shared" ca="1" si="201"/>
        <v/>
      </c>
      <c r="AJ397" s="310" t="str">
        <f t="shared" ca="1" si="202"/>
        <v/>
      </c>
      <c r="AK397" s="277"/>
      <c r="AL397" s="277"/>
      <c r="AM397" s="348"/>
      <c r="AN397" s="278"/>
      <c r="AO397" s="279"/>
      <c r="AP397" s="348"/>
      <c r="AQ397" s="278"/>
      <c r="AR397" s="280"/>
      <c r="AS397" s="348"/>
      <c r="AT397" s="274"/>
      <c r="AU397" s="309" t="str">
        <f t="shared" ca="1" si="203"/>
        <v/>
      </c>
      <c r="AV397" s="310" t="str">
        <f t="shared" ca="1" si="204"/>
        <v/>
      </c>
      <c r="AW397" s="276"/>
      <c r="AX397" s="276"/>
      <c r="AY397" s="348"/>
      <c r="AZ397" s="278"/>
      <c r="BA397" s="279"/>
      <c r="BB397" s="348"/>
      <c r="BC397" s="278"/>
      <c r="BD397" s="280"/>
      <c r="BE397" s="348"/>
      <c r="BF397" s="274"/>
      <c r="BG397" s="309" t="str">
        <f t="shared" ca="1" si="205"/>
        <v/>
      </c>
      <c r="BH397" s="310" t="str">
        <f t="shared" ca="1" si="206"/>
        <v/>
      </c>
      <c r="BI397" s="276"/>
      <c r="BJ397" s="348"/>
      <c r="BK397" s="278"/>
      <c r="BL397" s="279"/>
      <c r="BM397" s="348"/>
      <c r="BN397" s="278"/>
      <c r="BO397" s="280"/>
      <c r="BP397" s="309" t="str">
        <f t="shared" ca="1" si="207"/>
        <v/>
      </c>
      <c r="BQ397" s="310" t="str">
        <f t="shared" ca="1" si="208"/>
        <v/>
      </c>
      <c r="BR397" s="309" t="str">
        <f t="shared" ca="1" si="209"/>
        <v/>
      </c>
      <c r="BS397" s="438" t="str">
        <f t="shared" ca="1" si="210"/>
        <v/>
      </c>
      <c r="BT397" s="281" t="str">
        <f t="array" ref="BT397">IF(AND($I397&lt;&gt;"",$K397&lt;&gt;""),CEILING(VLOOKUP($I397,ランク別指標,3,FALSE)*$L397,1),"")</f>
        <v/>
      </c>
      <c r="BU397" s="282"/>
      <c r="BV397" s="281" t="str">
        <f t="shared" si="195"/>
        <v/>
      </c>
      <c r="BW397" s="283"/>
      <c r="BX397" s="282"/>
      <c r="BY397" s="284" t="str">
        <f t="shared" si="211"/>
        <v/>
      </c>
      <c r="BZ397" s="285" t="str">
        <f t="shared" si="212"/>
        <v/>
      </c>
      <c r="CA397" s="286"/>
      <c r="CB397" s="287"/>
      <c r="CC397" s="281" t="str">
        <f t="array" ref="CC397">IF(AND($I397&lt;&gt;"",$K397&lt;&gt;""),CEILING(VLOOKUP($I397,ランク別指標,6,FALSE)*$L397,1),"")</f>
        <v/>
      </c>
      <c r="CD397" s="288"/>
      <c r="CE397" s="289" t="str">
        <f t="shared" si="196"/>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3"/>
        <v/>
      </c>
      <c r="CR397" s="272" t="str">
        <f t="shared" ca="1" si="194"/>
        <v/>
      </c>
      <c r="CS397" s="273" t="str">
        <f t="shared" ca="1" si="197"/>
        <v/>
      </c>
      <c r="CT397" s="337"/>
      <c r="CU397" s="264">
        <f t="shared" si="213"/>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4"/>
        <v>0</v>
      </c>
      <c r="DL397" s="440" t="b">
        <f t="shared" si="215"/>
        <v>0</v>
      </c>
      <c r="DM397" s="450" t="b">
        <f t="shared" si="216"/>
        <v>0</v>
      </c>
      <c r="DN397" s="440" t="b">
        <f t="shared" si="217"/>
        <v>0</v>
      </c>
      <c r="DO397" s="449" t="b">
        <f t="shared" si="218"/>
        <v>0</v>
      </c>
      <c r="DP397" s="440" t="b">
        <f t="shared" si="219"/>
        <v>0</v>
      </c>
      <c r="DQ397" s="450" t="b">
        <f t="shared" si="220"/>
        <v>0</v>
      </c>
      <c r="DR397" s="440" t="b">
        <f t="shared" si="221"/>
        <v>0</v>
      </c>
      <c r="DS397" s="449" t="b">
        <f t="shared" si="222"/>
        <v>0</v>
      </c>
      <c r="DT397" s="440" t="b">
        <f t="shared" si="223"/>
        <v>0</v>
      </c>
    </row>
    <row r="398" spans="1:124" x14ac:dyDescent="0.25">
      <c r="A398" s="65">
        <f t="shared" si="198"/>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9"/>
        <v/>
      </c>
      <c r="X398" s="310" t="str">
        <f t="shared" ca="1" si="200"/>
        <v/>
      </c>
      <c r="Y398" s="277"/>
      <c r="Z398" s="277"/>
      <c r="AA398" s="348"/>
      <c r="AB398" s="278"/>
      <c r="AC398" s="279"/>
      <c r="AD398" s="348"/>
      <c r="AE398" s="278"/>
      <c r="AF398" s="280"/>
      <c r="AG398" s="348"/>
      <c r="AH398" s="274"/>
      <c r="AI398" s="309" t="str">
        <f t="shared" ca="1" si="201"/>
        <v/>
      </c>
      <c r="AJ398" s="310" t="str">
        <f t="shared" ca="1" si="202"/>
        <v/>
      </c>
      <c r="AK398" s="277"/>
      <c r="AL398" s="277"/>
      <c r="AM398" s="348"/>
      <c r="AN398" s="278"/>
      <c r="AO398" s="279"/>
      <c r="AP398" s="348"/>
      <c r="AQ398" s="278"/>
      <c r="AR398" s="280"/>
      <c r="AS398" s="348"/>
      <c r="AT398" s="274"/>
      <c r="AU398" s="309" t="str">
        <f t="shared" ca="1" si="203"/>
        <v/>
      </c>
      <c r="AV398" s="310" t="str">
        <f t="shared" ca="1" si="204"/>
        <v/>
      </c>
      <c r="AW398" s="276"/>
      <c r="AX398" s="276"/>
      <c r="AY398" s="348"/>
      <c r="AZ398" s="278"/>
      <c r="BA398" s="279"/>
      <c r="BB398" s="348"/>
      <c r="BC398" s="278"/>
      <c r="BD398" s="280"/>
      <c r="BE398" s="348"/>
      <c r="BF398" s="274"/>
      <c r="BG398" s="309" t="str">
        <f t="shared" ca="1" si="205"/>
        <v/>
      </c>
      <c r="BH398" s="310" t="str">
        <f t="shared" ca="1" si="206"/>
        <v/>
      </c>
      <c r="BI398" s="276"/>
      <c r="BJ398" s="348"/>
      <c r="BK398" s="278"/>
      <c r="BL398" s="279"/>
      <c r="BM398" s="348"/>
      <c r="BN398" s="278"/>
      <c r="BO398" s="280"/>
      <c r="BP398" s="309" t="str">
        <f t="shared" ca="1" si="207"/>
        <v/>
      </c>
      <c r="BQ398" s="310" t="str">
        <f t="shared" ca="1" si="208"/>
        <v/>
      </c>
      <c r="BR398" s="309" t="str">
        <f t="shared" ca="1" si="209"/>
        <v/>
      </c>
      <c r="BS398" s="438" t="str">
        <f t="shared" ca="1" si="210"/>
        <v/>
      </c>
      <c r="BT398" s="281" t="str">
        <f t="array" ref="BT398">IF(AND($I398&lt;&gt;"",$K398&lt;&gt;""),CEILING(VLOOKUP($I398,ランク別指標,3,FALSE)*$L398,1),"")</f>
        <v/>
      </c>
      <c r="BU398" s="282"/>
      <c r="BV398" s="281" t="str">
        <f t="shared" si="195"/>
        <v/>
      </c>
      <c r="BW398" s="283"/>
      <c r="BX398" s="282"/>
      <c r="BY398" s="284" t="str">
        <f t="shared" si="211"/>
        <v/>
      </c>
      <c r="BZ398" s="285" t="str">
        <f t="shared" si="212"/>
        <v/>
      </c>
      <c r="CA398" s="286"/>
      <c r="CB398" s="287"/>
      <c r="CC398" s="281" t="str">
        <f t="array" ref="CC398">IF(AND($I398&lt;&gt;"",$K398&lt;&gt;""),CEILING(VLOOKUP($I398,ランク別指標,6,FALSE)*$L398,1),"")</f>
        <v/>
      </c>
      <c r="CD398" s="288"/>
      <c r="CE398" s="289" t="str">
        <f t="shared" si="196"/>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3"/>
        <v/>
      </c>
      <c r="CR398" s="272" t="str">
        <f t="shared" ca="1" si="194"/>
        <v/>
      </c>
      <c r="CS398" s="273" t="str">
        <f t="shared" ca="1" si="197"/>
        <v/>
      </c>
      <c r="CT398" s="337"/>
      <c r="CU398" s="264">
        <f t="shared" si="213"/>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4"/>
        <v>0</v>
      </c>
      <c r="DL398" s="440" t="b">
        <f t="shared" si="215"/>
        <v>0</v>
      </c>
      <c r="DM398" s="450" t="b">
        <f t="shared" si="216"/>
        <v>0</v>
      </c>
      <c r="DN398" s="440" t="b">
        <f t="shared" si="217"/>
        <v>0</v>
      </c>
      <c r="DO398" s="449" t="b">
        <f t="shared" si="218"/>
        <v>0</v>
      </c>
      <c r="DP398" s="440" t="b">
        <f t="shared" si="219"/>
        <v>0</v>
      </c>
      <c r="DQ398" s="450" t="b">
        <f t="shared" si="220"/>
        <v>0</v>
      </c>
      <c r="DR398" s="440" t="b">
        <f t="shared" si="221"/>
        <v>0</v>
      </c>
      <c r="DS398" s="449" t="b">
        <f t="shared" si="222"/>
        <v>0</v>
      </c>
      <c r="DT398" s="440" t="b">
        <f t="shared" si="223"/>
        <v>0</v>
      </c>
    </row>
    <row r="399" spans="1:124" x14ac:dyDescent="0.25">
      <c r="A399" s="65">
        <f t="shared" si="198"/>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9"/>
        <v/>
      </c>
      <c r="X399" s="310" t="str">
        <f t="shared" ca="1" si="200"/>
        <v/>
      </c>
      <c r="Y399" s="277"/>
      <c r="Z399" s="277"/>
      <c r="AA399" s="348"/>
      <c r="AB399" s="278"/>
      <c r="AC399" s="279"/>
      <c r="AD399" s="348"/>
      <c r="AE399" s="278"/>
      <c r="AF399" s="280"/>
      <c r="AG399" s="348"/>
      <c r="AH399" s="274"/>
      <c r="AI399" s="309" t="str">
        <f t="shared" ca="1" si="201"/>
        <v/>
      </c>
      <c r="AJ399" s="310" t="str">
        <f t="shared" ca="1" si="202"/>
        <v/>
      </c>
      <c r="AK399" s="277"/>
      <c r="AL399" s="277"/>
      <c r="AM399" s="348"/>
      <c r="AN399" s="278"/>
      <c r="AO399" s="279"/>
      <c r="AP399" s="348"/>
      <c r="AQ399" s="278"/>
      <c r="AR399" s="280"/>
      <c r="AS399" s="348"/>
      <c r="AT399" s="274"/>
      <c r="AU399" s="309" t="str">
        <f t="shared" ca="1" si="203"/>
        <v/>
      </c>
      <c r="AV399" s="310" t="str">
        <f t="shared" ca="1" si="204"/>
        <v/>
      </c>
      <c r="AW399" s="276"/>
      <c r="AX399" s="276"/>
      <c r="AY399" s="348"/>
      <c r="AZ399" s="278"/>
      <c r="BA399" s="279"/>
      <c r="BB399" s="348"/>
      <c r="BC399" s="278"/>
      <c r="BD399" s="280"/>
      <c r="BE399" s="348"/>
      <c r="BF399" s="274"/>
      <c r="BG399" s="309" t="str">
        <f t="shared" ca="1" si="205"/>
        <v/>
      </c>
      <c r="BH399" s="310" t="str">
        <f t="shared" ca="1" si="206"/>
        <v/>
      </c>
      <c r="BI399" s="276"/>
      <c r="BJ399" s="348"/>
      <c r="BK399" s="278"/>
      <c r="BL399" s="279"/>
      <c r="BM399" s="348"/>
      <c r="BN399" s="278"/>
      <c r="BO399" s="280"/>
      <c r="BP399" s="309" t="str">
        <f t="shared" ca="1" si="207"/>
        <v/>
      </c>
      <c r="BQ399" s="310" t="str">
        <f t="shared" ca="1" si="208"/>
        <v/>
      </c>
      <c r="BR399" s="309" t="str">
        <f t="shared" ca="1" si="209"/>
        <v/>
      </c>
      <c r="BS399" s="438" t="str">
        <f t="shared" ca="1" si="210"/>
        <v/>
      </c>
      <c r="BT399" s="281" t="str">
        <f t="array" ref="BT399">IF(AND($I399&lt;&gt;"",$K399&lt;&gt;""),CEILING(VLOOKUP($I399,ランク別指標,3,FALSE)*$L399,1),"")</f>
        <v/>
      </c>
      <c r="BU399" s="282"/>
      <c r="BV399" s="281" t="str">
        <f t="shared" si="195"/>
        <v/>
      </c>
      <c r="BW399" s="283"/>
      <c r="BX399" s="282"/>
      <c r="BY399" s="284" t="str">
        <f t="shared" si="211"/>
        <v/>
      </c>
      <c r="BZ399" s="285" t="str">
        <f t="shared" si="212"/>
        <v/>
      </c>
      <c r="CA399" s="286"/>
      <c r="CB399" s="287"/>
      <c r="CC399" s="281" t="str">
        <f t="array" ref="CC399">IF(AND($I399&lt;&gt;"",$K399&lt;&gt;""),CEILING(VLOOKUP($I399,ランク別指標,6,FALSE)*$L399,1),"")</f>
        <v/>
      </c>
      <c r="CD399" s="288"/>
      <c r="CE399" s="289" t="str">
        <f t="shared" si="196"/>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3"/>
        <v/>
      </c>
      <c r="CR399" s="272" t="str">
        <f t="shared" ca="1" si="194"/>
        <v/>
      </c>
      <c r="CS399" s="273" t="str">
        <f t="shared" ca="1" si="197"/>
        <v/>
      </c>
      <c r="CT399" s="337"/>
      <c r="CU399" s="264">
        <f t="shared" si="213"/>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4"/>
        <v>0</v>
      </c>
      <c r="DL399" s="440" t="b">
        <f t="shared" si="215"/>
        <v>0</v>
      </c>
      <c r="DM399" s="450" t="b">
        <f t="shared" si="216"/>
        <v>0</v>
      </c>
      <c r="DN399" s="440" t="b">
        <f t="shared" si="217"/>
        <v>0</v>
      </c>
      <c r="DO399" s="449" t="b">
        <f t="shared" si="218"/>
        <v>0</v>
      </c>
      <c r="DP399" s="440" t="b">
        <f t="shared" si="219"/>
        <v>0</v>
      </c>
      <c r="DQ399" s="450" t="b">
        <f t="shared" si="220"/>
        <v>0</v>
      </c>
      <c r="DR399" s="440" t="b">
        <f t="shared" si="221"/>
        <v>0</v>
      </c>
      <c r="DS399" s="449" t="b">
        <f t="shared" si="222"/>
        <v>0</v>
      </c>
      <c r="DT399" s="440" t="b">
        <f t="shared" si="223"/>
        <v>0</v>
      </c>
    </row>
    <row r="400" spans="1:124" x14ac:dyDescent="0.25">
      <c r="A400" s="65">
        <f t="shared" si="198"/>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9"/>
        <v/>
      </c>
      <c r="X400" s="310" t="str">
        <f t="shared" ca="1" si="200"/>
        <v/>
      </c>
      <c r="Y400" s="277"/>
      <c r="Z400" s="277"/>
      <c r="AA400" s="348"/>
      <c r="AB400" s="278"/>
      <c r="AC400" s="279"/>
      <c r="AD400" s="348"/>
      <c r="AE400" s="278"/>
      <c r="AF400" s="280"/>
      <c r="AG400" s="348"/>
      <c r="AH400" s="274"/>
      <c r="AI400" s="309" t="str">
        <f t="shared" ca="1" si="201"/>
        <v/>
      </c>
      <c r="AJ400" s="310" t="str">
        <f t="shared" ca="1" si="202"/>
        <v/>
      </c>
      <c r="AK400" s="277"/>
      <c r="AL400" s="277"/>
      <c r="AM400" s="348"/>
      <c r="AN400" s="278"/>
      <c r="AO400" s="279"/>
      <c r="AP400" s="348"/>
      <c r="AQ400" s="278"/>
      <c r="AR400" s="280"/>
      <c r="AS400" s="348"/>
      <c r="AT400" s="274"/>
      <c r="AU400" s="309" t="str">
        <f t="shared" ca="1" si="203"/>
        <v/>
      </c>
      <c r="AV400" s="310" t="str">
        <f t="shared" ca="1" si="204"/>
        <v/>
      </c>
      <c r="AW400" s="276"/>
      <c r="AX400" s="276"/>
      <c r="AY400" s="348"/>
      <c r="AZ400" s="278"/>
      <c r="BA400" s="279"/>
      <c r="BB400" s="348"/>
      <c r="BC400" s="278"/>
      <c r="BD400" s="280"/>
      <c r="BE400" s="348"/>
      <c r="BF400" s="274"/>
      <c r="BG400" s="309" t="str">
        <f t="shared" ca="1" si="205"/>
        <v/>
      </c>
      <c r="BH400" s="310" t="str">
        <f t="shared" ca="1" si="206"/>
        <v/>
      </c>
      <c r="BI400" s="276"/>
      <c r="BJ400" s="348"/>
      <c r="BK400" s="278"/>
      <c r="BL400" s="279"/>
      <c r="BM400" s="348"/>
      <c r="BN400" s="278"/>
      <c r="BO400" s="280"/>
      <c r="BP400" s="309" t="str">
        <f t="shared" ca="1" si="207"/>
        <v/>
      </c>
      <c r="BQ400" s="310" t="str">
        <f t="shared" ca="1" si="208"/>
        <v/>
      </c>
      <c r="BR400" s="309" t="str">
        <f t="shared" ca="1" si="209"/>
        <v/>
      </c>
      <c r="BS400" s="438" t="str">
        <f t="shared" ca="1" si="210"/>
        <v/>
      </c>
      <c r="BT400" s="281" t="str">
        <f t="array" ref="BT400">IF(AND($I400&lt;&gt;"",$K400&lt;&gt;""),CEILING(VLOOKUP($I400,ランク別指標,3,FALSE)*$L400,1),"")</f>
        <v/>
      </c>
      <c r="BU400" s="282"/>
      <c r="BV400" s="281" t="str">
        <f t="shared" si="195"/>
        <v/>
      </c>
      <c r="BW400" s="283"/>
      <c r="BX400" s="282"/>
      <c r="BY400" s="284" t="str">
        <f t="shared" si="211"/>
        <v/>
      </c>
      <c r="BZ400" s="285" t="str">
        <f t="shared" si="212"/>
        <v/>
      </c>
      <c r="CA400" s="286"/>
      <c r="CB400" s="287"/>
      <c r="CC400" s="281" t="str">
        <f t="array" ref="CC400">IF(AND($I400&lt;&gt;"",$K400&lt;&gt;""),CEILING(VLOOKUP($I400,ランク別指標,6,FALSE)*$L400,1),"")</f>
        <v/>
      </c>
      <c r="CD400" s="288"/>
      <c r="CE400" s="289" t="str">
        <f t="shared" si="196"/>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3"/>
        <v/>
      </c>
      <c r="CR400" s="272" t="str">
        <f t="shared" ca="1" si="194"/>
        <v/>
      </c>
      <c r="CS400" s="273" t="str">
        <f t="shared" ca="1" si="197"/>
        <v/>
      </c>
      <c r="CT400" s="337"/>
      <c r="CU400" s="264">
        <f t="shared" si="213"/>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4"/>
        <v>0</v>
      </c>
      <c r="DL400" s="440" t="b">
        <f t="shared" si="215"/>
        <v>0</v>
      </c>
      <c r="DM400" s="450" t="b">
        <f t="shared" si="216"/>
        <v>0</v>
      </c>
      <c r="DN400" s="440" t="b">
        <f t="shared" si="217"/>
        <v>0</v>
      </c>
      <c r="DO400" s="449" t="b">
        <f t="shared" si="218"/>
        <v>0</v>
      </c>
      <c r="DP400" s="440" t="b">
        <f t="shared" si="219"/>
        <v>0</v>
      </c>
      <c r="DQ400" s="450" t="b">
        <f t="shared" si="220"/>
        <v>0</v>
      </c>
      <c r="DR400" s="440" t="b">
        <f t="shared" si="221"/>
        <v>0</v>
      </c>
      <c r="DS400" s="449" t="b">
        <f t="shared" si="222"/>
        <v>0</v>
      </c>
      <c r="DT400" s="440" t="b">
        <f t="shared" si="223"/>
        <v>0</v>
      </c>
    </row>
    <row r="401" spans="1:124" x14ac:dyDescent="0.25">
      <c r="A401" s="65">
        <f t="shared" si="198"/>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9"/>
        <v/>
      </c>
      <c r="X401" s="310" t="str">
        <f t="shared" ca="1" si="200"/>
        <v/>
      </c>
      <c r="Y401" s="277"/>
      <c r="Z401" s="277"/>
      <c r="AA401" s="348"/>
      <c r="AB401" s="278"/>
      <c r="AC401" s="279"/>
      <c r="AD401" s="348"/>
      <c r="AE401" s="278"/>
      <c r="AF401" s="280"/>
      <c r="AG401" s="348"/>
      <c r="AH401" s="274"/>
      <c r="AI401" s="309" t="str">
        <f t="shared" ca="1" si="201"/>
        <v/>
      </c>
      <c r="AJ401" s="310" t="str">
        <f t="shared" ca="1" si="202"/>
        <v/>
      </c>
      <c r="AK401" s="277"/>
      <c r="AL401" s="277"/>
      <c r="AM401" s="348"/>
      <c r="AN401" s="278"/>
      <c r="AO401" s="279"/>
      <c r="AP401" s="348"/>
      <c r="AQ401" s="278"/>
      <c r="AR401" s="280"/>
      <c r="AS401" s="348"/>
      <c r="AT401" s="274"/>
      <c r="AU401" s="309" t="str">
        <f t="shared" ca="1" si="203"/>
        <v/>
      </c>
      <c r="AV401" s="310" t="str">
        <f t="shared" ca="1" si="204"/>
        <v/>
      </c>
      <c r="AW401" s="276"/>
      <c r="AX401" s="276"/>
      <c r="AY401" s="348"/>
      <c r="AZ401" s="278"/>
      <c r="BA401" s="279"/>
      <c r="BB401" s="348"/>
      <c r="BC401" s="278"/>
      <c r="BD401" s="280"/>
      <c r="BE401" s="348"/>
      <c r="BF401" s="274"/>
      <c r="BG401" s="309" t="str">
        <f t="shared" ca="1" si="205"/>
        <v/>
      </c>
      <c r="BH401" s="310" t="str">
        <f t="shared" ca="1" si="206"/>
        <v/>
      </c>
      <c r="BI401" s="276"/>
      <c r="BJ401" s="348"/>
      <c r="BK401" s="278"/>
      <c r="BL401" s="279"/>
      <c r="BM401" s="348"/>
      <c r="BN401" s="278"/>
      <c r="BO401" s="280"/>
      <c r="BP401" s="309" t="str">
        <f t="shared" ca="1" si="207"/>
        <v/>
      </c>
      <c r="BQ401" s="310" t="str">
        <f t="shared" ca="1" si="208"/>
        <v/>
      </c>
      <c r="BR401" s="309" t="str">
        <f t="shared" ca="1" si="209"/>
        <v/>
      </c>
      <c r="BS401" s="438" t="str">
        <f t="shared" ca="1" si="210"/>
        <v/>
      </c>
      <c r="BT401" s="281" t="str">
        <f t="array" ref="BT401">IF(AND($I401&lt;&gt;"",$K401&lt;&gt;""),CEILING(VLOOKUP($I401,ランク別指標,3,FALSE)*$L401,1),"")</f>
        <v/>
      </c>
      <c r="BU401" s="282"/>
      <c r="BV401" s="281" t="str">
        <f t="shared" si="195"/>
        <v/>
      </c>
      <c r="BW401" s="283"/>
      <c r="BX401" s="282"/>
      <c r="BY401" s="284" t="str">
        <f t="shared" si="211"/>
        <v/>
      </c>
      <c r="BZ401" s="285" t="str">
        <f t="shared" si="212"/>
        <v/>
      </c>
      <c r="CA401" s="286"/>
      <c r="CB401" s="287"/>
      <c r="CC401" s="281" t="str">
        <f t="array" ref="CC401">IF(AND($I401&lt;&gt;"",$K401&lt;&gt;""),CEILING(VLOOKUP($I401,ランク別指標,6,FALSE)*$L401,1),"")</f>
        <v/>
      </c>
      <c r="CD401" s="288"/>
      <c r="CE401" s="289" t="str">
        <f t="shared" si="196"/>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3"/>
        <v/>
      </c>
      <c r="CR401" s="272" t="str">
        <f t="shared" ca="1" si="194"/>
        <v/>
      </c>
      <c r="CS401" s="273" t="str">
        <f t="shared" ca="1" si="197"/>
        <v/>
      </c>
      <c r="CT401" s="337"/>
      <c r="CU401" s="264">
        <f t="shared" si="213"/>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4"/>
        <v>0</v>
      </c>
      <c r="DL401" s="440" t="b">
        <f t="shared" si="215"/>
        <v>0</v>
      </c>
      <c r="DM401" s="450" t="b">
        <f t="shared" si="216"/>
        <v>0</v>
      </c>
      <c r="DN401" s="440" t="b">
        <f t="shared" si="217"/>
        <v>0</v>
      </c>
      <c r="DO401" s="449" t="b">
        <f t="shared" si="218"/>
        <v>0</v>
      </c>
      <c r="DP401" s="440" t="b">
        <f t="shared" si="219"/>
        <v>0</v>
      </c>
      <c r="DQ401" s="450" t="b">
        <f t="shared" si="220"/>
        <v>0</v>
      </c>
      <c r="DR401" s="440" t="b">
        <f t="shared" si="221"/>
        <v>0</v>
      </c>
      <c r="DS401" s="449" t="b">
        <f t="shared" si="222"/>
        <v>0</v>
      </c>
      <c r="DT401" s="440" t="b">
        <f t="shared" si="223"/>
        <v>0</v>
      </c>
    </row>
    <row r="402" spans="1:124" x14ac:dyDescent="0.25">
      <c r="A402" s="65">
        <f t="shared" si="198"/>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9"/>
        <v/>
      </c>
      <c r="X402" s="310" t="str">
        <f t="shared" ca="1" si="200"/>
        <v/>
      </c>
      <c r="Y402" s="277"/>
      <c r="Z402" s="277"/>
      <c r="AA402" s="348"/>
      <c r="AB402" s="278"/>
      <c r="AC402" s="279"/>
      <c r="AD402" s="348"/>
      <c r="AE402" s="278"/>
      <c r="AF402" s="280"/>
      <c r="AG402" s="348"/>
      <c r="AH402" s="274"/>
      <c r="AI402" s="309" t="str">
        <f t="shared" ca="1" si="201"/>
        <v/>
      </c>
      <c r="AJ402" s="310" t="str">
        <f t="shared" ca="1" si="202"/>
        <v/>
      </c>
      <c r="AK402" s="277"/>
      <c r="AL402" s="277"/>
      <c r="AM402" s="348"/>
      <c r="AN402" s="278"/>
      <c r="AO402" s="279"/>
      <c r="AP402" s="348"/>
      <c r="AQ402" s="278"/>
      <c r="AR402" s="280"/>
      <c r="AS402" s="348"/>
      <c r="AT402" s="274"/>
      <c r="AU402" s="309" t="str">
        <f t="shared" ca="1" si="203"/>
        <v/>
      </c>
      <c r="AV402" s="310" t="str">
        <f t="shared" ca="1" si="204"/>
        <v/>
      </c>
      <c r="AW402" s="276"/>
      <c r="AX402" s="276"/>
      <c r="AY402" s="348"/>
      <c r="AZ402" s="278"/>
      <c r="BA402" s="279"/>
      <c r="BB402" s="348"/>
      <c r="BC402" s="278"/>
      <c r="BD402" s="280"/>
      <c r="BE402" s="348"/>
      <c r="BF402" s="274"/>
      <c r="BG402" s="309" t="str">
        <f t="shared" ca="1" si="205"/>
        <v/>
      </c>
      <c r="BH402" s="310" t="str">
        <f t="shared" ca="1" si="206"/>
        <v/>
      </c>
      <c r="BI402" s="276"/>
      <c r="BJ402" s="348"/>
      <c r="BK402" s="278"/>
      <c r="BL402" s="279"/>
      <c r="BM402" s="348"/>
      <c r="BN402" s="278"/>
      <c r="BO402" s="280"/>
      <c r="BP402" s="309" t="str">
        <f t="shared" ca="1" si="207"/>
        <v/>
      </c>
      <c r="BQ402" s="310" t="str">
        <f t="shared" ca="1" si="208"/>
        <v/>
      </c>
      <c r="BR402" s="309" t="str">
        <f t="shared" ca="1" si="209"/>
        <v/>
      </c>
      <c r="BS402" s="438" t="str">
        <f t="shared" ca="1" si="210"/>
        <v/>
      </c>
      <c r="BT402" s="281" t="str">
        <f t="array" ref="BT402">IF(AND($I402&lt;&gt;"",$K402&lt;&gt;""),CEILING(VLOOKUP($I402,ランク別指標,3,FALSE)*$L402,1),"")</f>
        <v/>
      </c>
      <c r="BU402" s="282"/>
      <c r="BV402" s="281" t="str">
        <f t="shared" si="195"/>
        <v/>
      </c>
      <c r="BW402" s="283"/>
      <c r="BX402" s="282"/>
      <c r="BY402" s="284" t="str">
        <f t="shared" si="211"/>
        <v/>
      </c>
      <c r="BZ402" s="285" t="str">
        <f t="shared" si="212"/>
        <v/>
      </c>
      <c r="CA402" s="286"/>
      <c r="CB402" s="287"/>
      <c r="CC402" s="281" t="str">
        <f t="array" ref="CC402">IF(AND($I402&lt;&gt;"",$K402&lt;&gt;""),CEILING(VLOOKUP($I402,ランク別指標,6,FALSE)*$L402,1),"")</f>
        <v/>
      </c>
      <c r="CD402" s="288"/>
      <c r="CE402" s="289" t="str">
        <f t="shared" si="196"/>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3"/>
        <v/>
      </c>
      <c r="CR402" s="272" t="str">
        <f t="shared" ca="1" si="194"/>
        <v/>
      </c>
      <c r="CS402" s="273" t="str">
        <f t="shared" ca="1" si="197"/>
        <v/>
      </c>
      <c r="CT402" s="337"/>
      <c r="CU402" s="264">
        <f t="shared" si="213"/>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4"/>
        <v>0</v>
      </c>
      <c r="DL402" s="440" t="b">
        <f t="shared" si="215"/>
        <v>0</v>
      </c>
      <c r="DM402" s="450" t="b">
        <f t="shared" si="216"/>
        <v>0</v>
      </c>
      <c r="DN402" s="440" t="b">
        <f t="shared" si="217"/>
        <v>0</v>
      </c>
      <c r="DO402" s="449" t="b">
        <f t="shared" si="218"/>
        <v>0</v>
      </c>
      <c r="DP402" s="440" t="b">
        <f t="shared" si="219"/>
        <v>0</v>
      </c>
      <c r="DQ402" s="450" t="b">
        <f t="shared" si="220"/>
        <v>0</v>
      </c>
      <c r="DR402" s="440" t="b">
        <f t="shared" si="221"/>
        <v>0</v>
      </c>
      <c r="DS402" s="449" t="b">
        <f t="shared" si="222"/>
        <v>0</v>
      </c>
      <c r="DT402" s="440" t="b">
        <f t="shared" si="223"/>
        <v>0</v>
      </c>
    </row>
    <row r="403" spans="1:124" x14ac:dyDescent="0.25">
      <c r="A403" s="65">
        <f t="shared" si="198"/>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9"/>
        <v/>
      </c>
      <c r="X403" s="310" t="str">
        <f t="shared" ca="1" si="200"/>
        <v/>
      </c>
      <c r="Y403" s="277"/>
      <c r="Z403" s="277"/>
      <c r="AA403" s="348"/>
      <c r="AB403" s="278"/>
      <c r="AC403" s="279"/>
      <c r="AD403" s="348"/>
      <c r="AE403" s="278"/>
      <c r="AF403" s="280"/>
      <c r="AG403" s="348"/>
      <c r="AH403" s="274"/>
      <c r="AI403" s="309" t="str">
        <f t="shared" ca="1" si="201"/>
        <v/>
      </c>
      <c r="AJ403" s="310" t="str">
        <f t="shared" ca="1" si="202"/>
        <v/>
      </c>
      <c r="AK403" s="277"/>
      <c r="AL403" s="277"/>
      <c r="AM403" s="348"/>
      <c r="AN403" s="278"/>
      <c r="AO403" s="279"/>
      <c r="AP403" s="348"/>
      <c r="AQ403" s="278"/>
      <c r="AR403" s="280"/>
      <c r="AS403" s="348"/>
      <c r="AT403" s="274"/>
      <c r="AU403" s="309" t="str">
        <f t="shared" ca="1" si="203"/>
        <v/>
      </c>
      <c r="AV403" s="310" t="str">
        <f t="shared" ca="1" si="204"/>
        <v/>
      </c>
      <c r="AW403" s="276"/>
      <c r="AX403" s="276"/>
      <c r="AY403" s="348"/>
      <c r="AZ403" s="278"/>
      <c r="BA403" s="279"/>
      <c r="BB403" s="348"/>
      <c r="BC403" s="278"/>
      <c r="BD403" s="280"/>
      <c r="BE403" s="348"/>
      <c r="BF403" s="274"/>
      <c r="BG403" s="309" t="str">
        <f t="shared" ca="1" si="205"/>
        <v/>
      </c>
      <c r="BH403" s="310" t="str">
        <f t="shared" ca="1" si="206"/>
        <v/>
      </c>
      <c r="BI403" s="276"/>
      <c r="BJ403" s="348"/>
      <c r="BK403" s="278"/>
      <c r="BL403" s="279"/>
      <c r="BM403" s="348"/>
      <c r="BN403" s="278"/>
      <c r="BO403" s="280"/>
      <c r="BP403" s="309" t="str">
        <f t="shared" ca="1" si="207"/>
        <v/>
      </c>
      <c r="BQ403" s="310" t="str">
        <f t="shared" ca="1" si="208"/>
        <v/>
      </c>
      <c r="BR403" s="309" t="str">
        <f t="shared" ca="1" si="209"/>
        <v/>
      </c>
      <c r="BS403" s="438" t="str">
        <f t="shared" ca="1" si="210"/>
        <v/>
      </c>
      <c r="BT403" s="281" t="str">
        <f t="array" ref="BT403">IF(AND($I403&lt;&gt;"",$K403&lt;&gt;""),CEILING(VLOOKUP($I403,ランク別指標,3,FALSE)*$L403,1),"")</f>
        <v/>
      </c>
      <c r="BU403" s="282"/>
      <c r="BV403" s="281" t="str">
        <f t="shared" si="195"/>
        <v/>
      </c>
      <c r="BW403" s="283"/>
      <c r="BX403" s="282"/>
      <c r="BY403" s="284" t="str">
        <f t="shared" si="211"/>
        <v/>
      </c>
      <c r="BZ403" s="285" t="str">
        <f t="shared" si="212"/>
        <v/>
      </c>
      <c r="CA403" s="286"/>
      <c r="CB403" s="287"/>
      <c r="CC403" s="281" t="str">
        <f t="array" ref="CC403">IF(AND($I403&lt;&gt;"",$K403&lt;&gt;""),CEILING(VLOOKUP($I403,ランク別指標,6,FALSE)*$L403,1),"")</f>
        <v/>
      </c>
      <c r="CD403" s="288"/>
      <c r="CE403" s="289" t="str">
        <f t="shared" si="196"/>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3"/>
        <v/>
      </c>
      <c r="CR403" s="272" t="str">
        <f t="shared" ca="1" si="194"/>
        <v/>
      </c>
      <c r="CS403" s="273" t="str">
        <f t="shared" ca="1" si="197"/>
        <v/>
      </c>
      <c r="CT403" s="337"/>
      <c r="CU403" s="264">
        <f t="shared" si="213"/>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4"/>
        <v>0</v>
      </c>
      <c r="DL403" s="440" t="b">
        <f t="shared" si="215"/>
        <v>0</v>
      </c>
      <c r="DM403" s="450" t="b">
        <f t="shared" si="216"/>
        <v>0</v>
      </c>
      <c r="DN403" s="440" t="b">
        <f t="shared" si="217"/>
        <v>0</v>
      </c>
      <c r="DO403" s="449" t="b">
        <f t="shared" si="218"/>
        <v>0</v>
      </c>
      <c r="DP403" s="440" t="b">
        <f t="shared" si="219"/>
        <v>0</v>
      </c>
      <c r="DQ403" s="450" t="b">
        <f t="shared" si="220"/>
        <v>0</v>
      </c>
      <c r="DR403" s="440" t="b">
        <f t="shared" si="221"/>
        <v>0</v>
      </c>
      <c r="DS403" s="449" t="b">
        <f t="shared" si="222"/>
        <v>0</v>
      </c>
      <c r="DT403" s="440" t="b">
        <f t="shared" si="223"/>
        <v>0</v>
      </c>
    </row>
    <row r="404" spans="1:124" x14ac:dyDescent="0.25">
      <c r="A404" s="65">
        <f t="shared" si="198"/>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9"/>
        <v/>
      </c>
      <c r="X404" s="310" t="str">
        <f t="shared" ca="1" si="200"/>
        <v/>
      </c>
      <c r="Y404" s="277"/>
      <c r="Z404" s="277"/>
      <c r="AA404" s="348"/>
      <c r="AB404" s="278"/>
      <c r="AC404" s="279"/>
      <c r="AD404" s="348"/>
      <c r="AE404" s="278"/>
      <c r="AF404" s="280"/>
      <c r="AG404" s="348"/>
      <c r="AH404" s="274"/>
      <c r="AI404" s="309" t="str">
        <f t="shared" ca="1" si="201"/>
        <v/>
      </c>
      <c r="AJ404" s="310" t="str">
        <f t="shared" ca="1" si="202"/>
        <v/>
      </c>
      <c r="AK404" s="277"/>
      <c r="AL404" s="277"/>
      <c r="AM404" s="348"/>
      <c r="AN404" s="278"/>
      <c r="AO404" s="279"/>
      <c r="AP404" s="348"/>
      <c r="AQ404" s="278"/>
      <c r="AR404" s="280"/>
      <c r="AS404" s="348"/>
      <c r="AT404" s="274"/>
      <c r="AU404" s="309" t="str">
        <f t="shared" ca="1" si="203"/>
        <v/>
      </c>
      <c r="AV404" s="310" t="str">
        <f t="shared" ca="1" si="204"/>
        <v/>
      </c>
      <c r="AW404" s="276"/>
      <c r="AX404" s="276"/>
      <c r="AY404" s="348"/>
      <c r="AZ404" s="278"/>
      <c r="BA404" s="279"/>
      <c r="BB404" s="348"/>
      <c r="BC404" s="278"/>
      <c r="BD404" s="280"/>
      <c r="BE404" s="348"/>
      <c r="BF404" s="274"/>
      <c r="BG404" s="309" t="str">
        <f t="shared" ca="1" si="205"/>
        <v/>
      </c>
      <c r="BH404" s="310" t="str">
        <f t="shared" ca="1" si="206"/>
        <v/>
      </c>
      <c r="BI404" s="276"/>
      <c r="BJ404" s="348"/>
      <c r="BK404" s="278"/>
      <c r="BL404" s="279"/>
      <c r="BM404" s="348"/>
      <c r="BN404" s="278"/>
      <c r="BO404" s="280"/>
      <c r="BP404" s="309" t="str">
        <f t="shared" ca="1" si="207"/>
        <v/>
      </c>
      <c r="BQ404" s="310" t="str">
        <f t="shared" ca="1" si="208"/>
        <v/>
      </c>
      <c r="BR404" s="309" t="str">
        <f t="shared" ca="1" si="209"/>
        <v/>
      </c>
      <c r="BS404" s="438" t="str">
        <f t="shared" ca="1" si="210"/>
        <v/>
      </c>
      <c r="BT404" s="281" t="str">
        <f t="array" ref="BT404">IF(AND($I404&lt;&gt;"",$K404&lt;&gt;""),CEILING(VLOOKUP($I404,ランク別指標,3,FALSE)*$L404,1),"")</f>
        <v/>
      </c>
      <c r="BU404" s="282"/>
      <c r="BV404" s="281" t="str">
        <f t="shared" si="195"/>
        <v/>
      </c>
      <c r="BW404" s="283"/>
      <c r="BX404" s="282"/>
      <c r="BY404" s="284" t="str">
        <f t="shared" si="211"/>
        <v/>
      </c>
      <c r="BZ404" s="285" t="str">
        <f t="shared" si="212"/>
        <v/>
      </c>
      <c r="CA404" s="286"/>
      <c r="CB404" s="287"/>
      <c r="CC404" s="281" t="str">
        <f t="array" ref="CC404">IF(AND($I404&lt;&gt;"",$K404&lt;&gt;""),CEILING(VLOOKUP($I404,ランク別指標,6,FALSE)*$L404,1),"")</f>
        <v/>
      </c>
      <c r="CD404" s="288"/>
      <c r="CE404" s="289" t="str">
        <f t="shared" si="196"/>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3"/>
        <v/>
      </c>
      <c r="CR404" s="272" t="str">
        <f t="shared" ca="1" si="194"/>
        <v/>
      </c>
      <c r="CS404" s="273" t="str">
        <f t="shared" ca="1" si="197"/>
        <v/>
      </c>
      <c r="CT404" s="337"/>
      <c r="CU404" s="264">
        <f t="shared" si="213"/>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4"/>
        <v>0</v>
      </c>
      <c r="DL404" s="440" t="b">
        <f t="shared" si="215"/>
        <v>0</v>
      </c>
      <c r="DM404" s="450" t="b">
        <f t="shared" si="216"/>
        <v>0</v>
      </c>
      <c r="DN404" s="440" t="b">
        <f t="shared" si="217"/>
        <v>0</v>
      </c>
      <c r="DO404" s="449" t="b">
        <f t="shared" si="218"/>
        <v>0</v>
      </c>
      <c r="DP404" s="440" t="b">
        <f t="shared" si="219"/>
        <v>0</v>
      </c>
      <c r="DQ404" s="450" t="b">
        <f t="shared" si="220"/>
        <v>0</v>
      </c>
      <c r="DR404" s="440" t="b">
        <f t="shared" si="221"/>
        <v>0</v>
      </c>
      <c r="DS404" s="449" t="b">
        <f t="shared" si="222"/>
        <v>0</v>
      </c>
      <c r="DT404" s="440" t="b">
        <f t="shared" si="223"/>
        <v>0</v>
      </c>
    </row>
    <row r="405" spans="1:124" x14ac:dyDescent="0.25">
      <c r="A405" s="65">
        <f t="shared" si="198"/>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9"/>
        <v/>
      </c>
      <c r="X405" s="310" t="str">
        <f t="shared" ca="1" si="200"/>
        <v/>
      </c>
      <c r="Y405" s="277"/>
      <c r="Z405" s="277"/>
      <c r="AA405" s="348"/>
      <c r="AB405" s="278"/>
      <c r="AC405" s="279"/>
      <c r="AD405" s="348"/>
      <c r="AE405" s="278"/>
      <c r="AF405" s="280"/>
      <c r="AG405" s="348"/>
      <c r="AH405" s="274"/>
      <c r="AI405" s="309" t="str">
        <f t="shared" ca="1" si="201"/>
        <v/>
      </c>
      <c r="AJ405" s="310" t="str">
        <f t="shared" ca="1" si="202"/>
        <v/>
      </c>
      <c r="AK405" s="277"/>
      <c r="AL405" s="277"/>
      <c r="AM405" s="348"/>
      <c r="AN405" s="278"/>
      <c r="AO405" s="279"/>
      <c r="AP405" s="348"/>
      <c r="AQ405" s="278"/>
      <c r="AR405" s="280"/>
      <c r="AS405" s="348"/>
      <c r="AT405" s="274"/>
      <c r="AU405" s="309" t="str">
        <f t="shared" ca="1" si="203"/>
        <v/>
      </c>
      <c r="AV405" s="310" t="str">
        <f t="shared" ca="1" si="204"/>
        <v/>
      </c>
      <c r="AW405" s="276"/>
      <c r="AX405" s="276"/>
      <c r="AY405" s="348"/>
      <c r="AZ405" s="278"/>
      <c r="BA405" s="279"/>
      <c r="BB405" s="348"/>
      <c r="BC405" s="278"/>
      <c r="BD405" s="280"/>
      <c r="BE405" s="348"/>
      <c r="BF405" s="274"/>
      <c r="BG405" s="309" t="str">
        <f t="shared" ca="1" si="205"/>
        <v/>
      </c>
      <c r="BH405" s="310" t="str">
        <f t="shared" ca="1" si="206"/>
        <v/>
      </c>
      <c r="BI405" s="276"/>
      <c r="BJ405" s="348"/>
      <c r="BK405" s="278"/>
      <c r="BL405" s="279"/>
      <c r="BM405" s="348"/>
      <c r="BN405" s="278"/>
      <c r="BO405" s="280"/>
      <c r="BP405" s="309" t="str">
        <f t="shared" ca="1" si="207"/>
        <v/>
      </c>
      <c r="BQ405" s="310" t="str">
        <f t="shared" ca="1" si="208"/>
        <v/>
      </c>
      <c r="BR405" s="309" t="str">
        <f t="shared" ca="1" si="209"/>
        <v/>
      </c>
      <c r="BS405" s="438" t="str">
        <f t="shared" ca="1" si="210"/>
        <v/>
      </c>
      <c r="BT405" s="281" t="str">
        <f t="array" ref="BT405">IF(AND($I405&lt;&gt;"",$K405&lt;&gt;""),CEILING(VLOOKUP($I405,ランク別指標,3,FALSE)*$L405,1),"")</f>
        <v/>
      </c>
      <c r="BU405" s="282"/>
      <c r="BV405" s="281" t="str">
        <f t="shared" si="195"/>
        <v/>
      </c>
      <c r="BW405" s="283"/>
      <c r="BX405" s="282"/>
      <c r="BY405" s="284" t="str">
        <f t="shared" si="211"/>
        <v/>
      </c>
      <c r="BZ405" s="285" t="str">
        <f t="shared" si="212"/>
        <v/>
      </c>
      <c r="CA405" s="286"/>
      <c r="CB405" s="287"/>
      <c r="CC405" s="281" t="str">
        <f t="array" ref="CC405">IF(AND($I405&lt;&gt;"",$K405&lt;&gt;""),CEILING(VLOOKUP($I405,ランク別指標,6,FALSE)*$L405,1),"")</f>
        <v/>
      </c>
      <c r="CD405" s="288"/>
      <c r="CE405" s="289" t="str">
        <f t="shared" si="196"/>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3"/>
        <v/>
      </c>
      <c r="CR405" s="272" t="str">
        <f t="shared" ca="1" si="194"/>
        <v/>
      </c>
      <c r="CS405" s="273" t="str">
        <f t="shared" ca="1" si="197"/>
        <v/>
      </c>
      <c r="CT405" s="337"/>
      <c r="CU405" s="264">
        <f t="shared" si="213"/>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4"/>
        <v>0</v>
      </c>
      <c r="DL405" s="440" t="b">
        <f t="shared" si="215"/>
        <v>0</v>
      </c>
      <c r="DM405" s="450" t="b">
        <f t="shared" si="216"/>
        <v>0</v>
      </c>
      <c r="DN405" s="440" t="b">
        <f t="shared" si="217"/>
        <v>0</v>
      </c>
      <c r="DO405" s="449" t="b">
        <f t="shared" si="218"/>
        <v>0</v>
      </c>
      <c r="DP405" s="440" t="b">
        <f t="shared" si="219"/>
        <v>0</v>
      </c>
      <c r="DQ405" s="450" t="b">
        <f t="shared" si="220"/>
        <v>0</v>
      </c>
      <c r="DR405" s="440" t="b">
        <f t="shared" si="221"/>
        <v>0</v>
      </c>
      <c r="DS405" s="449" t="b">
        <f t="shared" si="222"/>
        <v>0</v>
      </c>
      <c r="DT405" s="440" t="b">
        <f t="shared" si="223"/>
        <v>0</v>
      </c>
    </row>
    <row r="406" spans="1:124" x14ac:dyDescent="0.25">
      <c r="A406" s="65">
        <f t="shared" si="198"/>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9"/>
        <v/>
      </c>
      <c r="X406" s="310" t="str">
        <f t="shared" ca="1" si="200"/>
        <v/>
      </c>
      <c r="Y406" s="277"/>
      <c r="Z406" s="277"/>
      <c r="AA406" s="348"/>
      <c r="AB406" s="349"/>
      <c r="AC406" s="279"/>
      <c r="AD406" s="348"/>
      <c r="AE406" s="349"/>
      <c r="AF406" s="280"/>
      <c r="AG406" s="348"/>
      <c r="AH406" s="274"/>
      <c r="AI406" s="309" t="str">
        <f t="shared" ca="1" si="201"/>
        <v/>
      </c>
      <c r="AJ406" s="310" t="str">
        <f t="shared" ca="1" si="202"/>
        <v/>
      </c>
      <c r="AK406" s="276"/>
      <c r="AL406" s="276"/>
      <c r="AM406" s="348"/>
      <c r="AN406" s="349"/>
      <c r="AO406" s="279"/>
      <c r="AP406" s="348"/>
      <c r="AQ406" s="349"/>
      <c r="AR406" s="280"/>
      <c r="AS406" s="348"/>
      <c r="AT406" s="274"/>
      <c r="AU406" s="309" t="str">
        <f t="shared" ca="1" si="203"/>
        <v/>
      </c>
      <c r="AV406" s="310" t="str">
        <f t="shared" ca="1" si="204"/>
        <v/>
      </c>
      <c r="AW406" s="276"/>
      <c r="AX406" s="276"/>
      <c r="AY406" s="348"/>
      <c r="AZ406" s="349"/>
      <c r="BA406" s="279"/>
      <c r="BB406" s="348"/>
      <c r="BC406" s="349"/>
      <c r="BD406" s="280"/>
      <c r="BE406" s="348"/>
      <c r="BF406" s="274"/>
      <c r="BG406" s="309" t="str">
        <f t="shared" ca="1" si="205"/>
        <v/>
      </c>
      <c r="BH406" s="310" t="str">
        <f t="shared" ca="1" si="206"/>
        <v/>
      </c>
      <c r="BI406" s="276"/>
      <c r="BJ406" s="348"/>
      <c r="BK406" s="349"/>
      <c r="BL406" s="279"/>
      <c r="BM406" s="348"/>
      <c r="BN406" s="349"/>
      <c r="BO406" s="280"/>
      <c r="BP406" s="309" t="str">
        <f t="shared" ca="1" si="207"/>
        <v/>
      </c>
      <c r="BQ406" s="310" t="str">
        <f t="shared" ca="1" si="208"/>
        <v/>
      </c>
      <c r="BR406" s="309" t="str">
        <f t="shared" ca="1" si="209"/>
        <v/>
      </c>
      <c r="BS406" s="438" t="str">
        <f t="shared" ca="1" si="210"/>
        <v/>
      </c>
      <c r="BT406" s="281" t="str">
        <f t="array" ref="BT406">IF(AND($I406&lt;&gt;"",$K406&lt;&gt;""),CEILING(VLOOKUP($I406,ランク別指標,3,FALSE)*$L406,1),"")</f>
        <v/>
      </c>
      <c r="BU406" s="282"/>
      <c r="BV406" s="281" t="str">
        <f t="shared" si="195"/>
        <v/>
      </c>
      <c r="BW406" s="283"/>
      <c r="BX406" s="282"/>
      <c r="BY406" s="284" t="str">
        <f t="shared" si="211"/>
        <v/>
      </c>
      <c r="BZ406" s="285" t="str">
        <f t="shared" si="212"/>
        <v/>
      </c>
      <c r="CA406" s="286"/>
      <c r="CB406" s="287"/>
      <c r="CC406" s="281" t="str">
        <f t="array" ref="CC406">IF(AND($I406&lt;&gt;"",$K406&lt;&gt;""),CEILING(VLOOKUP($I406,ランク別指標,6,FALSE)*$L406,1),"")</f>
        <v/>
      </c>
      <c r="CD406" s="288"/>
      <c r="CE406" s="289" t="str">
        <f t="shared" si="196"/>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3"/>
        <v/>
      </c>
      <c r="CR406" s="272" t="str">
        <f t="shared" ca="1" si="194"/>
        <v/>
      </c>
      <c r="CS406" s="273" t="str">
        <f t="shared" ca="1" si="197"/>
        <v/>
      </c>
      <c r="CT406" s="337"/>
      <c r="CU406" s="264">
        <f t="shared" si="213"/>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4"/>
        <v>0</v>
      </c>
      <c r="DL406" s="440" t="b">
        <f t="shared" si="215"/>
        <v>0</v>
      </c>
      <c r="DM406" s="450" t="b">
        <f t="shared" si="216"/>
        <v>0</v>
      </c>
      <c r="DN406" s="440" t="b">
        <f t="shared" si="217"/>
        <v>0</v>
      </c>
      <c r="DO406" s="449" t="b">
        <f t="shared" si="218"/>
        <v>0</v>
      </c>
      <c r="DP406" s="440" t="b">
        <f t="shared" si="219"/>
        <v>0</v>
      </c>
      <c r="DQ406" s="450" t="b">
        <f t="shared" si="220"/>
        <v>0</v>
      </c>
      <c r="DR406" s="440" t="b">
        <f t="shared" si="221"/>
        <v>0</v>
      </c>
      <c r="DS406" s="449" t="b">
        <f t="shared" si="222"/>
        <v>0</v>
      </c>
      <c r="DT406" s="440" t="b">
        <f t="shared" si="223"/>
        <v>0</v>
      </c>
    </row>
    <row r="407" spans="1:124" x14ac:dyDescent="0.25">
      <c r="A407" s="65">
        <f t="shared" si="198"/>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9"/>
        <v/>
      </c>
      <c r="X407" s="310" t="str">
        <f t="shared" ca="1" si="200"/>
        <v/>
      </c>
      <c r="Y407" s="277"/>
      <c r="Z407" s="277"/>
      <c r="AA407" s="348"/>
      <c r="AB407" s="349"/>
      <c r="AC407" s="279"/>
      <c r="AD407" s="348"/>
      <c r="AE407" s="349"/>
      <c r="AF407" s="280"/>
      <c r="AG407" s="348"/>
      <c r="AH407" s="274"/>
      <c r="AI407" s="309" t="str">
        <f t="shared" ca="1" si="201"/>
        <v/>
      </c>
      <c r="AJ407" s="310" t="str">
        <f t="shared" ca="1" si="202"/>
        <v/>
      </c>
      <c r="AK407" s="276"/>
      <c r="AL407" s="276"/>
      <c r="AM407" s="348"/>
      <c r="AN407" s="349"/>
      <c r="AO407" s="279"/>
      <c r="AP407" s="348"/>
      <c r="AQ407" s="349"/>
      <c r="AR407" s="280"/>
      <c r="AS407" s="348"/>
      <c r="AT407" s="274"/>
      <c r="AU407" s="309" t="str">
        <f t="shared" ca="1" si="203"/>
        <v/>
      </c>
      <c r="AV407" s="310" t="str">
        <f t="shared" ca="1" si="204"/>
        <v/>
      </c>
      <c r="AW407" s="276"/>
      <c r="AX407" s="276"/>
      <c r="AY407" s="348"/>
      <c r="AZ407" s="349"/>
      <c r="BA407" s="279"/>
      <c r="BB407" s="348"/>
      <c r="BC407" s="349"/>
      <c r="BD407" s="280"/>
      <c r="BE407" s="348"/>
      <c r="BF407" s="274"/>
      <c r="BG407" s="309" t="str">
        <f t="shared" ca="1" si="205"/>
        <v/>
      </c>
      <c r="BH407" s="310" t="str">
        <f t="shared" ca="1" si="206"/>
        <v/>
      </c>
      <c r="BI407" s="276"/>
      <c r="BJ407" s="348"/>
      <c r="BK407" s="349"/>
      <c r="BL407" s="279"/>
      <c r="BM407" s="348"/>
      <c r="BN407" s="349"/>
      <c r="BO407" s="280"/>
      <c r="BP407" s="309" t="str">
        <f t="shared" ca="1" si="207"/>
        <v/>
      </c>
      <c r="BQ407" s="310" t="str">
        <f t="shared" ca="1" si="208"/>
        <v/>
      </c>
      <c r="BR407" s="309" t="str">
        <f t="shared" ca="1" si="209"/>
        <v/>
      </c>
      <c r="BS407" s="438" t="str">
        <f t="shared" ca="1" si="210"/>
        <v/>
      </c>
      <c r="BT407" s="281" t="str">
        <f t="array" ref="BT407">IF(AND($I407&lt;&gt;"",$K407&lt;&gt;""),CEILING(VLOOKUP($I407,ランク別指標,3,FALSE)*$L407,1),"")</f>
        <v/>
      </c>
      <c r="BU407" s="282"/>
      <c r="BV407" s="281" t="str">
        <f t="shared" si="195"/>
        <v/>
      </c>
      <c r="BW407" s="283"/>
      <c r="BX407" s="282"/>
      <c r="BY407" s="284" t="str">
        <f t="shared" si="211"/>
        <v/>
      </c>
      <c r="BZ407" s="285" t="str">
        <f t="shared" si="212"/>
        <v/>
      </c>
      <c r="CA407" s="286"/>
      <c r="CB407" s="287"/>
      <c r="CC407" s="281" t="str">
        <f t="array" ref="CC407">IF(AND($I407&lt;&gt;"",$K407&lt;&gt;""),CEILING(VLOOKUP($I407,ランク別指標,6,FALSE)*$L407,1),"")</f>
        <v/>
      </c>
      <c r="CD407" s="288"/>
      <c r="CE407" s="289" t="str">
        <f t="shared" si="196"/>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3"/>
        <v/>
      </c>
      <c r="CR407" s="272" t="str">
        <f t="shared" ca="1" si="194"/>
        <v/>
      </c>
      <c r="CS407" s="273" t="str">
        <f t="shared" ca="1" si="197"/>
        <v/>
      </c>
      <c r="CT407" s="337"/>
      <c r="CU407" s="264">
        <f t="shared" si="213"/>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4"/>
        <v>0</v>
      </c>
      <c r="DL407" s="440" t="b">
        <f t="shared" si="215"/>
        <v>0</v>
      </c>
      <c r="DM407" s="450" t="b">
        <f t="shared" si="216"/>
        <v>0</v>
      </c>
      <c r="DN407" s="440" t="b">
        <f t="shared" si="217"/>
        <v>0</v>
      </c>
      <c r="DO407" s="449" t="b">
        <f t="shared" si="218"/>
        <v>0</v>
      </c>
      <c r="DP407" s="440" t="b">
        <f t="shared" si="219"/>
        <v>0</v>
      </c>
      <c r="DQ407" s="450" t="b">
        <f t="shared" si="220"/>
        <v>0</v>
      </c>
      <c r="DR407" s="440" t="b">
        <f t="shared" si="221"/>
        <v>0</v>
      </c>
      <c r="DS407" s="449" t="b">
        <f t="shared" si="222"/>
        <v>0</v>
      </c>
      <c r="DT407" s="440" t="b">
        <f t="shared" si="223"/>
        <v>0</v>
      </c>
    </row>
    <row r="408" spans="1:124" x14ac:dyDescent="0.25">
      <c r="A408" s="65">
        <f t="shared" si="198"/>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9"/>
        <v/>
      </c>
      <c r="X408" s="310" t="str">
        <f t="shared" ca="1" si="200"/>
        <v/>
      </c>
      <c r="Y408" s="277"/>
      <c r="Z408" s="277"/>
      <c r="AA408" s="348"/>
      <c r="AB408" s="349"/>
      <c r="AC408" s="279"/>
      <c r="AD408" s="348"/>
      <c r="AE408" s="349"/>
      <c r="AF408" s="280"/>
      <c r="AG408" s="348"/>
      <c r="AH408" s="274"/>
      <c r="AI408" s="309" t="str">
        <f t="shared" ca="1" si="201"/>
        <v/>
      </c>
      <c r="AJ408" s="310" t="str">
        <f t="shared" ca="1" si="202"/>
        <v/>
      </c>
      <c r="AK408" s="276"/>
      <c r="AL408" s="276"/>
      <c r="AM408" s="348"/>
      <c r="AN408" s="349"/>
      <c r="AO408" s="279"/>
      <c r="AP408" s="348"/>
      <c r="AQ408" s="349"/>
      <c r="AR408" s="280"/>
      <c r="AS408" s="348"/>
      <c r="AT408" s="274"/>
      <c r="AU408" s="309" t="str">
        <f t="shared" ca="1" si="203"/>
        <v/>
      </c>
      <c r="AV408" s="310" t="str">
        <f t="shared" ca="1" si="204"/>
        <v/>
      </c>
      <c r="AW408" s="276"/>
      <c r="AX408" s="276"/>
      <c r="AY408" s="348"/>
      <c r="AZ408" s="349"/>
      <c r="BA408" s="279"/>
      <c r="BB408" s="348"/>
      <c r="BC408" s="349"/>
      <c r="BD408" s="280"/>
      <c r="BE408" s="348"/>
      <c r="BF408" s="274"/>
      <c r="BG408" s="309" t="str">
        <f t="shared" ca="1" si="205"/>
        <v/>
      </c>
      <c r="BH408" s="310" t="str">
        <f t="shared" ca="1" si="206"/>
        <v/>
      </c>
      <c r="BI408" s="276"/>
      <c r="BJ408" s="348"/>
      <c r="BK408" s="349"/>
      <c r="BL408" s="279"/>
      <c r="BM408" s="348"/>
      <c r="BN408" s="349"/>
      <c r="BO408" s="280"/>
      <c r="BP408" s="309" t="str">
        <f t="shared" ca="1" si="207"/>
        <v/>
      </c>
      <c r="BQ408" s="310" t="str">
        <f t="shared" ca="1" si="208"/>
        <v/>
      </c>
      <c r="BR408" s="309" t="str">
        <f t="shared" ca="1" si="209"/>
        <v/>
      </c>
      <c r="BS408" s="438" t="str">
        <f t="shared" ca="1" si="210"/>
        <v/>
      </c>
      <c r="BT408" s="281" t="str">
        <f t="array" ref="BT408">IF(AND($I408&lt;&gt;"",$K408&lt;&gt;""),CEILING(VLOOKUP($I408,ランク別指標,3,FALSE)*$L408,1),"")</f>
        <v/>
      </c>
      <c r="BU408" s="282"/>
      <c r="BV408" s="281" t="str">
        <f t="shared" si="195"/>
        <v/>
      </c>
      <c r="BW408" s="283"/>
      <c r="BX408" s="282"/>
      <c r="BY408" s="284" t="str">
        <f t="shared" si="211"/>
        <v/>
      </c>
      <c r="BZ408" s="285" t="str">
        <f t="shared" si="212"/>
        <v/>
      </c>
      <c r="CA408" s="286"/>
      <c r="CB408" s="287"/>
      <c r="CC408" s="281" t="str">
        <f t="array" ref="CC408">IF(AND($I408&lt;&gt;"",$K408&lt;&gt;""),CEILING(VLOOKUP($I408,ランク別指標,6,FALSE)*$L408,1),"")</f>
        <v/>
      </c>
      <c r="CD408" s="288"/>
      <c r="CE408" s="289" t="str">
        <f t="shared" si="196"/>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3"/>
        <v/>
      </c>
      <c r="CR408" s="272" t="str">
        <f t="shared" ca="1" si="194"/>
        <v/>
      </c>
      <c r="CS408" s="273" t="str">
        <f t="shared" ca="1" si="197"/>
        <v/>
      </c>
      <c r="CT408" s="337"/>
      <c r="CU408" s="264">
        <f t="shared" si="213"/>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4"/>
        <v>0</v>
      </c>
      <c r="DL408" s="440" t="b">
        <f t="shared" si="215"/>
        <v>0</v>
      </c>
      <c r="DM408" s="450" t="b">
        <f t="shared" si="216"/>
        <v>0</v>
      </c>
      <c r="DN408" s="440" t="b">
        <f t="shared" si="217"/>
        <v>0</v>
      </c>
      <c r="DO408" s="449" t="b">
        <f t="shared" si="218"/>
        <v>0</v>
      </c>
      <c r="DP408" s="440" t="b">
        <f t="shared" si="219"/>
        <v>0</v>
      </c>
      <c r="DQ408" s="450" t="b">
        <f t="shared" si="220"/>
        <v>0</v>
      </c>
      <c r="DR408" s="440" t="b">
        <f t="shared" si="221"/>
        <v>0</v>
      </c>
      <c r="DS408" s="449" t="b">
        <f t="shared" si="222"/>
        <v>0</v>
      </c>
      <c r="DT408" s="440" t="b">
        <f t="shared" si="223"/>
        <v>0</v>
      </c>
    </row>
    <row r="409" spans="1:124" x14ac:dyDescent="0.25">
      <c r="A409" s="65">
        <f t="shared" si="198"/>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9"/>
        <v/>
      </c>
      <c r="X409" s="310" t="str">
        <f t="shared" ca="1" si="200"/>
        <v/>
      </c>
      <c r="Y409" s="277"/>
      <c r="Z409" s="277"/>
      <c r="AA409" s="348"/>
      <c r="AB409" s="349"/>
      <c r="AC409" s="279"/>
      <c r="AD409" s="348"/>
      <c r="AE409" s="349"/>
      <c r="AF409" s="280"/>
      <c r="AG409" s="348"/>
      <c r="AH409" s="274"/>
      <c r="AI409" s="309" t="str">
        <f t="shared" ca="1" si="201"/>
        <v/>
      </c>
      <c r="AJ409" s="310" t="str">
        <f t="shared" ca="1" si="202"/>
        <v/>
      </c>
      <c r="AK409" s="276"/>
      <c r="AL409" s="276"/>
      <c r="AM409" s="348"/>
      <c r="AN409" s="349"/>
      <c r="AO409" s="279"/>
      <c r="AP409" s="348"/>
      <c r="AQ409" s="349"/>
      <c r="AR409" s="280"/>
      <c r="AS409" s="348"/>
      <c r="AT409" s="274"/>
      <c r="AU409" s="309" t="str">
        <f t="shared" ca="1" si="203"/>
        <v/>
      </c>
      <c r="AV409" s="310" t="str">
        <f t="shared" ca="1" si="204"/>
        <v/>
      </c>
      <c r="AW409" s="276"/>
      <c r="AX409" s="276"/>
      <c r="AY409" s="348"/>
      <c r="AZ409" s="349"/>
      <c r="BA409" s="279"/>
      <c r="BB409" s="348"/>
      <c r="BC409" s="349"/>
      <c r="BD409" s="280"/>
      <c r="BE409" s="348"/>
      <c r="BF409" s="274"/>
      <c r="BG409" s="309" t="str">
        <f t="shared" ca="1" si="205"/>
        <v/>
      </c>
      <c r="BH409" s="310" t="str">
        <f t="shared" ca="1" si="206"/>
        <v/>
      </c>
      <c r="BI409" s="276"/>
      <c r="BJ409" s="348"/>
      <c r="BK409" s="349"/>
      <c r="BL409" s="279"/>
      <c r="BM409" s="348"/>
      <c r="BN409" s="349"/>
      <c r="BO409" s="280"/>
      <c r="BP409" s="309" t="str">
        <f t="shared" ca="1" si="207"/>
        <v/>
      </c>
      <c r="BQ409" s="310" t="str">
        <f t="shared" ca="1" si="208"/>
        <v/>
      </c>
      <c r="BR409" s="309" t="str">
        <f t="shared" ca="1" si="209"/>
        <v/>
      </c>
      <c r="BS409" s="438" t="str">
        <f t="shared" ca="1" si="210"/>
        <v/>
      </c>
      <c r="BT409" s="281" t="str">
        <f t="array" ref="BT409">IF(AND($I409&lt;&gt;"",$K409&lt;&gt;""),CEILING(VLOOKUP($I409,ランク別指標,3,FALSE)*$L409,1),"")</f>
        <v/>
      </c>
      <c r="BU409" s="282"/>
      <c r="BV409" s="281" t="str">
        <f t="shared" si="195"/>
        <v/>
      </c>
      <c r="BW409" s="283"/>
      <c r="BX409" s="282"/>
      <c r="BY409" s="284" t="str">
        <f t="shared" si="211"/>
        <v/>
      </c>
      <c r="BZ409" s="285" t="str">
        <f t="shared" si="212"/>
        <v/>
      </c>
      <c r="CA409" s="286"/>
      <c r="CB409" s="287"/>
      <c r="CC409" s="281" t="str">
        <f t="array" ref="CC409">IF(AND($I409&lt;&gt;"",$K409&lt;&gt;""),CEILING(VLOOKUP($I409,ランク別指標,6,FALSE)*$L409,1),"")</f>
        <v/>
      </c>
      <c r="CD409" s="288"/>
      <c r="CE409" s="289" t="str">
        <f t="shared" si="196"/>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3"/>
        <v/>
      </c>
      <c r="CR409" s="272" t="str">
        <f t="shared" ca="1" si="194"/>
        <v/>
      </c>
      <c r="CS409" s="273" t="str">
        <f t="shared" ca="1" si="197"/>
        <v/>
      </c>
      <c r="CT409" s="337"/>
      <c r="CU409" s="264">
        <f t="shared" si="213"/>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4"/>
        <v>0</v>
      </c>
      <c r="DL409" s="440" t="b">
        <f t="shared" si="215"/>
        <v>0</v>
      </c>
      <c r="DM409" s="450" t="b">
        <f t="shared" si="216"/>
        <v>0</v>
      </c>
      <c r="DN409" s="440" t="b">
        <f t="shared" si="217"/>
        <v>0</v>
      </c>
      <c r="DO409" s="449" t="b">
        <f t="shared" si="218"/>
        <v>0</v>
      </c>
      <c r="DP409" s="440" t="b">
        <f t="shared" si="219"/>
        <v>0</v>
      </c>
      <c r="DQ409" s="450" t="b">
        <f t="shared" si="220"/>
        <v>0</v>
      </c>
      <c r="DR409" s="440" t="b">
        <f t="shared" si="221"/>
        <v>0</v>
      </c>
      <c r="DS409" s="449" t="b">
        <f t="shared" si="222"/>
        <v>0</v>
      </c>
      <c r="DT409" s="440" t="b">
        <f t="shared" si="223"/>
        <v>0</v>
      </c>
    </row>
    <row r="410" spans="1:124" x14ac:dyDescent="0.25">
      <c r="A410" s="65">
        <f t="shared" si="198"/>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9"/>
        <v/>
      </c>
      <c r="X410" s="310" t="str">
        <f t="shared" ca="1" si="200"/>
        <v/>
      </c>
      <c r="Y410" s="277"/>
      <c r="Z410" s="277"/>
      <c r="AA410" s="348"/>
      <c r="AB410" s="349"/>
      <c r="AC410" s="279"/>
      <c r="AD410" s="348"/>
      <c r="AE410" s="349"/>
      <c r="AF410" s="280"/>
      <c r="AG410" s="348"/>
      <c r="AH410" s="274"/>
      <c r="AI410" s="309" t="str">
        <f t="shared" ca="1" si="201"/>
        <v/>
      </c>
      <c r="AJ410" s="310" t="str">
        <f t="shared" ca="1" si="202"/>
        <v/>
      </c>
      <c r="AK410" s="276"/>
      <c r="AL410" s="276"/>
      <c r="AM410" s="348"/>
      <c r="AN410" s="349"/>
      <c r="AO410" s="279"/>
      <c r="AP410" s="348"/>
      <c r="AQ410" s="349"/>
      <c r="AR410" s="280"/>
      <c r="AS410" s="348"/>
      <c r="AT410" s="274"/>
      <c r="AU410" s="309" t="str">
        <f t="shared" ca="1" si="203"/>
        <v/>
      </c>
      <c r="AV410" s="310" t="str">
        <f t="shared" ca="1" si="204"/>
        <v/>
      </c>
      <c r="AW410" s="276"/>
      <c r="AX410" s="276"/>
      <c r="AY410" s="348"/>
      <c r="AZ410" s="349"/>
      <c r="BA410" s="279"/>
      <c r="BB410" s="348"/>
      <c r="BC410" s="349"/>
      <c r="BD410" s="280"/>
      <c r="BE410" s="348"/>
      <c r="BF410" s="274"/>
      <c r="BG410" s="309" t="str">
        <f t="shared" ca="1" si="205"/>
        <v/>
      </c>
      <c r="BH410" s="310" t="str">
        <f t="shared" ca="1" si="206"/>
        <v/>
      </c>
      <c r="BI410" s="276"/>
      <c r="BJ410" s="348"/>
      <c r="BK410" s="349"/>
      <c r="BL410" s="279"/>
      <c r="BM410" s="348"/>
      <c r="BN410" s="349"/>
      <c r="BO410" s="280"/>
      <c r="BP410" s="309" t="str">
        <f t="shared" ca="1" si="207"/>
        <v/>
      </c>
      <c r="BQ410" s="310" t="str">
        <f t="shared" ca="1" si="208"/>
        <v/>
      </c>
      <c r="BR410" s="309" t="str">
        <f t="shared" ca="1" si="209"/>
        <v/>
      </c>
      <c r="BS410" s="438" t="str">
        <f t="shared" ca="1" si="210"/>
        <v/>
      </c>
      <c r="BT410" s="281" t="str">
        <f t="array" ref="BT410">IF(AND($I410&lt;&gt;"",$K410&lt;&gt;""),CEILING(VLOOKUP($I410,ランク別指標,3,FALSE)*$L410,1),"")</f>
        <v/>
      </c>
      <c r="BU410" s="282"/>
      <c r="BV410" s="281" t="str">
        <f t="shared" si="195"/>
        <v/>
      </c>
      <c r="BW410" s="283"/>
      <c r="BX410" s="282"/>
      <c r="BY410" s="284" t="str">
        <f t="shared" si="211"/>
        <v/>
      </c>
      <c r="BZ410" s="285" t="str">
        <f t="shared" si="212"/>
        <v/>
      </c>
      <c r="CA410" s="286"/>
      <c r="CB410" s="287"/>
      <c r="CC410" s="281" t="str">
        <f t="array" ref="CC410">IF(AND($I410&lt;&gt;"",$K410&lt;&gt;""),CEILING(VLOOKUP($I410,ランク別指標,6,FALSE)*$L410,1),"")</f>
        <v/>
      </c>
      <c r="CD410" s="288"/>
      <c r="CE410" s="289" t="str">
        <f t="shared" si="196"/>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3"/>
        <v/>
      </c>
      <c r="CR410" s="272" t="str">
        <f t="shared" ca="1" si="194"/>
        <v/>
      </c>
      <c r="CS410" s="273" t="str">
        <f t="shared" ca="1" si="197"/>
        <v/>
      </c>
      <c r="CT410" s="337"/>
      <c r="CU410" s="264">
        <f t="shared" si="213"/>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4"/>
        <v>0</v>
      </c>
      <c r="DL410" s="440" t="b">
        <f t="shared" si="215"/>
        <v>0</v>
      </c>
      <c r="DM410" s="450" t="b">
        <f t="shared" si="216"/>
        <v>0</v>
      </c>
      <c r="DN410" s="440" t="b">
        <f t="shared" si="217"/>
        <v>0</v>
      </c>
      <c r="DO410" s="449" t="b">
        <f t="shared" si="218"/>
        <v>0</v>
      </c>
      <c r="DP410" s="440" t="b">
        <f t="shared" si="219"/>
        <v>0</v>
      </c>
      <c r="DQ410" s="450" t="b">
        <f t="shared" si="220"/>
        <v>0</v>
      </c>
      <c r="DR410" s="440" t="b">
        <f t="shared" si="221"/>
        <v>0</v>
      </c>
      <c r="DS410" s="449" t="b">
        <f t="shared" si="222"/>
        <v>0</v>
      </c>
      <c r="DT410" s="440" t="b">
        <f t="shared" si="223"/>
        <v>0</v>
      </c>
    </row>
    <row r="411" spans="1:124" x14ac:dyDescent="0.25">
      <c r="A411" s="65">
        <f t="shared" si="198"/>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9"/>
        <v/>
      </c>
      <c r="X411" s="310" t="str">
        <f t="shared" ca="1" si="200"/>
        <v/>
      </c>
      <c r="Y411" s="277"/>
      <c r="Z411" s="277"/>
      <c r="AA411" s="348"/>
      <c r="AB411" s="278"/>
      <c r="AC411" s="279"/>
      <c r="AD411" s="348"/>
      <c r="AE411" s="278"/>
      <c r="AF411" s="280"/>
      <c r="AG411" s="348"/>
      <c r="AH411" s="274"/>
      <c r="AI411" s="309" t="str">
        <f t="shared" ca="1" si="201"/>
        <v/>
      </c>
      <c r="AJ411" s="310" t="str">
        <f t="shared" ca="1" si="202"/>
        <v/>
      </c>
      <c r="AK411" s="277"/>
      <c r="AL411" s="277"/>
      <c r="AM411" s="348"/>
      <c r="AN411" s="278"/>
      <c r="AO411" s="279"/>
      <c r="AP411" s="348"/>
      <c r="AQ411" s="278"/>
      <c r="AR411" s="280"/>
      <c r="AS411" s="348"/>
      <c r="AT411" s="274"/>
      <c r="AU411" s="309" t="str">
        <f t="shared" ca="1" si="203"/>
        <v/>
      </c>
      <c r="AV411" s="310" t="str">
        <f t="shared" ca="1" si="204"/>
        <v/>
      </c>
      <c r="AW411" s="276"/>
      <c r="AX411" s="276"/>
      <c r="AY411" s="348"/>
      <c r="AZ411" s="278"/>
      <c r="BA411" s="279"/>
      <c r="BB411" s="348"/>
      <c r="BC411" s="278"/>
      <c r="BD411" s="280"/>
      <c r="BE411" s="348"/>
      <c r="BF411" s="274"/>
      <c r="BG411" s="309" t="str">
        <f t="shared" ca="1" si="205"/>
        <v/>
      </c>
      <c r="BH411" s="310" t="str">
        <f t="shared" ca="1" si="206"/>
        <v/>
      </c>
      <c r="BI411" s="276"/>
      <c r="BJ411" s="348"/>
      <c r="BK411" s="278"/>
      <c r="BL411" s="279"/>
      <c r="BM411" s="348"/>
      <c r="BN411" s="278"/>
      <c r="BO411" s="280"/>
      <c r="BP411" s="309" t="str">
        <f t="shared" ca="1" si="207"/>
        <v/>
      </c>
      <c r="BQ411" s="310" t="str">
        <f t="shared" ca="1" si="208"/>
        <v/>
      </c>
      <c r="BR411" s="309" t="str">
        <f t="shared" ca="1" si="209"/>
        <v/>
      </c>
      <c r="BS411" s="438" t="str">
        <f t="shared" ca="1" si="210"/>
        <v/>
      </c>
      <c r="BT411" s="281" t="str">
        <f t="array" ref="BT411">IF(AND($I411&lt;&gt;"",$K411&lt;&gt;""),CEILING(VLOOKUP($I411,ランク別指標,3,FALSE)*$L411,1),"")</f>
        <v/>
      </c>
      <c r="BU411" s="282"/>
      <c r="BV411" s="281" t="str">
        <f t="shared" si="195"/>
        <v/>
      </c>
      <c r="BW411" s="283"/>
      <c r="BX411" s="282"/>
      <c r="BY411" s="284" t="str">
        <f t="shared" si="211"/>
        <v/>
      </c>
      <c r="BZ411" s="285" t="str">
        <f t="shared" si="212"/>
        <v/>
      </c>
      <c r="CA411" s="286"/>
      <c r="CB411" s="287"/>
      <c r="CC411" s="281" t="str">
        <f t="array" ref="CC411">IF(AND($I411&lt;&gt;"",$K411&lt;&gt;""),CEILING(VLOOKUP($I411,ランク別指標,6,FALSE)*$L411,1),"")</f>
        <v/>
      </c>
      <c r="CD411" s="288"/>
      <c r="CE411" s="289" t="str">
        <f t="shared" si="196"/>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3"/>
        <v/>
      </c>
      <c r="CR411" s="272" t="str">
        <f t="shared" ca="1" si="194"/>
        <v/>
      </c>
      <c r="CS411" s="273" t="str">
        <f t="shared" ca="1" si="197"/>
        <v/>
      </c>
      <c r="CT411" s="337"/>
      <c r="CU411" s="264">
        <f t="shared" si="213"/>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4"/>
        <v>0</v>
      </c>
      <c r="DL411" s="440" t="b">
        <f t="shared" si="215"/>
        <v>0</v>
      </c>
      <c r="DM411" s="450" t="b">
        <f t="shared" si="216"/>
        <v>0</v>
      </c>
      <c r="DN411" s="440" t="b">
        <f t="shared" si="217"/>
        <v>0</v>
      </c>
      <c r="DO411" s="449" t="b">
        <f t="shared" si="218"/>
        <v>0</v>
      </c>
      <c r="DP411" s="440" t="b">
        <f t="shared" si="219"/>
        <v>0</v>
      </c>
      <c r="DQ411" s="450" t="b">
        <f t="shared" si="220"/>
        <v>0</v>
      </c>
      <c r="DR411" s="440" t="b">
        <f t="shared" si="221"/>
        <v>0</v>
      </c>
      <c r="DS411" s="449" t="b">
        <f t="shared" si="222"/>
        <v>0</v>
      </c>
      <c r="DT411" s="440" t="b">
        <f t="shared" si="223"/>
        <v>0</v>
      </c>
    </row>
    <row r="412" spans="1:124" x14ac:dyDescent="0.25">
      <c r="A412" s="65">
        <f t="shared" si="198"/>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9"/>
        <v/>
      </c>
      <c r="X412" s="310" t="str">
        <f t="shared" ca="1" si="200"/>
        <v/>
      </c>
      <c r="Y412" s="277"/>
      <c r="Z412" s="277"/>
      <c r="AA412" s="348"/>
      <c r="AB412" s="278"/>
      <c r="AC412" s="279"/>
      <c r="AD412" s="348"/>
      <c r="AE412" s="278"/>
      <c r="AF412" s="280"/>
      <c r="AG412" s="348"/>
      <c r="AH412" s="274"/>
      <c r="AI412" s="309" t="str">
        <f t="shared" ca="1" si="201"/>
        <v/>
      </c>
      <c r="AJ412" s="310" t="str">
        <f t="shared" ca="1" si="202"/>
        <v/>
      </c>
      <c r="AK412" s="277"/>
      <c r="AL412" s="277"/>
      <c r="AM412" s="348"/>
      <c r="AN412" s="278"/>
      <c r="AO412" s="279"/>
      <c r="AP412" s="348"/>
      <c r="AQ412" s="278"/>
      <c r="AR412" s="280"/>
      <c r="AS412" s="348"/>
      <c r="AT412" s="274"/>
      <c r="AU412" s="309" t="str">
        <f t="shared" ca="1" si="203"/>
        <v/>
      </c>
      <c r="AV412" s="310" t="str">
        <f t="shared" ca="1" si="204"/>
        <v/>
      </c>
      <c r="AW412" s="276"/>
      <c r="AX412" s="276"/>
      <c r="AY412" s="348"/>
      <c r="AZ412" s="278"/>
      <c r="BA412" s="279"/>
      <c r="BB412" s="348"/>
      <c r="BC412" s="278"/>
      <c r="BD412" s="280"/>
      <c r="BE412" s="348"/>
      <c r="BF412" s="274"/>
      <c r="BG412" s="309" t="str">
        <f t="shared" ca="1" si="205"/>
        <v/>
      </c>
      <c r="BH412" s="310" t="str">
        <f t="shared" ca="1" si="206"/>
        <v/>
      </c>
      <c r="BI412" s="276"/>
      <c r="BJ412" s="348"/>
      <c r="BK412" s="278"/>
      <c r="BL412" s="279"/>
      <c r="BM412" s="348"/>
      <c r="BN412" s="278"/>
      <c r="BO412" s="280"/>
      <c r="BP412" s="309" t="str">
        <f t="shared" ca="1" si="207"/>
        <v/>
      </c>
      <c r="BQ412" s="310" t="str">
        <f t="shared" ca="1" si="208"/>
        <v/>
      </c>
      <c r="BR412" s="309" t="str">
        <f t="shared" ca="1" si="209"/>
        <v/>
      </c>
      <c r="BS412" s="438" t="str">
        <f t="shared" ca="1" si="210"/>
        <v/>
      </c>
      <c r="BT412" s="281" t="str">
        <f t="array" ref="BT412">IF(AND($I412&lt;&gt;"",$K412&lt;&gt;""),CEILING(VLOOKUP($I412,ランク別指標,3,FALSE)*$L412,1),"")</f>
        <v/>
      </c>
      <c r="BU412" s="282"/>
      <c r="BV412" s="281" t="str">
        <f t="shared" si="195"/>
        <v/>
      </c>
      <c r="BW412" s="283"/>
      <c r="BX412" s="282"/>
      <c r="BY412" s="284" t="str">
        <f t="shared" si="211"/>
        <v/>
      </c>
      <c r="BZ412" s="285" t="str">
        <f t="shared" si="212"/>
        <v/>
      </c>
      <c r="CA412" s="286"/>
      <c r="CB412" s="287"/>
      <c r="CC412" s="281" t="str">
        <f t="array" ref="CC412">IF(AND($I412&lt;&gt;"",$K412&lt;&gt;""),CEILING(VLOOKUP($I412,ランク別指標,6,FALSE)*$L412,1),"")</f>
        <v/>
      </c>
      <c r="CD412" s="288"/>
      <c r="CE412" s="289" t="str">
        <f t="shared" si="196"/>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3"/>
        <v/>
      </c>
      <c r="CR412" s="272" t="str">
        <f t="shared" ca="1" si="194"/>
        <v/>
      </c>
      <c r="CS412" s="273" t="str">
        <f t="shared" ca="1" si="197"/>
        <v/>
      </c>
      <c r="CT412" s="337"/>
      <c r="CU412" s="264">
        <f t="shared" si="213"/>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4"/>
        <v>0</v>
      </c>
      <c r="DL412" s="440" t="b">
        <f t="shared" si="215"/>
        <v>0</v>
      </c>
      <c r="DM412" s="450" t="b">
        <f t="shared" si="216"/>
        <v>0</v>
      </c>
      <c r="DN412" s="440" t="b">
        <f t="shared" si="217"/>
        <v>0</v>
      </c>
      <c r="DO412" s="449" t="b">
        <f t="shared" si="218"/>
        <v>0</v>
      </c>
      <c r="DP412" s="440" t="b">
        <f t="shared" si="219"/>
        <v>0</v>
      </c>
      <c r="DQ412" s="450" t="b">
        <f t="shared" si="220"/>
        <v>0</v>
      </c>
      <c r="DR412" s="440" t="b">
        <f t="shared" si="221"/>
        <v>0</v>
      </c>
      <c r="DS412" s="449" t="b">
        <f t="shared" si="222"/>
        <v>0</v>
      </c>
      <c r="DT412" s="440" t="b">
        <f t="shared" si="223"/>
        <v>0</v>
      </c>
    </row>
    <row r="413" spans="1:124" x14ac:dyDescent="0.25">
      <c r="A413" s="65">
        <f t="shared" si="198"/>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9"/>
        <v/>
      </c>
      <c r="X413" s="310" t="str">
        <f t="shared" ca="1" si="200"/>
        <v/>
      </c>
      <c r="Y413" s="277"/>
      <c r="Z413" s="277"/>
      <c r="AA413" s="348"/>
      <c r="AB413" s="278"/>
      <c r="AC413" s="279"/>
      <c r="AD413" s="348"/>
      <c r="AE413" s="278"/>
      <c r="AF413" s="280"/>
      <c r="AG413" s="348"/>
      <c r="AH413" s="274"/>
      <c r="AI413" s="309" t="str">
        <f t="shared" ca="1" si="201"/>
        <v/>
      </c>
      <c r="AJ413" s="310" t="str">
        <f t="shared" ca="1" si="202"/>
        <v/>
      </c>
      <c r="AK413" s="277"/>
      <c r="AL413" s="277"/>
      <c r="AM413" s="348"/>
      <c r="AN413" s="278"/>
      <c r="AO413" s="279"/>
      <c r="AP413" s="348"/>
      <c r="AQ413" s="278"/>
      <c r="AR413" s="280"/>
      <c r="AS413" s="348"/>
      <c r="AT413" s="274"/>
      <c r="AU413" s="309" t="str">
        <f t="shared" ca="1" si="203"/>
        <v/>
      </c>
      <c r="AV413" s="310" t="str">
        <f t="shared" ca="1" si="204"/>
        <v/>
      </c>
      <c r="AW413" s="276"/>
      <c r="AX413" s="276"/>
      <c r="AY413" s="348"/>
      <c r="AZ413" s="278"/>
      <c r="BA413" s="279"/>
      <c r="BB413" s="348"/>
      <c r="BC413" s="278"/>
      <c r="BD413" s="280"/>
      <c r="BE413" s="348"/>
      <c r="BF413" s="274"/>
      <c r="BG413" s="309" t="str">
        <f t="shared" ca="1" si="205"/>
        <v/>
      </c>
      <c r="BH413" s="310" t="str">
        <f t="shared" ca="1" si="206"/>
        <v/>
      </c>
      <c r="BI413" s="276"/>
      <c r="BJ413" s="348"/>
      <c r="BK413" s="278"/>
      <c r="BL413" s="279"/>
      <c r="BM413" s="348"/>
      <c r="BN413" s="278"/>
      <c r="BO413" s="280"/>
      <c r="BP413" s="309" t="str">
        <f t="shared" ca="1" si="207"/>
        <v/>
      </c>
      <c r="BQ413" s="310" t="str">
        <f t="shared" ca="1" si="208"/>
        <v/>
      </c>
      <c r="BR413" s="309" t="str">
        <f t="shared" ca="1" si="209"/>
        <v/>
      </c>
      <c r="BS413" s="438" t="str">
        <f t="shared" ca="1" si="210"/>
        <v/>
      </c>
      <c r="BT413" s="281" t="str">
        <f t="array" ref="BT413">IF(AND($I413&lt;&gt;"",$K413&lt;&gt;""),CEILING(VLOOKUP($I413,ランク別指標,3,FALSE)*$L413,1),"")</f>
        <v/>
      </c>
      <c r="BU413" s="282"/>
      <c r="BV413" s="281" t="str">
        <f t="shared" si="195"/>
        <v/>
      </c>
      <c r="BW413" s="283"/>
      <c r="BX413" s="282"/>
      <c r="BY413" s="284" t="str">
        <f t="shared" si="211"/>
        <v/>
      </c>
      <c r="BZ413" s="285" t="str">
        <f t="shared" si="212"/>
        <v/>
      </c>
      <c r="CA413" s="286"/>
      <c r="CB413" s="287"/>
      <c r="CC413" s="281" t="str">
        <f t="array" ref="CC413">IF(AND($I413&lt;&gt;"",$K413&lt;&gt;""),CEILING(VLOOKUP($I413,ランク別指標,6,FALSE)*$L413,1),"")</f>
        <v/>
      </c>
      <c r="CD413" s="288"/>
      <c r="CE413" s="289" t="str">
        <f t="shared" si="196"/>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3"/>
        <v/>
      </c>
      <c r="CR413" s="272" t="str">
        <f t="shared" ca="1" si="194"/>
        <v/>
      </c>
      <c r="CS413" s="273" t="str">
        <f t="shared" ca="1" si="197"/>
        <v/>
      </c>
      <c r="CT413" s="337"/>
      <c r="CU413" s="264">
        <f t="shared" si="213"/>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4"/>
        <v>0</v>
      </c>
      <c r="DL413" s="440" t="b">
        <f t="shared" si="215"/>
        <v>0</v>
      </c>
      <c r="DM413" s="450" t="b">
        <f t="shared" si="216"/>
        <v>0</v>
      </c>
      <c r="DN413" s="440" t="b">
        <f t="shared" si="217"/>
        <v>0</v>
      </c>
      <c r="DO413" s="449" t="b">
        <f t="shared" si="218"/>
        <v>0</v>
      </c>
      <c r="DP413" s="440" t="b">
        <f t="shared" si="219"/>
        <v>0</v>
      </c>
      <c r="DQ413" s="450" t="b">
        <f t="shared" si="220"/>
        <v>0</v>
      </c>
      <c r="DR413" s="440" t="b">
        <f t="shared" si="221"/>
        <v>0</v>
      </c>
      <c r="DS413" s="449" t="b">
        <f t="shared" si="222"/>
        <v>0</v>
      </c>
      <c r="DT413" s="440" t="b">
        <f t="shared" si="223"/>
        <v>0</v>
      </c>
    </row>
    <row r="414" spans="1:124" x14ac:dyDescent="0.25">
      <c r="A414" s="65">
        <f t="shared" si="198"/>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9"/>
        <v/>
      </c>
      <c r="X414" s="310" t="str">
        <f t="shared" ca="1" si="200"/>
        <v/>
      </c>
      <c r="Y414" s="277"/>
      <c r="Z414" s="277"/>
      <c r="AA414" s="348"/>
      <c r="AB414" s="278"/>
      <c r="AC414" s="279"/>
      <c r="AD414" s="348"/>
      <c r="AE414" s="278"/>
      <c r="AF414" s="280"/>
      <c r="AG414" s="348"/>
      <c r="AH414" s="274"/>
      <c r="AI414" s="309" t="str">
        <f t="shared" ca="1" si="201"/>
        <v/>
      </c>
      <c r="AJ414" s="310" t="str">
        <f t="shared" ca="1" si="202"/>
        <v/>
      </c>
      <c r="AK414" s="277"/>
      <c r="AL414" s="277"/>
      <c r="AM414" s="348"/>
      <c r="AN414" s="278"/>
      <c r="AO414" s="279"/>
      <c r="AP414" s="348"/>
      <c r="AQ414" s="278"/>
      <c r="AR414" s="280"/>
      <c r="AS414" s="348"/>
      <c r="AT414" s="274"/>
      <c r="AU414" s="309" t="str">
        <f t="shared" ca="1" si="203"/>
        <v/>
      </c>
      <c r="AV414" s="310" t="str">
        <f t="shared" ca="1" si="204"/>
        <v/>
      </c>
      <c r="AW414" s="276"/>
      <c r="AX414" s="276"/>
      <c r="AY414" s="348"/>
      <c r="AZ414" s="278"/>
      <c r="BA414" s="279"/>
      <c r="BB414" s="348"/>
      <c r="BC414" s="278"/>
      <c r="BD414" s="280"/>
      <c r="BE414" s="348"/>
      <c r="BF414" s="274"/>
      <c r="BG414" s="309" t="str">
        <f t="shared" ca="1" si="205"/>
        <v/>
      </c>
      <c r="BH414" s="310" t="str">
        <f t="shared" ca="1" si="206"/>
        <v/>
      </c>
      <c r="BI414" s="276"/>
      <c r="BJ414" s="348"/>
      <c r="BK414" s="278"/>
      <c r="BL414" s="279"/>
      <c r="BM414" s="348"/>
      <c r="BN414" s="278"/>
      <c r="BO414" s="280"/>
      <c r="BP414" s="309" t="str">
        <f t="shared" ca="1" si="207"/>
        <v/>
      </c>
      <c r="BQ414" s="310" t="str">
        <f t="shared" ca="1" si="208"/>
        <v/>
      </c>
      <c r="BR414" s="309" t="str">
        <f t="shared" ca="1" si="209"/>
        <v/>
      </c>
      <c r="BS414" s="438" t="str">
        <f t="shared" ca="1" si="210"/>
        <v/>
      </c>
      <c r="BT414" s="281" t="str">
        <f t="array" ref="BT414">IF(AND($I414&lt;&gt;"",$K414&lt;&gt;""),CEILING(VLOOKUP($I414,ランク別指標,3,FALSE)*$L414,1),"")</f>
        <v/>
      </c>
      <c r="BU414" s="282"/>
      <c r="BV414" s="281" t="str">
        <f t="shared" si="195"/>
        <v/>
      </c>
      <c r="BW414" s="283"/>
      <c r="BX414" s="282"/>
      <c r="BY414" s="284" t="str">
        <f t="shared" si="211"/>
        <v/>
      </c>
      <c r="BZ414" s="285" t="str">
        <f t="shared" si="212"/>
        <v/>
      </c>
      <c r="CA414" s="286"/>
      <c r="CB414" s="287"/>
      <c r="CC414" s="281" t="str">
        <f t="array" ref="CC414">IF(AND($I414&lt;&gt;"",$K414&lt;&gt;""),CEILING(VLOOKUP($I414,ランク別指標,6,FALSE)*$L414,1),"")</f>
        <v/>
      </c>
      <c r="CD414" s="288"/>
      <c r="CE414" s="289" t="str">
        <f t="shared" si="196"/>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3"/>
        <v/>
      </c>
      <c r="CR414" s="272" t="str">
        <f t="shared" ca="1" si="194"/>
        <v/>
      </c>
      <c r="CS414" s="273" t="str">
        <f t="shared" ca="1" si="197"/>
        <v/>
      </c>
      <c r="CT414" s="337"/>
      <c r="CU414" s="264">
        <f t="shared" si="213"/>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4"/>
        <v>0</v>
      </c>
      <c r="DL414" s="440" t="b">
        <f t="shared" si="215"/>
        <v>0</v>
      </c>
      <c r="DM414" s="450" t="b">
        <f t="shared" si="216"/>
        <v>0</v>
      </c>
      <c r="DN414" s="440" t="b">
        <f t="shared" si="217"/>
        <v>0</v>
      </c>
      <c r="DO414" s="449" t="b">
        <f t="shared" si="218"/>
        <v>0</v>
      </c>
      <c r="DP414" s="440" t="b">
        <f t="shared" si="219"/>
        <v>0</v>
      </c>
      <c r="DQ414" s="450" t="b">
        <f t="shared" si="220"/>
        <v>0</v>
      </c>
      <c r="DR414" s="440" t="b">
        <f t="shared" si="221"/>
        <v>0</v>
      </c>
      <c r="DS414" s="449" t="b">
        <f t="shared" si="222"/>
        <v>0</v>
      </c>
      <c r="DT414" s="440" t="b">
        <f t="shared" si="223"/>
        <v>0</v>
      </c>
    </row>
    <row r="415" spans="1:124" x14ac:dyDescent="0.25">
      <c r="A415" s="65">
        <f t="shared" si="198"/>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9"/>
        <v/>
      </c>
      <c r="X415" s="310" t="str">
        <f t="shared" ca="1" si="200"/>
        <v/>
      </c>
      <c r="Y415" s="277"/>
      <c r="Z415" s="277"/>
      <c r="AA415" s="348"/>
      <c r="AB415" s="278"/>
      <c r="AC415" s="279"/>
      <c r="AD415" s="348"/>
      <c r="AE415" s="278"/>
      <c r="AF415" s="280"/>
      <c r="AG415" s="348"/>
      <c r="AH415" s="274"/>
      <c r="AI415" s="309" t="str">
        <f t="shared" ca="1" si="201"/>
        <v/>
      </c>
      <c r="AJ415" s="310" t="str">
        <f t="shared" ca="1" si="202"/>
        <v/>
      </c>
      <c r="AK415" s="277"/>
      <c r="AL415" s="277"/>
      <c r="AM415" s="348"/>
      <c r="AN415" s="278"/>
      <c r="AO415" s="279"/>
      <c r="AP415" s="348"/>
      <c r="AQ415" s="278"/>
      <c r="AR415" s="280"/>
      <c r="AS415" s="348"/>
      <c r="AT415" s="274"/>
      <c r="AU415" s="309" t="str">
        <f t="shared" ca="1" si="203"/>
        <v/>
      </c>
      <c r="AV415" s="310" t="str">
        <f t="shared" ca="1" si="204"/>
        <v/>
      </c>
      <c r="AW415" s="276"/>
      <c r="AX415" s="276"/>
      <c r="AY415" s="348"/>
      <c r="AZ415" s="278"/>
      <c r="BA415" s="279"/>
      <c r="BB415" s="348"/>
      <c r="BC415" s="278"/>
      <c r="BD415" s="280"/>
      <c r="BE415" s="348"/>
      <c r="BF415" s="274"/>
      <c r="BG415" s="309" t="str">
        <f t="shared" ca="1" si="205"/>
        <v/>
      </c>
      <c r="BH415" s="310" t="str">
        <f t="shared" ca="1" si="206"/>
        <v/>
      </c>
      <c r="BI415" s="276"/>
      <c r="BJ415" s="348"/>
      <c r="BK415" s="278"/>
      <c r="BL415" s="279"/>
      <c r="BM415" s="348"/>
      <c r="BN415" s="278"/>
      <c r="BO415" s="280"/>
      <c r="BP415" s="309" t="str">
        <f t="shared" ca="1" si="207"/>
        <v/>
      </c>
      <c r="BQ415" s="310" t="str">
        <f t="shared" ca="1" si="208"/>
        <v/>
      </c>
      <c r="BR415" s="309" t="str">
        <f t="shared" ca="1" si="209"/>
        <v/>
      </c>
      <c r="BS415" s="438" t="str">
        <f t="shared" ca="1" si="210"/>
        <v/>
      </c>
      <c r="BT415" s="281" t="str">
        <f t="array" ref="BT415">IF(AND($I415&lt;&gt;"",$K415&lt;&gt;""),CEILING(VLOOKUP($I415,ランク別指標,3,FALSE)*$L415,1),"")</f>
        <v/>
      </c>
      <c r="BU415" s="282"/>
      <c r="BV415" s="281" t="str">
        <f t="shared" si="195"/>
        <v/>
      </c>
      <c r="BW415" s="283"/>
      <c r="BX415" s="282"/>
      <c r="BY415" s="284" t="str">
        <f t="shared" si="211"/>
        <v/>
      </c>
      <c r="BZ415" s="285" t="str">
        <f t="shared" si="212"/>
        <v/>
      </c>
      <c r="CA415" s="286"/>
      <c r="CB415" s="287"/>
      <c r="CC415" s="281" t="str">
        <f t="array" ref="CC415">IF(AND($I415&lt;&gt;"",$K415&lt;&gt;""),CEILING(VLOOKUP($I415,ランク別指標,6,FALSE)*$L415,1),"")</f>
        <v/>
      </c>
      <c r="CD415" s="288"/>
      <c r="CE415" s="289" t="str">
        <f t="shared" si="196"/>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3"/>
        <v/>
      </c>
      <c r="CR415" s="272" t="str">
        <f t="shared" ca="1" si="194"/>
        <v/>
      </c>
      <c r="CS415" s="273" t="str">
        <f t="shared" ca="1" si="197"/>
        <v/>
      </c>
      <c r="CT415" s="337"/>
      <c r="CU415" s="264">
        <f t="shared" si="213"/>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4"/>
        <v>0</v>
      </c>
      <c r="DL415" s="440" t="b">
        <f t="shared" si="215"/>
        <v>0</v>
      </c>
      <c r="DM415" s="450" t="b">
        <f t="shared" si="216"/>
        <v>0</v>
      </c>
      <c r="DN415" s="440" t="b">
        <f t="shared" si="217"/>
        <v>0</v>
      </c>
      <c r="DO415" s="449" t="b">
        <f t="shared" si="218"/>
        <v>0</v>
      </c>
      <c r="DP415" s="440" t="b">
        <f t="shared" si="219"/>
        <v>0</v>
      </c>
      <c r="DQ415" s="450" t="b">
        <f t="shared" si="220"/>
        <v>0</v>
      </c>
      <c r="DR415" s="440" t="b">
        <f t="shared" si="221"/>
        <v>0</v>
      </c>
      <c r="DS415" s="449" t="b">
        <f t="shared" si="222"/>
        <v>0</v>
      </c>
      <c r="DT415" s="440" t="b">
        <f t="shared" si="223"/>
        <v>0</v>
      </c>
    </row>
    <row r="416" spans="1:124" x14ac:dyDescent="0.25">
      <c r="A416" s="65">
        <f t="shared" si="198"/>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9"/>
        <v/>
      </c>
      <c r="X416" s="310" t="str">
        <f t="shared" ca="1" si="200"/>
        <v/>
      </c>
      <c r="Y416" s="277"/>
      <c r="Z416" s="277"/>
      <c r="AA416" s="348"/>
      <c r="AB416" s="278"/>
      <c r="AC416" s="279"/>
      <c r="AD416" s="348"/>
      <c r="AE416" s="278"/>
      <c r="AF416" s="280"/>
      <c r="AG416" s="348"/>
      <c r="AH416" s="274"/>
      <c r="AI416" s="309" t="str">
        <f t="shared" ca="1" si="201"/>
        <v/>
      </c>
      <c r="AJ416" s="310" t="str">
        <f t="shared" ca="1" si="202"/>
        <v/>
      </c>
      <c r="AK416" s="277"/>
      <c r="AL416" s="277"/>
      <c r="AM416" s="348"/>
      <c r="AN416" s="278"/>
      <c r="AO416" s="279"/>
      <c r="AP416" s="348"/>
      <c r="AQ416" s="278"/>
      <c r="AR416" s="280"/>
      <c r="AS416" s="348"/>
      <c r="AT416" s="274"/>
      <c r="AU416" s="309" t="str">
        <f t="shared" ca="1" si="203"/>
        <v/>
      </c>
      <c r="AV416" s="310" t="str">
        <f t="shared" ca="1" si="204"/>
        <v/>
      </c>
      <c r="AW416" s="276"/>
      <c r="AX416" s="276"/>
      <c r="AY416" s="348"/>
      <c r="AZ416" s="278"/>
      <c r="BA416" s="279"/>
      <c r="BB416" s="348"/>
      <c r="BC416" s="278"/>
      <c r="BD416" s="280"/>
      <c r="BE416" s="348"/>
      <c r="BF416" s="274"/>
      <c r="BG416" s="309" t="str">
        <f t="shared" ca="1" si="205"/>
        <v/>
      </c>
      <c r="BH416" s="310" t="str">
        <f t="shared" ca="1" si="206"/>
        <v/>
      </c>
      <c r="BI416" s="276"/>
      <c r="BJ416" s="348"/>
      <c r="BK416" s="278"/>
      <c r="BL416" s="279"/>
      <c r="BM416" s="348"/>
      <c r="BN416" s="278"/>
      <c r="BO416" s="280"/>
      <c r="BP416" s="309" t="str">
        <f t="shared" ca="1" si="207"/>
        <v/>
      </c>
      <c r="BQ416" s="310" t="str">
        <f t="shared" ca="1" si="208"/>
        <v/>
      </c>
      <c r="BR416" s="309" t="str">
        <f t="shared" ca="1" si="209"/>
        <v/>
      </c>
      <c r="BS416" s="438" t="str">
        <f t="shared" ca="1" si="210"/>
        <v/>
      </c>
      <c r="BT416" s="281" t="str">
        <f t="array" ref="BT416">IF(AND($I416&lt;&gt;"",$K416&lt;&gt;""),CEILING(VLOOKUP($I416,ランク別指標,3,FALSE)*$L416,1),"")</f>
        <v/>
      </c>
      <c r="BU416" s="282"/>
      <c r="BV416" s="281" t="str">
        <f t="shared" si="195"/>
        <v/>
      </c>
      <c r="BW416" s="283"/>
      <c r="BX416" s="282"/>
      <c r="BY416" s="284" t="str">
        <f t="shared" si="211"/>
        <v/>
      </c>
      <c r="BZ416" s="285" t="str">
        <f t="shared" si="212"/>
        <v/>
      </c>
      <c r="CA416" s="286"/>
      <c r="CB416" s="287"/>
      <c r="CC416" s="281" t="str">
        <f t="array" ref="CC416">IF(AND($I416&lt;&gt;"",$K416&lt;&gt;""),CEILING(VLOOKUP($I416,ランク別指標,6,FALSE)*$L416,1),"")</f>
        <v/>
      </c>
      <c r="CD416" s="288"/>
      <c r="CE416" s="289" t="str">
        <f t="shared" si="196"/>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93"/>
        <v/>
      </c>
      <c r="CR416" s="272" t="str">
        <f t="shared" ca="1" si="194"/>
        <v/>
      </c>
      <c r="CS416" s="273" t="str">
        <f t="shared" ca="1" si="197"/>
        <v/>
      </c>
      <c r="CT416" s="337"/>
      <c r="CU416" s="264">
        <f t="shared" si="213"/>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4"/>
        <v>0</v>
      </c>
      <c r="DL416" s="440" t="b">
        <f t="shared" si="215"/>
        <v>0</v>
      </c>
      <c r="DM416" s="450" t="b">
        <f t="shared" si="216"/>
        <v>0</v>
      </c>
      <c r="DN416" s="440" t="b">
        <f t="shared" si="217"/>
        <v>0</v>
      </c>
      <c r="DO416" s="449" t="b">
        <f t="shared" si="218"/>
        <v>0</v>
      </c>
      <c r="DP416" s="440" t="b">
        <f t="shared" si="219"/>
        <v>0</v>
      </c>
      <c r="DQ416" s="450" t="b">
        <f t="shared" si="220"/>
        <v>0</v>
      </c>
      <c r="DR416" s="440" t="b">
        <f t="shared" si="221"/>
        <v>0</v>
      </c>
      <c r="DS416" s="449" t="b">
        <f t="shared" si="222"/>
        <v>0</v>
      </c>
      <c r="DT416" s="440" t="b">
        <f t="shared" si="223"/>
        <v>0</v>
      </c>
    </row>
    <row r="417" spans="1:124" x14ac:dyDescent="0.25">
      <c r="A417" s="65">
        <f t="shared" si="198"/>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9"/>
        <v/>
      </c>
      <c r="X417" s="310" t="str">
        <f t="shared" ca="1" si="200"/>
        <v/>
      </c>
      <c r="Y417" s="277"/>
      <c r="Z417" s="277"/>
      <c r="AA417" s="348"/>
      <c r="AB417" s="278"/>
      <c r="AC417" s="279"/>
      <c r="AD417" s="348"/>
      <c r="AE417" s="278"/>
      <c r="AF417" s="280"/>
      <c r="AG417" s="348"/>
      <c r="AH417" s="274"/>
      <c r="AI417" s="309" t="str">
        <f t="shared" ca="1" si="201"/>
        <v/>
      </c>
      <c r="AJ417" s="310" t="str">
        <f t="shared" ca="1" si="202"/>
        <v/>
      </c>
      <c r="AK417" s="277"/>
      <c r="AL417" s="277"/>
      <c r="AM417" s="348"/>
      <c r="AN417" s="278"/>
      <c r="AO417" s="279"/>
      <c r="AP417" s="348"/>
      <c r="AQ417" s="278"/>
      <c r="AR417" s="280"/>
      <c r="AS417" s="348"/>
      <c r="AT417" s="274"/>
      <c r="AU417" s="309" t="str">
        <f t="shared" ca="1" si="203"/>
        <v/>
      </c>
      <c r="AV417" s="310" t="str">
        <f t="shared" ca="1" si="204"/>
        <v/>
      </c>
      <c r="AW417" s="276"/>
      <c r="AX417" s="276"/>
      <c r="AY417" s="348"/>
      <c r="AZ417" s="278"/>
      <c r="BA417" s="279"/>
      <c r="BB417" s="348"/>
      <c r="BC417" s="278"/>
      <c r="BD417" s="280"/>
      <c r="BE417" s="348"/>
      <c r="BF417" s="274"/>
      <c r="BG417" s="309" t="str">
        <f t="shared" ca="1" si="205"/>
        <v/>
      </c>
      <c r="BH417" s="310" t="str">
        <f t="shared" ca="1" si="206"/>
        <v/>
      </c>
      <c r="BI417" s="276"/>
      <c r="BJ417" s="348"/>
      <c r="BK417" s="278"/>
      <c r="BL417" s="279"/>
      <c r="BM417" s="348"/>
      <c r="BN417" s="278"/>
      <c r="BO417" s="280"/>
      <c r="BP417" s="309" t="str">
        <f t="shared" ca="1" si="207"/>
        <v/>
      </c>
      <c r="BQ417" s="310" t="str">
        <f t="shared" ca="1" si="208"/>
        <v/>
      </c>
      <c r="BR417" s="309" t="str">
        <f t="shared" ca="1" si="209"/>
        <v/>
      </c>
      <c r="BS417" s="438" t="str">
        <f t="shared" ca="1" si="210"/>
        <v/>
      </c>
      <c r="BT417" s="281" t="str">
        <f t="array" ref="BT417">IF(AND($I417&lt;&gt;"",$K417&lt;&gt;""),CEILING(VLOOKUP($I417,ランク別指標,3,FALSE)*$L417,1),"")</f>
        <v/>
      </c>
      <c r="BU417" s="282"/>
      <c r="BV417" s="281" t="str">
        <f t="shared" si="195"/>
        <v/>
      </c>
      <c r="BW417" s="283"/>
      <c r="BX417" s="282"/>
      <c r="BY417" s="284" t="str">
        <f t="shared" si="211"/>
        <v/>
      </c>
      <c r="BZ417" s="285" t="str">
        <f t="shared" si="212"/>
        <v/>
      </c>
      <c r="CA417" s="286"/>
      <c r="CB417" s="287"/>
      <c r="CC417" s="281" t="str">
        <f t="array" ref="CC417">IF(AND($I417&lt;&gt;"",$K417&lt;&gt;""),CEILING(VLOOKUP($I417,ランク別指標,6,FALSE)*$L417,1),"")</f>
        <v/>
      </c>
      <c r="CD417" s="288"/>
      <c r="CE417" s="289" t="str">
        <f t="shared" si="196"/>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93"/>
        <v/>
      </c>
      <c r="CR417" s="272" t="str">
        <f t="shared" ca="1" si="194"/>
        <v/>
      </c>
      <c r="CS417" s="273" t="str">
        <f t="shared" ca="1" si="197"/>
        <v/>
      </c>
      <c r="CT417" s="337"/>
      <c r="CU417" s="264">
        <f t="shared" si="213"/>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4"/>
        <v>0</v>
      </c>
      <c r="DL417" s="440" t="b">
        <f t="shared" si="215"/>
        <v>0</v>
      </c>
      <c r="DM417" s="450" t="b">
        <f t="shared" si="216"/>
        <v>0</v>
      </c>
      <c r="DN417" s="440" t="b">
        <f t="shared" si="217"/>
        <v>0</v>
      </c>
      <c r="DO417" s="449" t="b">
        <f t="shared" si="218"/>
        <v>0</v>
      </c>
      <c r="DP417" s="440" t="b">
        <f t="shared" si="219"/>
        <v>0</v>
      </c>
      <c r="DQ417" s="450" t="b">
        <f t="shared" si="220"/>
        <v>0</v>
      </c>
      <c r="DR417" s="440" t="b">
        <f t="shared" si="221"/>
        <v>0</v>
      </c>
      <c r="DS417" s="449" t="b">
        <f t="shared" si="222"/>
        <v>0</v>
      </c>
      <c r="DT417" s="440" t="b">
        <f t="shared" si="223"/>
        <v>0</v>
      </c>
    </row>
    <row r="418" spans="1:124" x14ac:dyDescent="0.25">
      <c r="A418" s="65">
        <f t="shared" si="198"/>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9"/>
        <v/>
      </c>
      <c r="X418" s="310" t="str">
        <f t="shared" ca="1" si="200"/>
        <v/>
      </c>
      <c r="Y418" s="277"/>
      <c r="Z418" s="277"/>
      <c r="AA418" s="348"/>
      <c r="AB418" s="278"/>
      <c r="AC418" s="279"/>
      <c r="AD418" s="348"/>
      <c r="AE418" s="278"/>
      <c r="AF418" s="280"/>
      <c r="AG418" s="348"/>
      <c r="AH418" s="274"/>
      <c r="AI418" s="309" t="str">
        <f t="shared" ca="1" si="201"/>
        <v/>
      </c>
      <c r="AJ418" s="310" t="str">
        <f t="shared" ca="1" si="202"/>
        <v/>
      </c>
      <c r="AK418" s="277"/>
      <c r="AL418" s="277"/>
      <c r="AM418" s="348"/>
      <c r="AN418" s="278"/>
      <c r="AO418" s="279"/>
      <c r="AP418" s="348"/>
      <c r="AQ418" s="278"/>
      <c r="AR418" s="280"/>
      <c r="AS418" s="348"/>
      <c r="AT418" s="274"/>
      <c r="AU418" s="309" t="str">
        <f t="shared" ca="1" si="203"/>
        <v/>
      </c>
      <c r="AV418" s="310" t="str">
        <f t="shared" ca="1" si="204"/>
        <v/>
      </c>
      <c r="AW418" s="276"/>
      <c r="AX418" s="276"/>
      <c r="AY418" s="348"/>
      <c r="AZ418" s="278"/>
      <c r="BA418" s="279"/>
      <c r="BB418" s="348"/>
      <c r="BC418" s="278"/>
      <c r="BD418" s="280"/>
      <c r="BE418" s="348"/>
      <c r="BF418" s="274"/>
      <c r="BG418" s="309" t="str">
        <f t="shared" ca="1" si="205"/>
        <v/>
      </c>
      <c r="BH418" s="310" t="str">
        <f t="shared" ca="1" si="206"/>
        <v/>
      </c>
      <c r="BI418" s="276"/>
      <c r="BJ418" s="348"/>
      <c r="BK418" s="278"/>
      <c r="BL418" s="279"/>
      <c r="BM418" s="348"/>
      <c r="BN418" s="278"/>
      <c r="BO418" s="280"/>
      <c r="BP418" s="309" t="str">
        <f t="shared" ca="1" si="207"/>
        <v/>
      </c>
      <c r="BQ418" s="310" t="str">
        <f t="shared" ca="1" si="208"/>
        <v/>
      </c>
      <c r="BR418" s="309" t="str">
        <f t="shared" ca="1" si="209"/>
        <v/>
      </c>
      <c r="BS418" s="438" t="str">
        <f t="shared" ca="1" si="210"/>
        <v/>
      </c>
      <c r="BT418" s="281" t="str">
        <f t="array" ref="BT418">IF(AND($I418&lt;&gt;"",$K418&lt;&gt;""),CEILING(VLOOKUP($I418,ランク別指標,3,FALSE)*$L418,1),"")</f>
        <v/>
      </c>
      <c r="BU418" s="282"/>
      <c r="BV418" s="281" t="str">
        <f t="shared" si="195"/>
        <v/>
      </c>
      <c r="BW418" s="283"/>
      <c r="BX418" s="282"/>
      <c r="BY418" s="284" t="str">
        <f t="shared" si="211"/>
        <v/>
      </c>
      <c r="BZ418" s="285" t="str">
        <f t="shared" si="212"/>
        <v/>
      </c>
      <c r="CA418" s="286"/>
      <c r="CB418" s="287"/>
      <c r="CC418" s="281" t="str">
        <f t="array" ref="CC418">IF(AND($I418&lt;&gt;"",$K418&lt;&gt;""),CEILING(VLOOKUP($I418,ランク別指標,6,FALSE)*$L418,1),"")</f>
        <v/>
      </c>
      <c r="CD418" s="288"/>
      <c r="CE418" s="289" t="str">
        <f t="shared" si="196"/>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93"/>
        <v/>
      </c>
      <c r="CR418" s="272" t="str">
        <f t="shared" ca="1" si="194"/>
        <v/>
      </c>
      <c r="CS418" s="273" t="str">
        <f t="shared" ca="1" si="197"/>
        <v/>
      </c>
      <c r="CT418" s="337"/>
      <c r="CU418" s="264">
        <f t="shared" si="213"/>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4"/>
        <v>0</v>
      </c>
      <c r="DL418" s="440" t="b">
        <f t="shared" si="215"/>
        <v>0</v>
      </c>
      <c r="DM418" s="450" t="b">
        <f t="shared" si="216"/>
        <v>0</v>
      </c>
      <c r="DN418" s="440" t="b">
        <f t="shared" si="217"/>
        <v>0</v>
      </c>
      <c r="DO418" s="449" t="b">
        <f t="shared" si="218"/>
        <v>0</v>
      </c>
      <c r="DP418" s="440" t="b">
        <f t="shared" si="219"/>
        <v>0</v>
      </c>
      <c r="DQ418" s="450" t="b">
        <f t="shared" si="220"/>
        <v>0</v>
      </c>
      <c r="DR418" s="440" t="b">
        <f t="shared" si="221"/>
        <v>0</v>
      </c>
      <c r="DS418" s="449" t="b">
        <f t="shared" si="222"/>
        <v>0</v>
      </c>
      <c r="DT418" s="440" t="b">
        <f t="shared" si="223"/>
        <v>0</v>
      </c>
    </row>
    <row r="419" spans="1:124" x14ac:dyDescent="0.25">
      <c r="A419" s="65">
        <f t="shared" si="198"/>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9"/>
        <v/>
      </c>
      <c r="X419" s="310" t="str">
        <f t="shared" ca="1" si="200"/>
        <v/>
      </c>
      <c r="Y419" s="277"/>
      <c r="Z419" s="277"/>
      <c r="AA419" s="348"/>
      <c r="AB419" s="278"/>
      <c r="AC419" s="279"/>
      <c r="AD419" s="348"/>
      <c r="AE419" s="278"/>
      <c r="AF419" s="280"/>
      <c r="AG419" s="348"/>
      <c r="AH419" s="274"/>
      <c r="AI419" s="309" t="str">
        <f t="shared" ca="1" si="201"/>
        <v/>
      </c>
      <c r="AJ419" s="310" t="str">
        <f t="shared" ca="1" si="202"/>
        <v/>
      </c>
      <c r="AK419" s="277"/>
      <c r="AL419" s="277"/>
      <c r="AM419" s="348"/>
      <c r="AN419" s="278"/>
      <c r="AO419" s="279"/>
      <c r="AP419" s="348"/>
      <c r="AQ419" s="278"/>
      <c r="AR419" s="280"/>
      <c r="AS419" s="348"/>
      <c r="AT419" s="274"/>
      <c r="AU419" s="309" t="str">
        <f t="shared" ca="1" si="203"/>
        <v/>
      </c>
      <c r="AV419" s="310" t="str">
        <f t="shared" ca="1" si="204"/>
        <v/>
      </c>
      <c r="AW419" s="276"/>
      <c r="AX419" s="276"/>
      <c r="AY419" s="348"/>
      <c r="AZ419" s="278"/>
      <c r="BA419" s="279"/>
      <c r="BB419" s="348"/>
      <c r="BC419" s="278"/>
      <c r="BD419" s="280"/>
      <c r="BE419" s="348"/>
      <c r="BF419" s="274"/>
      <c r="BG419" s="309" t="str">
        <f t="shared" ca="1" si="205"/>
        <v/>
      </c>
      <c r="BH419" s="310" t="str">
        <f t="shared" ca="1" si="206"/>
        <v/>
      </c>
      <c r="BI419" s="276"/>
      <c r="BJ419" s="348"/>
      <c r="BK419" s="278"/>
      <c r="BL419" s="279"/>
      <c r="BM419" s="348"/>
      <c r="BN419" s="278"/>
      <c r="BO419" s="280"/>
      <c r="BP419" s="309" t="str">
        <f t="shared" ca="1" si="207"/>
        <v/>
      </c>
      <c r="BQ419" s="310" t="str">
        <f t="shared" ca="1" si="208"/>
        <v/>
      </c>
      <c r="BR419" s="309" t="str">
        <f t="shared" ca="1" si="209"/>
        <v/>
      </c>
      <c r="BS419" s="438" t="str">
        <f t="shared" ca="1" si="210"/>
        <v/>
      </c>
      <c r="BT419" s="281" t="str">
        <f t="array" ref="BT419">IF(AND($I419&lt;&gt;"",$K419&lt;&gt;""),CEILING(VLOOKUP($I419,ランク別指標,3,FALSE)*$L419,1),"")</f>
        <v/>
      </c>
      <c r="BU419" s="282"/>
      <c r="BV419" s="281" t="str">
        <f t="shared" si="195"/>
        <v/>
      </c>
      <c r="BW419" s="283"/>
      <c r="BX419" s="282"/>
      <c r="BY419" s="284" t="str">
        <f t="shared" si="211"/>
        <v/>
      </c>
      <c r="BZ419" s="285" t="str">
        <f t="shared" si="212"/>
        <v/>
      </c>
      <c r="CA419" s="286"/>
      <c r="CB419" s="287"/>
      <c r="CC419" s="281" t="str">
        <f t="array" ref="CC419">IF(AND($I419&lt;&gt;"",$K419&lt;&gt;""),CEILING(VLOOKUP($I419,ランク別指標,6,FALSE)*$L419,1),"")</f>
        <v/>
      </c>
      <c r="CD419" s="288"/>
      <c r="CE419" s="289" t="str">
        <f t="shared" si="196"/>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93"/>
        <v/>
      </c>
      <c r="CR419" s="272" t="str">
        <f t="shared" ca="1" si="194"/>
        <v/>
      </c>
      <c r="CS419" s="273" t="str">
        <f t="shared" ca="1" si="197"/>
        <v/>
      </c>
      <c r="CT419" s="337"/>
      <c r="CU419" s="264">
        <f t="shared" si="213"/>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4"/>
        <v>0</v>
      </c>
      <c r="DL419" s="440" t="b">
        <f t="shared" si="215"/>
        <v>0</v>
      </c>
      <c r="DM419" s="450" t="b">
        <f t="shared" si="216"/>
        <v>0</v>
      </c>
      <c r="DN419" s="440" t="b">
        <f t="shared" si="217"/>
        <v>0</v>
      </c>
      <c r="DO419" s="449" t="b">
        <f t="shared" si="218"/>
        <v>0</v>
      </c>
      <c r="DP419" s="440" t="b">
        <f t="shared" si="219"/>
        <v>0</v>
      </c>
      <c r="DQ419" s="450" t="b">
        <f t="shared" si="220"/>
        <v>0</v>
      </c>
      <c r="DR419" s="440" t="b">
        <f t="shared" si="221"/>
        <v>0</v>
      </c>
      <c r="DS419" s="449" t="b">
        <f t="shared" si="222"/>
        <v>0</v>
      </c>
      <c r="DT419" s="440" t="b">
        <f t="shared" si="223"/>
        <v>0</v>
      </c>
    </row>
    <row r="420" spans="1:124" x14ac:dyDescent="0.25">
      <c r="A420" s="65">
        <f t="shared" si="198"/>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9"/>
        <v/>
      </c>
      <c r="X420" s="310" t="str">
        <f t="shared" ca="1" si="200"/>
        <v/>
      </c>
      <c r="Y420" s="277"/>
      <c r="Z420" s="277"/>
      <c r="AA420" s="348"/>
      <c r="AB420" s="278"/>
      <c r="AC420" s="279"/>
      <c r="AD420" s="348"/>
      <c r="AE420" s="278"/>
      <c r="AF420" s="280"/>
      <c r="AG420" s="348"/>
      <c r="AH420" s="274"/>
      <c r="AI420" s="309" t="str">
        <f t="shared" ca="1" si="201"/>
        <v/>
      </c>
      <c r="AJ420" s="310" t="str">
        <f t="shared" ca="1" si="202"/>
        <v/>
      </c>
      <c r="AK420" s="277"/>
      <c r="AL420" s="277"/>
      <c r="AM420" s="348"/>
      <c r="AN420" s="278"/>
      <c r="AO420" s="279"/>
      <c r="AP420" s="348"/>
      <c r="AQ420" s="278"/>
      <c r="AR420" s="280"/>
      <c r="AS420" s="348"/>
      <c r="AT420" s="274"/>
      <c r="AU420" s="309" t="str">
        <f t="shared" ca="1" si="203"/>
        <v/>
      </c>
      <c r="AV420" s="310" t="str">
        <f t="shared" ca="1" si="204"/>
        <v/>
      </c>
      <c r="AW420" s="276"/>
      <c r="AX420" s="276"/>
      <c r="AY420" s="348"/>
      <c r="AZ420" s="278"/>
      <c r="BA420" s="279"/>
      <c r="BB420" s="348"/>
      <c r="BC420" s="278"/>
      <c r="BD420" s="280"/>
      <c r="BE420" s="348"/>
      <c r="BF420" s="274"/>
      <c r="BG420" s="309" t="str">
        <f t="shared" ca="1" si="205"/>
        <v/>
      </c>
      <c r="BH420" s="310" t="str">
        <f t="shared" ca="1" si="206"/>
        <v/>
      </c>
      <c r="BI420" s="276"/>
      <c r="BJ420" s="348"/>
      <c r="BK420" s="278"/>
      <c r="BL420" s="279"/>
      <c r="BM420" s="348"/>
      <c r="BN420" s="278"/>
      <c r="BO420" s="280"/>
      <c r="BP420" s="309" t="str">
        <f t="shared" ca="1" si="207"/>
        <v/>
      </c>
      <c r="BQ420" s="310" t="str">
        <f t="shared" ca="1" si="208"/>
        <v/>
      </c>
      <c r="BR420" s="309" t="str">
        <f t="shared" ca="1" si="209"/>
        <v/>
      </c>
      <c r="BS420" s="438" t="str">
        <f t="shared" ca="1" si="210"/>
        <v/>
      </c>
      <c r="BT420" s="281" t="str">
        <f t="array" ref="BT420">IF(AND($I420&lt;&gt;"",$K420&lt;&gt;""),CEILING(VLOOKUP($I420,ランク別指標,3,FALSE)*$L420,1),"")</f>
        <v/>
      </c>
      <c r="BU420" s="282"/>
      <c r="BV420" s="281" t="str">
        <f t="shared" si="195"/>
        <v/>
      </c>
      <c r="BW420" s="283"/>
      <c r="BX420" s="282"/>
      <c r="BY420" s="284" t="str">
        <f t="shared" si="211"/>
        <v/>
      </c>
      <c r="BZ420" s="285" t="str">
        <f t="shared" si="212"/>
        <v/>
      </c>
      <c r="CA420" s="286"/>
      <c r="CB420" s="287"/>
      <c r="CC420" s="281" t="str">
        <f t="array" ref="CC420">IF(AND($I420&lt;&gt;"",$K420&lt;&gt;""),CEILING(VLOOKUP($I420,ランク別指標,6,FALSE)*$L420,1),"")</f>
        <v/>
      </c>
      <c r="CD420" s="288"/>
      <c r="CE420" s="289" t="str">
        <f t="shared" si="196"/>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7"/>
        <v/>
      </c>
      <c r="CT420" s="337"/>
      <c r="CU420" s="264">
        <f t="shared" si="213"/>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4"/>
        <v>0</v>
      </c>
      <c r="DL420" s="440" t="b">
        <f t="shared" si="215"/>
        <v>0</v>
      </c>
      <c r="DM420" s="450" t="b">
        <f t="shared" si="216"/>
        <v>0</v>
      </c>
      <c r="DN420" s="440" t="b">
        <f t="shared" si="217"/>
        <v>0</v>
      </c>
      <c r="DO420" s="449" t="b">
        <f t="shared" si="218"/>
        <v>0</v>
      </c>
      <c r="DP420" s="440" t="b">
        <f t="shared" si="219"/>
        <v>0</v>
      </c>
      <c r="DQ420" s="450" t="b">
        <f t="shared" si="220"/>
        <v>0</v>
      </c>
      <c r="DR420" s="440" t="b">
        <f t="shared" si="221"/>
        <v>0</v>
      </c>
      <c r="DS420" s="449" t="b">
        <f t="shared" si="222"/>
        <v>0</v>
      </c>
      <c r="DT420" s="440" t="b">
        <f t="shared" si="223"/>
        <v>0</v>
      </c>
    </row>
    <row r="421" spans="1:124" x14ac:dyDescent="0.25">
      <c r="A421" s="65">
        <f t="shared" si="198"/>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9"/>
        <v/>
      </c>
      <c r="X421" s="310" t="str">
        <f t="shared" ca="1" si="200"/>
        <v/>
      </c>
      <c r="Y421" s="277"/>
      <c r="Z421" s="277"/>
      <c r="AA421" s="348"/>
      <c r="AB421" s="278"/>
      <c r="AC421" s="279"/>
      <c r="AD421" s="348"/>
      <c r="AE421" s="278"/>
      <c r="AF421" s="280"/>
      <c r="AG421" s="348"/>
      <c r="AH421" s="274"/>
      <c r="AI421" s="309" t="str">
        <f t="shared" ca="1" si="201"/>
        <v/>
      </c>
      <c r="AJ421" s="310" t="str">
        <f t="shared" ca="1" si="202"/>
        <v/>
      </c>
      <c r="AK421" s="277"/>
      <c r="AL421" s="277"/>
      <c r="AM421" s="348"/>
      <c r="AN421" s="278"/>
      <c r="AO421" s="279"/>
      <c r="AP421" s="348"/>
      <c r="AQ421" s="278"/>
      <c r="AR421" s="280"/>
      <c r="AS421" s="348"/>
      <c r="AT421" s="274"/>
      <c r="AU421" s="309" t="str">
        <f t="shared" ca="1" si="203"/>
        <v/>
      </c>
      <c r="AV421" s="310" t="str">
        <f t="shared" ca="1" si="204"/>
        <v/>
      </c>
      <c r="AW421" s="276"/>
      <c r="AX421" s="276"/>
      <c r="AY421" s="348"/>
      <c r="AZ421" s="278"/>
      <c r="BA421" s="279"/>
      <c r="BB421" s="348"/>
      <c r="BC421" s="278"/>
      <c r="BD421" s="280"/>
      <c r="BE421" s="348"/>
      <c r="BF421" s="274"/>
      <c r="BG421" s="309" t="str">
        <f t="shared" ca="1" si="205"/>
        <v/>
      </c>
      <c r="BH421" s="310" t="str">
        <f t="shared" ca="1" si="206"/>
        <v/>
      </c>
      <c r="BI421" s="276"/>
      <c r="BJ421" s="348"/>
      <c r="BK421" s="278"/>
      <c r="BL421" s="279"/>
      <c r="BM421" s="348"/>
      <c r="BN421" s="278"/>
      <c r="BO421" s="280"/>
      <c r="BP421" s="309" t="str">
        <f t="shared" ca="1" si="207"/>
        <v/>
      </c>
      <c r="BQ421" s="310" t="str">
        <f t="shared" ca="1" si="208"/>
        <v/>
      </c>
      <c r="BR421" s="309" t="str">
        <f t="shared" ca="1" si="209"/>
        <v/>
      </c>
      <c r="BS421" s="438" t="str">
        <f t="shared" ca="1" si="210"/>
        <v/>
      </c>
      <c r="BT421" s="281" t="str">
        <f t="array" ref="BT421">IF(AND($I421&lt;&gt;"",$K421&lt;&gt;""),CEILING(VLOOKUP($I421,ランク別指標,3,FALSE)*$L421,1),"")</f>
        <v/>
      </c>
      <c r="BU421" s="282"/>
      <c r="BV421" s="281" t="str">
        <f t="shared" si="195"/>
        <v/>
      </c>
      <c r="BW421" s="283"/>
      <c r="BX421" s="282"/>
      <c r="BY421" s="284" t="str">
        <f t="shared" si="211"/>
        <v/>
      </c>
      <c r="BZ421" s="285" t="str">
        <f t="shared" si="212"/>
        <v/>
      </c>
      <c r="CA421" s="286"/>
      <c r="CB421" s="287"/>
      <c r="CC421" s="281" t="str">
        <f t="array" ref="CC421">IF(AND($I421&lt;&gt;"",$K421&lt;&gt;""),CEILING(VLOOKUP($I421,ランク別指標,6,FALSE)*$L421,1),"")</f>
        <v/>
      </c>
      <c r="CD421" s="288"/>
      <c r="CE421" s="289" t="str">
        <f t="shared" si="196"/>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7"/>
        <v/>
      </c>
      <c r="CT421" s="337"/>
      <c r="CU421" s="264">
        <f t="shared" si="213"/>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4"/>
        <v>0</v>
      </c>
      <c r="DL421" s="440" t="b">
        <f t="shared" si="215"/>
        <v>0</v>
      </c>
      <c r="DM421" s="450" t="b">
        <f t="shared" si="216"/>
        <v>0</v>
      </c>
      <c r="DN421" s="440" t="b">
        <f t="shared" si="217"/>
        <v>0</v>
      </c>
      <c r="DO421" s="449" t="b">
        <f t="shared" si="218"/>
        <v>0</v>
      </c>
      <c r="DP421" s="440" t="b">
        <f t="shared" si="219"/>
        <v>0</v>
      </c>
      <c r="DQ421" s="450" t="b">
        <f t="shared" si="220"/>
        <v>0</v>
      </c>
      <c r="DR421" s="440" t="b">
        <f t="shared" si="221"/>
        <v>0</v>
      </c>
      <c r="DS421" s="449" t="b">
        <f t="shared" si="222"/>
        <v>0</v>
      </c>
      <c r="DT421" s="440" t="b">
        <f t="shared" si="223"/>
        <v>0</v>
      </c>
    </row>
    <row r="422" spans="1:124" x14ac:dyDescent="0.25">
      <c r="A422" s="65">
        <f t="shared" si="198"/>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9"/>
        <v/>
      </c>
      <c r="X422" s="310" t="str">
        <f t="shared" ca="1" si="200"/>
        <v/>
      </c>
      <c r="Y422" s="277"/>
      <c r="Z422" s="277"/>
      <c r="AA422" s="348"/>
      <c r="AB422" s="278"/>
      <c r="AC422" s="279"/>
      <c r="AD422" s="348"/>
      <c r="AE422" s="278"/>
      <c r="AF422" s="280"/>
      <c r="AG422" s="348"/>
      <c r="AH422" s="274"/>
      <c r="AI422" s="309" t="str">
        <f t="shared" ca="1" si="201"/>
        <v/>
      </c>
      <c r="AJ422" s="310" t="str">
        <f t="shared" ca="1" si="202"/>
        <v/>
      </c>
      <c r="AK422" s="277"/>
      <c r="AL422" s="277"/>
      <c r="AM422" s="348"/>
      <c r="AN422" s="278"/>
      <c r="AO422" s="279"/>
      <c r="AP422" s="348"/>
      <c r="AQ422" s="278"/>
      <c r="AR422" s="280"/>
      <c r="AS422" s="348"/>
      <c r="AT422" s="274"/>
      <c r="AU422" s="309" t="str">
        <f t="shared" ca="1" si="203"/>
        <v/>
      </c>
      <c r="AV422" s="310" t="str">
        <f t="shared" ca="1" si="204"/>
        <v/>
      </c>
      <c r="AW422" s="276"/>
      <c r="AX422" s="276"/>
      <c r="AY422" s="348"/>
      <c r="AZ422" s="278"/>
      <c r="BA422" s="279"/>
      <c r="BB422" s="348"/>
      <c r="BC422" s="278"/>
      <c r="BD422" s="280"/>
      <c r="BE422" s="348"/>
      <c r="BF422" s="274"/>
      <c r="BG422" s="309" t="str">
        <f t="shared" ca="1" si="205"/>
        <v/>
      </c>
      <c r="BH422" s="310" t="str">
        <f t="shared" ca="1" si="206"/>
        <v/>
      </c>
      <c r="BI422" s="276"/>
      <c r="BJ422" s="348"/>
      <c r="BK422" s="278"/>
      <c r="BL422" s="279"/>
      <c r="BM422" s="348"/>
      <c r="BN422" s="278"/>
      <c r="BO422" s="280"/>
      <c r="BP422" s="309" t="str">
        <f t="shared" ca="1" si="207"/>
        <v/>
      </c>
      <c r="BQ422" s="310" t="str">
        <f t="shared" ca="1" si="208"/>
        <v/>
      </c>
      <c r="BR422" s="309" t="str">
        <f t="shared" ca="1" si="209"/>
        <v/>
      </c>
      <c r="BS422" s="438" t="str">
        <f t="shared" ca="1" si="210"/>
        <v/>
      </c>
      <c r="BT422" s="281" t="str">
        <f t="array" ref="BT422">IF(AND($I422&lt;&gt;"",$K422&lt;&gt;""),CEILING(VLOOKUP($I422,ランク別指標,3,FALSE)*$L422,1),"")</f>
        <v/>
      </c>
      <c r="BU422" s="282"/>
      <c r="BV422" s="281" t="str">
        <f t="shared" si="195"/>
        <v/>
      </c>
      <c r="BW422" s="283"/>
      <c r="BX422" s="282"/>
      <c r="BY422" s="284" t="str">
        <f t="shared" si="211"/>
        <v/>
      </c>
      <c r="BZ422" s="285" t="str">
        <f t="shared" si="212"/>
        <v/>
      </c>
      <c r="CA422" s="286"/>
      <c r="CB422" s="287"/>
      <c r="CC422" s="281" t="str">
        <f t="array" ref="CC422">IF(AND($I422&lt;&gt;"",$K422&lt;&gt;""),CEILING(VLOOKUP($I422,ランク別指標,6,FALSE)*$L422,1),"")</f>
        <v/>
      </c>
      <c r="CD422" s="288"/>
      <c r="CE422" s="289" t="str">
        <f t="shared" si="196"/>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7"/>
        <v/>
      </c>
      <c r="CT422" s="337"/>
      <c r="CU422" s="264">
        <f t="shared" si="213"/>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4"/>
        <v>0</v>
      </c>
      <c r="DL422" s="440" t="b">
        <f t="shared" si="215"/>
        <v>0</v>
      </c>
      <c r="DM422" s="450" t="b">
        <f t="shared" si="216"/>
        <v>0</v>
      </c>
      <c r="DN422" s="440" t="b">
        <f t="shared" si="217"/>
        <v>0</v>
      </c>
      <c r="DO422" s="449" t="b">
        <f t="shared" si="218"/>
        <v>0</v>
      </c>
      <c r="DP422" s="440" t="b">
        <f t="shared" si="219"/>
        <v>0</v>
      </c>
      <c r="DQ422" s="450" t="b">
        <f t="shared" si="220"/>
        <v>0</v>
      </c>
      <c r="DR422" s="440" t="b">
        <f t="shared" si="221"/>
        <v>0</v>
      </c>
      <c r="DS422" s="449" t="b">
        <f t="shared" si="222"/>
        <v>0</v>
      </c>
      <c r="DT422" s="440" t="b">
        <f t="shared" si="223"/>
        <v>0</v>
      </c>
    </row>
    <row r="423" spans="1:124" x14ac:dyDescent="0.25">
      <c r="A423" s="65">
        <f t="shared" si="198"/>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9"/>
        <v/>
      </c>
      <c r="X423" s="310" t="str">
        <f t="shared" ca="1" si="200"/>
        <v/>
      </c>
      <c r="Y423" s="277"/>
      <c r="Z423" s="277"/>
      <c r="AA423" s="348"/>
      <c r="AB423" s="278"/>
      <c r="AC423" s="279"/>
      <c r="AD423" s="348"/>
      <c r="AE423" s="278"/>
      <c r="AF423" s="280"/>
      <c r="AG423" s="348"/>
      <c r="AH423" s="274"/>
      <c r="AI423" s="309" t="str">
        <f t="shared" ca="1" si="201"/>
        <v/>
      </c>
      <c r="AJ423" s="310" t="str">
        <f t="shared" ca="1" si="202"/>
        <v/>
      </c>
      <c r="AK423" s="277"/>
      <c r="AL423" s="277"/>
      <c r="AM423" s="348"/>
      <c r="AN423" s="278"/>
      <c r="AO423" s="279"/>
      <c r="AP423" s="348"/>
      <c r="AQ423" s="278"/>
      <c r="AR423" s="280"/>
      <c r="AS423" s="348"/>
      <c r="AT423" s="274"/>
      <c r="AU423" s="309" t="str">
        <f t="shared" ca="1" si="203"/>
        <v/>
      </c>
      <c r="AV423" s="310" t="str">
        <f t="shared" ca="1" si="204"/>
        <v/>
      </c>
      <c r="AW423" s="276"/>
      <c r="AX423" s="276"/>
      <c r="AY423" s="348"/>
      <c r="AZ423" s="278"/>
      <c r="BA423" s="279"/>
      <c r="BB423" s="348"/>
      <c r="BC423" s="278"/>
      <c r="BD423" s="280"/>
      <c r="BE423" s="348"/>
      <c r="BF423" s="274"/>
      <c r="BG423" s="309" t="str">
        <f t="shared" ca="1" si="205"/>
        <v/>
      </c>
      <c r="BH423" s="310" t="str">
        <f t="shared" ca="1" si="206"/>
        <v/>
      </c>
      <c r="BI423" s="276"/>
      <c r="BJ423" s="348"/>
      <c r="BK423" s="278"/>
      <c r="BL423" s="279"/>
      <c r="BM423" s="348"/>
      <c r="BN423" s="278"/>
      <c r="BO423" s="280"/>
      <c r="BP423" s="309" t="str">
        <f t="shared" ca="1" si="207"/>
        <v/>
      </c>
      <c r="BQ423" s="310" t="str">
        <f t="shared" ca="1" si="208"/>
        <v/>
      </c>
      <c r="BR423" s="309" t="str">
        <f t="shared" ca="1" si="209"/>
        <v/>
      </c>
      <c r="BS423" s="438" t="str">
        <f t="shared" ca="1" si="210"/>
        <v/>
      </c>
      <c r="BT423" s="281" t="str">
        <f t="array" ref="BT423">IF(AND($I423&lt;&gt;"",$K423&lt;&gt;""),CEILING(VLOOKUP($I423,ランク別指標,3,FALSE)*$L423,1),"")</f>
        <v/>
      </c>
      <c r="BU423" s="282"/>
      <c r="BV423" s="281" t="str">
        <f t="shared" si="195"/>
        <v/>
      </c>
      <c r="BW423" s="283"/>
      <c r="BX423" s="282"/>
      <c r="BY423" s="284" t="str">
        <f t="shared" si="211"/>
        <v/>
      </c>
      <c r="BZ423" s="285" t="str">
        <f t="shared" si="212"/>
        <v/>
      </c>
      <c r="CA423" s="286"/>
      <c r="CB423" s="287"/>
      <c r="CC423" s="281" t="str">
        <f t="array" ref="CC423">IF(AND($I423&lt;&gt;"",$K423&lt;&gt;""),CEILING(VLOOKUP($I423,ランク別指標,6,FALSE)*$L423,1),"")</f>
        <v/>
      </c>
      <c r="CD423" s="288"/>
      <c r="CE423" s="289" t="str">
        <f t="shared" si="196"/>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7"/>
        <v/>
      </c>
      <c r="CT423" s="337"/>
      <c r="CU423" s="264">
        <f t="shared" si="213"/>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4"/>
        <v>0</v>
      </c>
      <c r="DL423" s="440" t="b">
        <f t="shared" si="215"/>
        <v>0</v>
      </c>
      <c r="DM423" s="450" t="b">
        <f t="shared" si="216"/>
        <v>0</v>
      </c>
      <c r="DN423" s="440" t="b">
        <f t="shared" si="217"/>
        <v>0</v>
      </c>
      <c r="DO423" s="449" t="b">
        <f t="shared" si="218"/>
        <v>0</v>
      </c>
      <c r="DP423" s="440" t="b">
        <f t="shared" si="219"/>
        <v>0</v>
      </c>
      <c r="DQ423" s="450" t="b">
        <f t="shared" si="220"/>
        <v>0</v>
      </c>
      <c r="DR423" s="440" t="b">
        <f t="shared" si="221"/>
        <v>0</v>
      </c>
      <c r="DS423" s="449" t="b">
        <f t="shared" si="222"/>
        <v>0</v>
      </c>
      <c r="DT423" s="440" t="b">
        <f t="shared" si="223"/>
        <v>0</v>
      </c>
    </row>
    <row r="424" spans="1:124" x14ac:dyDescent="0.25">
      <c r="A424" s="65">
        <f t="shared" si="198"/>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9"/>
        <v/>
      </c>
      <c r="X424" s="310" t="str">
        <f t="shared" ca="1" si="200"/>
        <v/>
      </c>
      <c r="Y424" s="277"/>
      <c r="Z424" s="277"/>
      <c r="AA424" s="348"/>
      <c r="AB424" s="278"/>
      <c r="AC424" s="279"/>
      <c r="AD424" s="348"/>
      <c r="AE424" s="278"/>
      <c r="AF424" s="280"/>
      <c r="AG424" s="348"/>
      <c r="AH424" s="274"/>
      <c r="AI424" s="309" t="str">
        <f t="shared" ca="1" si="201"/>
        <v/>
      </c>
      <c r="AJ424" s="310" t="str">
        <f t="shared" ca="1" si="202"/>
        <v/>
      </c>
      <c r="AK424" s="277"/>
      <c r="AL424" s="277"/>
      <c r="AM424" s="348"/>
      <c r="AN424" s="278"/>
      <c r="AO424" s="279"/>
      <c r="AP424" s="348"/>
      <c r="AQ424" s="278"/>
      <c r="AR424" s="280"/>
      <c r="AS424" s="348"/>
      <c r="AT424" s="274"/>
      <c r="AU424" s="309" t="str">
        <f t="shared" ca="1" si="203"/>
        <v/>
      </c>
      <c r="AV424" s="310" t="str">
        <f t="shared" ca="1" si="204"/>
        <v/>
      </c>
      <c r="AW424" s="276"/>
      <c r="AX424" s="276"/>
      <c r="AY424" s="348"/>
      <c r="AZ424" s="278"/>
      <c r="BA424" s="279"/>
      <c r="BB424" s="348"/>
      <c r="BC424" s="278"/>
      <c r="BD424" s="280"/>
      <c r="BE424" s="348"/>
      <c r="BF424" s="274"/>
      <c r="BG424" s="309" t="str">
        <f t="shared" ca="1" si="205"/>
        <v/>
      </c>
      <c r="BH424" s="310" t="str">
        <f t="shared" ca="1" si="206"/>
        <v/>
      </c>
      <c r="BI424" s="276"/>
      <c r="BJ424" s="348"/>
      <c r="BK424" s="278"/>
      <c r="BL424" s="279"/>
      <c r="BM424" s="348"/>
      <c r="BN424" s="278"/>
      <c r="BO424" s="280"/>
      <c r="BP424" s="309" t="str">
        <f t="shared" ca="1" si="207"/>
        <v/>
      </c>
      <c r="BQ424" s="310" t="str">
        <f t="shared" ca="1" si="208"/>
        <v/>
      </c>
      <c r="BR424" s="309" t="str">
        <f t="shared" ca="1" si="209"/>
        <v/>
      </c>
      <c r="BS424" s="438" t="str">
        <f t="shared" ca="1" si="210"/>
        <v/>
      </c>
      <c r="BT424" s="281" t="str">
        <f t="array" ref="BT424">IF(AND($I424&lt;&gt;"",$K424&lt;&gt;""),CEILING(VLOOKUP($I424,ランク別指標,3,FALSE)*$L424,1),"")</f>
        <v/>
      </c>
      <c r="BU424" s="282"/>
      <c r="BV424" s="281" t="str">
        <f t="shared" si="195"/>
        <v/>
      </c>
      <c r="BW424" s="283"/>
      <c r="BX424" s="282"/>
      <c r="BY424" s="284" t="str">
        <f t="shared" si="211"/>
        <v/>
      </c>
      <c r="BZ424" s="285" t="str">
        <f t="shared" si="212"/>
        <v/>
      </c>
      <c r="CA424" s="286"/>
      <c r="CB424" s="287"/>
      <c r="CC424" s="281" t="str">
        <f t="array" ref="CC424">IF(AND($I424&lt;&gt;"",$K424&lt;&gt;""),CEILING(VLOOKUP($I424,ランク別指標,6,FALSE)*$L424,1),"")</f>
        <v/>
      </c>
      <c r="CD424" s="288"/>
      <c r="CE424" s="289" t="str">
        <f t="shared" si="196"/>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7"/>
        <v/>
      </c>
      <c r="CT424" s="337"/>
      <c r="CU424" s="264">
        <f t="shared" si="213"/>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4"/>
        <v>0</v>
      </c>
      <c r="DL424" s="440" t="b">
        <f t="shared" si="215"/>
        <v>0</v>
      </c>
      <c r="DM424" s="450" t="b">
        <f t="shared" si="216"/>
        <v>0</v>
      </c>
      <c r="DN424" s="440" t="b">
        <f t="shared" si="217"/>
        <v>0</v>
      </c>
      <c r="DO424" s="449" t="b">
        <f t="shared" si="218"/>
        <v>0</v>
      </c>
      <c r="DP424" s="440" t="b">
        <f t="shared" si="219"/>
        <v>0</v>
      </c>
      <c r="DQ424" s="450" t="b">
        <f t="shared" si="220"/>
        <v>0</v>
      </c>
      <c r="DR424" s="440" t="b">
        <f t="shared" si="221"/>
        <v>0</v>
      </c>
      <c r="DS424" s="449" t="b">
        <f t="shared" si="222"/>
        <v>0</v>
      </c>
      <c r="DT424" s="440" t="b">
        <f t="shared" si="223"/>
        <v>0</v>
      </c>
    </row>
    <row r="425" spans="1:124" x14ac:dyDescent="0.25">
      <c r="A425" s="65">
        <f t="shared" si="198"/>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9"/>
        <v/>
      </c>
      <c r="X425" s="310" t="str">
        <f t="shared" ca="1" si="200"/>
        <v/>
      </c>
      <c r="Y425" s="277"/>
      <c r="Z425" s="277"/>
      <c r="AA425" s="348"/>
      <c r="AB425" s="278"/>
      <c r="AC425" s="279"/>
      <c r="AD425" s="348"/>
      <c r="AE425" s="278"/>
      <c r="AF425" s="280"/>
      <c r="AG425" s="348"/>
      <c r="AH425" s="274"/>
      <c r="AI425" s="309" t="str">
        <f t="shared" ca="1" si="201"/>
        <v/>
      </c>
      <c r="AJ425" s="310" t="str">
        <f t="shared" ca="1" si="202"/>
        <v/>
      </c>
      <c r="AK425" s="277"/>
      <c r="AL425" s="277"/>
      <c r="AM425" s="348"/>
      <c r="AN425" s="278"/>
      <c r="AO425" s="279"/>
      <c r="AP425" s="348"/>
      <c r="AQ425" s="278"/>
      <c r="AR425" s="280"/>
      <c r="AS425" s="348"/>
      <c r="AT425" s="274"/>
      <c r="AU425" s="309" t="str">
        <f t="shared" ca="1" si="203"/>
        <v/>
      </c>
      <c r="AV425" s="310" t="str">
        <f t="shared" ca="1" si="204"/>
        <v/>
      </c>
      <c r="AW425" s="276"/>
      <c r="AX425" s="276"/>
      <c r="AY425" s="348"/>
      <c r="AZ425" s="278"/>
      <c r="BA425" s="279"/>
      <c r="BB425" s="348"/>
      <c r="BC425" s="278"/>
      <c r="BD425" s="280"/>
      <c r="BE425" s="348"/>
      <c r="BF425" s="274"/>
      <c r="BG425" s="309" t="str">
        <f t="shared" ca="1" si="205"/>
        <v/>
      </c>
      <c r="BH425" s="310" t="str">
        <f t="shared" ca="1" si="206"/>
        <v/>
      </c>
      <c r="BI425" s="276"/>
      <c r="BJ425" s="348"/>
      <c r="BK425" s="278"/>
      <c r="BL425" s="279"/>
      <c r="BM425" s="348"/>
      <c r="BN425" s="278"/>
      <c r="BO425" s="280"/>
      <c r="BP425" s="309" t="str">
        <f t="shared" ca="1" si="207"/>
        <v/>
      </c>
      <c r="BQ425" s="310" t="str">
        <f t="shared" ca="1" si="208"/>
        <v/>
      </c>
      <c r="BR425" s="309" t="str">
        <f t="shared" ca="1" si="209"/>
        <v/>
      </c>
      <c r="BS425" s="438" t="str">
        <f t="shared" ca="1" si="210"/>
        <v/>
      </c>
      <c r="BT425" s="281" t="str">
        <f t="array" ref="BT425">IF(AND($I425&lt;&gt;"",$K425&lt;&gt;""),CEILING(VLOOKUP($I425,ランク別指標,3,FALSE)*$L425,1),"")</f>
        <v/>
      </c>
      <c r="BU425" s="282"/>
      <c r="BV425" s="281" t="str">
        <f t="shared" si="195"/>
        <v/>
      </c>
      <c r="BW425" s="283"/>
      <c r="BX425" s="282"/>
      <c r="BY425" s="284" t="str">
        <f t="shared" si="211"/>
        <v/>
      </c>
      <c r="BZ425" s="285" t="str">
        <f t="shared" si="212"/>
        <v/>
      </c>
      <c r="CA425" s="286"/>
      <c r="CB425" s="287"/>
      <c r="CC425" s="281" t="str">
        <f t="array" ref="CC425">IF(AND($I425&lt;&gt;"",$K425&lt;&gt;""),CEILING(VLOOKUP($I425,ランク別指標,6,FALSE)*$L425,1),"")</f>
        <v/>
      </c>
      <c r="CD425" s="288"/>
      <c r="CE425" s="289" t="str">
        <f t="shared" si="196"/>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7"/>
        <v/>
      </c>
      <c r="CT425" s="337"/>
      <c r="CU425" s="264">
        <f t="shared" si="213"/>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4"/>
        <v>0</v>
      </c>
      <c r="DL425" s="440" t="b">
        <f t="shared" si="215"/>
        <v>0</v>
      </c>
      <c r="DM425" s="450" t="b">
        <f t="shared" si="216"/>
        <v>0</v>
      </c>
      <c r="DN425" s="440" t="b">
        <f t="shared" si="217"/>
        <v>0</v>
      </c>
      <c r="DO425" s="449" t="b">
        <f t="shared" si="218"/>
        <v>0</v>
      </c>
      <c r="DP425" s="440" t="b">
        <f t="shared" si="219"/>
        <v>0</v>
      </c>
      <c r="DQ425" s="450" t="b">
        <f t="shared" si="220"/>
        <v>0</v>
      </c>
      <c r="DR425" s="440" t="b">
        <f t="shared" si="221"/>
        <v>0</v>
      </c>
      <c r="DS425" s="449" t="b">
        <f t="shared" si="222"/>
        <v>0</v>
      </c>
      <c r="DT425" s="440" t="b">
        <f t="shared" si="223"/>
        <v>0</v>
      </c>
    </row>
    <row r="426" spans="1:124" x14ac:dyDescent="0.25">
      <c r="A426" s="65">
        <f t="shared" si="198"/>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9"/>
        <v/>
      </c>
      <c r="X426" s="310" t="str">
        <f t="shared" ca="1" si="200"/>
        <v/>
      </c>
      <c r="Y426" s="277"/>
      <c r="Z426" s="277"/>
      <c r="AA426" s="348"/>
      <c r="AB426" s="278"/>
      <c r="AC426" s="279"/>
      <c r="AD426" s="348"/>
      <c r="AE426" s="278"/>
      <c r="AF426" s="280"/>
      <c r="AG426" s="348"/>
      <c r="AH426" s="274"/>
      <c r="AI426" s="309" t="str">
        <f t="shared" ca="1" si="201"/>
        <v/>
      </c>
      <c r="AJ426" s="310" t="str">
        <f t="shared" ca="1" si="202"/>
        <v/>
      </c>
      <c r="AK426" s="277"/>
      <c r="AL426" s="277"/>
      <c r="AM426" s="348"/>
      <c r="AN426" s="278"/>
      <c r="AO426" s="279"/>
      <c r="AP426" s="348"/>
      <c r="AQ426" s="278"/>
      <c r="AR426" s="280"/>
      <c r="AS426" s="348"/>
      <c r="AT426" s="274"/>
      <c r="AU426" s="309" t="str">
        <f t="shared" ca="1" si="203"/>
        <v/>
      </c>
      <c r="AV426" s="310" t="str">
        <f t="shared" ca="1" si="204"/>
        <v/>
      </c>
      <c r="AW426" s="276"/>
      <c r="AX426" s="276"/>
      <c r="AY426" s="348"/>
      <c r="AZ426" s="278"/>
      <c r="BA426" s="279"/>
      <c r="BB426" s="348"/>
      <c r="BC426" s="278"/>
      <c r="BD426" s="280"/>
      <c r="BE426" s="348"/>
      <c r="BF426" s="274"/>
      <c r="BG426" s="309" t="str">
        <f t="shared" ca="1" si="205"/>
        <v/>
      </c>
      <c r="BH426" s="310" t="str">
        <f t="shared" ca="1" si="206"/>
        <v/>
      </c>
      <c r="BI426" s="276"/>
      <c r="BJ426" s="348"/>
      <c r="BK426" s="278"/>
      <c r="BL426" s="279"/>
      <c r="BM426" s="348"/>
      <c r="BN426" s="278"/>
      <c r="BO426" s="280"/>
      <c r="BP426" s="309" t="str">
        <f t="shared" ca="1" si="207"/>
        <v/>
      </c>
      <c r="BQ426" s="310" t="str">
        <f t="shared" ca="1" si="208"/>
        <v/>
      </c>
      <c r="BR426" s="309" t="str">
        <f t="shared" ca="1" si="209"/>
        <v/>
      </c>
      <c r="BS426" s="438" t="str">
        <f t="shared" ca="1" si="210"/>
        <v/>
      </c>
      <c r="BT426" s="281" t="str">
        <f t="array" ref="BT426">IF(AND($I426&lt;&gt;"",$K426&lt;&gt;""),CEILING(VLOOKUP($I426,ランク別指標,3,FALSE)*$L426,1),"")</f>
        <v/>
      </c>
      <c r="BU426" s="282"/>
      <c r="BV426" s="281" t="str">
        <f t="shared" si="195"/>
        <v/>
      </c>
      <c r="BW426" s="283"/>
      <c r="BX426" s="282"/>
      <c r="BY426" s="284" t="str">
        <f t="shared" si="211"/>
        <v/>
      </c>
      <c r="BZ426" s="285" t="str">
        <f t="shared" si="212"/>
        <v/>
      </c>
      <c r="CA426" s="286"/>
      <c r="CB426" s="287"/>
      <c r="CC426" s="281" t="str">
        <f t="array" ref="CC426">IF(AND($I426&lt;&gt;"",$K426&lt;&gt;""),CEILING(VLOOKUP($I426,ランク別指標,6,FALSE)*$L426,1),"")</f>
        <v/>
      </c>
      <c r="CD426" s="288"/>
      <c r="CE426" s="289" t="str">
        <f t="shared" si="196"/>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7"/>
        <v/>
      </c>
      <c r="CT426" s="337"/>
      <c r="CU426" s="264">
        <f t="shared" si="213"/>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4"/>
        <v>0</v>
      </c>
      <c r="DL426" s="440" t="b">
        <f t="shared" si="215"/>
        <v>0</v>
      </c>
      <c r="DM426" s="450" t="b">
        <f t="shared" si="216"/>
        <v>0</v>
      </c>
      <c r="DN426" s="440" t="b">
        <f t="shared" si="217"/>
        <v>0</v>
      </c>
      <c r="DO426" s="449" t="b">
        <f t="shared" si="218"/>
        <v>0</v>
      </c>
      <c r="DP426" s="440" t="b">
        <f t="shared" si="219"/>
        <v>0</v>
      </c>
      <c r="DQ426" s="450" t="b">
        <f t="shared" si="220"/>
        <v>0</v>
      </c>
      <c r="DR426" s="440" t="b">
        <f t="shared" si="221"/>
        <v>0</v>
      </c>
      <c r="DS426" s="449" t="b">
        <f t="shared" si="222"/>
        <v>0</v>
      </c>
      <c r="DT426" s="440" t="b">
        <f t="shared" si="223"/>
        <v>0</v>
      </c>
    </row>
    <row r="427" spans="1:124" x14ac:dyDescent="0.25">
      <c r="A427" s="65">
        <f t="shared" si="198"/>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9"/>
        <v/>
      </c>
      <c r="X427" s="310" t="str">
        <f t="shared" ca="1" si="200"/>
        <v/>
      </c>
      <c r="Y427" s="277"/>
      <c r="Z427" s="277"/>
      <c r="AA427" s="348"/>
      <c r="AB427" s="278"/>
      <c r="AC427" s="279"/>
      <c r="AD427" s="348"/>
      <c r="AE427" s="278"/>
      <c r="AF427" s="280"/>
      <c r="AG427" s="348"/>
      <c r="AH427" s="274"/>
      <c r="AI427" s="309" t="str">
        <f t="shared" ca="1" si="201"/>
        <v/>
      </c>
      <c r="AJ427" s="310" t="str">
        <f t="shared" ca="1" si="202"/>
        <v/>
      </c>
      <c r="AK427" s="277"/>
      <c r="AL427" s="277"/>
      <c r="AM427" s="348"/>
      <c r="AN427" s="278"/>
      <c r="AO427" s="279"/>
      <c r="AP427" s="348"/>
      <c r="AQ427" s="278"/>
      <c r="AR427" s="280"/>
      <c r="AS427" s="348"/>
      <c r="AT427" s="274"/>
      <c r="AU427" s="309" t="str">
        <f t="shared" ca="1" si="203"/>
        <v/>
      </c>
      <c r="AV427" s="310" t="str">
        <f t="shared" ca="1" si="204"/>
        <v/>
      </c>
      <c r="AW427" s="276"/>
      <c r="AX427" s="276"/>
      <c r="AY427" s="348"/>
      <c r="AZ427" s="278"/>
      <c r="BA427" s="279"/>
      <c r="BB427" s="348"/>
      <c r="BC427" s="278"/>
      <c r="BD427" s="280"/>
      <c r="BE427" s="348"/>
      <c r="BF427" s="274"/>
      <c r="BG427" s="309" t="str">
        <f t="shared" ca="1" si="205"/>
        <v/>
      </c>
      <c r="BH427" s="310" t="str">
        <f t="shared" ca="1" si="206"/>
        <v/>
      </c>
      <c r="BI427" s="276"/>
      <c r="BJ427" s="348"/>
      <c r="BK427" s="278"/>
      <c r="BL427" s="279"/>
      <c r="BM427" s="348"/>
      <c r="BN427" s="278"/>
      <c r="BO427" s="280"/>
      <c r="BP427" s="309" t="str">
        <f t="shared" ca="1" si="207"/>
        <v/>
      </c>
      <c r="BQ427" s="310" t="str">
        <f t="shared" ca="1" si="208"/>
        <v/>
      </c>
      <c r="BR427" s="309" t="str">
        <f t="shared" ca="1" si="209"/>
        <v/>
      </c>
      <c r="BS427" s="438" t="str">
        <f t="shared" ca="1" si="210"/>
        <v/>
      </c>
      <c r="BT427" s="281" t="str">
        <f t="array" ref="BT427">IF(AND($I427&lt;&gt;"",$K427&lt;&gt;""),CEILING(VLOOKUP($I427,ランク別指標,3,FALSE)*$L427,1),"")</f>
        <v/>
      </c>
      <c r="BU427" s="282"/>
      <c r="BV427" s="281" t="str">
        <f t="shared" si="195"/>
        <v/>
      </c>
      <c r="BW427" s="283"/>
      <c r="BX427" s="282"/>
      <c r="BY427" s="284" t="str">
        <f t="shared" si="211"/>
        <v/>
      </c>
      <c r="BZ427" s="285" t="str">
        <f t="shared" si="212"/>
        <v/>
      </c>
      <c r="CA427" s="286"/>
      <c r="CB427" s="287"/>
      <c r="CC427" s="281" t="str">
        <f t="array" ref="CC427">IF(AND($I427&lt;&gt;"",$K427&lt;&gt;""),CEILING(VLOOKUP($I427,ランク別指標,6,FALSE)*$L427,1),"")</f>
        <v/>
      </c>
      <c r="CD427" s="288"/>
      <c r="CE427" s="289" t="str">
        <f t="shared" si="196"/>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7"/>
        <v/>
      </c>
      <c r="CT427" s="337"/>
      <c r="CU427" s="264">
        <f t="shared" si="213"/>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4"/>
        <v>0</v>
      </c>
      <c r="DL427" s="440" t="b">
        <f t="shared" si="215"/>
        <v>0</v>
      </c>
      <c r="DM427" s="450" t="b">
        <f t="shared" si="216"/>
        <v>0</v>
      </c>
      <c r="DN427" s="440" t="b">
        <f t="shared" si="217"/>
        <v>0</v>
      </c>
      <c r="DO427" s="449" t="b">
        <f t="shared" si="218"/>
        <v>0</v>
      </c>
      <c r="DP427" s="440" t="b">
        <f t="shared" si="219"/>
        <v>0</v>
      </c>
      <c r="DQ427" s="450" t="b">
        <f t="shared" si="220"/>
        <v>0</v>
      </c>
      <c r="DR427" s="440" t="b">
        <f t="shared" si="221"/>
        <v>0</v>
      </c>
      <c r="DS427" s="449" t="b">
        <f t="shared" si="222"/>
        <v>0</v>
      </c>
      <c r="DT427" s="440" t="b">
        <f t="shared" si="223"/>
        <v>0</v>
      </c>
    </row>
    <row r="428" spans="1:124" x14ac:dyDescent="0.25">
      <c r="A428" s="65">
        <f t="shared" si="198"/>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9"/>
        <v/>
      </c>
      <c r="X428" s="310" t="str">
        <f t="shared" ca="1" si="200"/>
        <v/>
      </c>
      <c r="Y428" s="277"/>
      <c r="Z428" s="277"/>
      <c r="AA428" s="348"/>
      <c r="AB428" s="278"/>
      <c r="AC428" s="279"/>
      <c r="AD428" s="348"/>
      <c r="AE428" s="278"/>
      <c r="AF428" s="280"/>
      <c r="AG428" s="348"/>
      <c r="AH428" s="274"/>
      <c r="AI428" s="309" t="str">
        <f t="shared" ca="1" si="201"/>
        <v/>
      </c>
      <c r="AJ428" s="310" t="str">
        <f t="shared" ca="1" si="202"/>
        <v/>
      </c>
      <c r="AK428" s="277"/>
      <c r="AL428" s="277"/>
      <c r="AM428" s="348"/>
      <c r="AN428" s="278"/>
      <c r="AO428" s="279"/>
      <c r="AP428" s="348"/>
      <c r="AQ428" s="278"/>
      <c r="AR428" s="280"/>
      <c r="AS428" s="348"/>
      <c r="AT428" s="274"/>
      <c r="AU428" s="309" t="str">
        <f t="shared" ca="1" si="203"/>
        <v/>
      </c>
      <c r="AV428" s="310" t="str">
        <f t="shared" ca="1" si="204"/>
        <v/>
      </c>
      <c r="AW428" s="276"/>
      <c r="AX428" s="276"/>
      <c r="AY428" s="348"/>
      <c r="AZ428" s="278"/>
      <c r="BA428" s="279"/>
      <c r="BB428" s="348"/>
      <c r="BC428" s="278"/>
      <c r="BD428" s="280"/>
      <c r="BE428" s="348"/>
      <c r="BF428" s="274"/>
      <c r="BG428" s="309" t="str">
        <f t="shared" ca="1" si="205"/>
        <v/>
      </c>
      <c r="BH428" s="310" t="str">
        <f t="shared" ca="1" si="206"/>
        <v/>
      </c>
      <c r="BI428" s="276"/>
      <c r="BJ428" s="348"/>
      <c r="BK428" s="278"/>
      <c r="BL428" s="279"/>
      <c r="BM428" s="348"/>
      <c r="BN428" s="278"/>
      <c r="BO428" s="280"/>
      <c r="BP428" s="309" t="str">
        <f t="shared" ca="1" si="207"/>
        <v/>
      </c>
      <c r="BQ428" s="310" t="str">
        <f t="shared" ca="1" si="208"/>
        <v/>
      </c>
      <c r="BR428" s="309" t="str">
        <f t="shared" ca="1" si="209"/>
        <v/>
      </c>
      <c r="BS428" s="438" t="str">
        <f t="shared" ca="1" si="210"/>
        <v/>
      </c>
      <c r="BT428" s="281" t="str">
        <f t="array" ref="BT428">IF(AND($I428&lt;&gt;"",$K428&lt;&gt;""),CEILING(VLOOKUP($I428,ランク別指標,3,FALSE)*$L428,1),"")</f>
        <v/>
      </c>
      <c r="BU428" s="282"/>
      <c r="BV428" s="281" t="str">
        <f t="shared" si="195"/>
        <v/>
      </c>
      <c r="BW428" s="283"/>
      <c r="BX428" s="282"/>
      <c r="BY428" s="284" t="str">
        <f t="shared" si="211"/>
        <v/>
      </c>
      <c r="BZ428" s="285" t="str">
        <f t="shared" si="212"/>
        <v/>
      </c>
      <c r="CA428" s="286"/>
      <c r="CB428" s="287"/>
      <c r="CC428" s="281" t="str">
        <f t="array" ref="CC428">IF(AND($I428&lt;&gt;"",$K428&lt;&gt;""),CEILING(VLOOKUP($I428,ランク別指標,6,FALSE)*$L428,1),"")</f>
        <v/>
      </c>
      <c r="CD428" s="288"/>
      <c r="CE428" s="289" t="str">
        <f t="shared" si="196"/>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7"/>
        <v/>
      </c>
      <c r="CT428" s="337"/>
      <c r="CU428" s="264">
        <f t="shared" si="213"/>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4"/>
        <v>0</v>
      </c>
      <c r="DL428" s="440" t="b">
        <f t="shared" si="215"/>
        <v>0</v>
      </c>
      <c r="DM428" s="450" t="b">
        <f t="shared" si="216"/>
        <v>0</v>
      </c>
      <c r="DN428" s="440" t="b">
        <f t="shared" si="217"/>
        <v>0</v>
      </c>
      <c r="DO428" s="449" t="b">
        <f t="shared" si="218"/>
        <v>0</v>
      </c>
      <c r="DP428" s="440" t="b">
        <f t="shared" si="219"/>
        <v>0</v>
      </c>
      <c r="DQ428" s="450" t="b">
        <f t="shared" si="220"/>
        <v>0</v>
      </c>
      <c r="DR428" s="440" t="b">
        <f t="shared" si="221"/>
        <v>0</v>
      </c>
      <c r="DS428" s="449" t="b">
        <f t="shared" si="222"/>
        <v>0</v>
      </c>
      <c r="DT428" s="440" t="b">
        <f t="shared" si="223"/>
        <v>0</v>
      </c>
    </row>
    <row r="429" spans="1:124" x14ac:dyDescent="0.25">
      <c r="A429" s="65">
        <f t="shared" si="198"/>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9"/>
        <v/>
      </c>
      <c r="X429" s="310" t="str">
        <f t="shared" ca="1" si="200"/>
        <v/>
      </c>
      <c r="Y429" s="277"/>
      <c r="Z429" s="277"/>
      <c r="AA429" s="348"/>
      <c r="AB429" s="278"/>
      <c r="AC429" s="279"/>
      <c r="AD429" s="348"/>
      <c r="AE429" s="278"/>
      <c r="AF429" s="280"/>
      <c r="AG429" s="348"/>
      <c r="AH429" s="274"/>
      <c r="AI429" s="309" t="str">
        <f t="shared" ca="1" si="201"/>
        <v/>
      </c>
      <c r="AJ429" s="310" t="str">
        <f t="shared" ca="1" si="202"/>
        <v/>
      </c>
      <c r="AK429" s="277"/>
      <c r="AL429" s="277"/>
      <c r="AM429" s="348"/>
      <c r="AN429" s="278"/>
      <c r="AO429" s="279"/>
      <c r="AP429" s="348"/>
      <c r="AQ429" s="278"/>
      <c r="AR429" s="280"/>
      <c r="AS429" s="348"/>
      <c r="AT429" s="274"/>
      <c r="AU429" s="309" t="str">
        <f t="shared" ca="1" si="203"/>
        <v/>
      </c>
      <c r="AV429" s="310" t="str">
        <f t="shared" ca="1" si="204"/>
        <v/>
      </c>
      <c r="AW429" s="276"/>
      <c r="AX429" s="276"/>
      <c r="AY429" s="348"/>
      <c r="AZ429" s="278"/>
      <c r="BA429" s="279"/>
      <c r="BB429" s="348"/>
      <c r="BC429" s="278"/>
      <c r="BD429" s="280"/>
      <c r="BE429" s="348"/>
      <c r="BF429" s="274"/>
      <c r="BG429" s="309" t="str">
        <f t="shared" ca="1" si="205"/>
        <v/>
      </c>
      <c r="BH429" s="310" t="str">
        <f t="shared" ca="1" si="206"/>
        <v/>
      </c>
      <c r="BI429" s="276"/>
      <c r="BJ429" s="348"/>
      <c r="BK429" s="278"/>
      <c r="BL429" s="279"/>
      <c r="BM429" s="348"/>
      <c r="BN429" s="278"/>
      <c r="BO429" s="280"/>
      <c r="BP429" s="309" t="str">
        <f t="shared" ca="1" si="207"/>
        <v/>
      </c>
      <c r="BQ429" s="310" t="str">
        <f t="shared" ca="1" si="208"/>
        <v/>
      </c>
      <c r="BR429" s="309" t="str">
        <f t="shared" ca="1" si="209"/>
        <v/>
      </c>
      <c r="BS429" s="438" t="str">
        <f t="shared" ca="1" si="210"/>
        <v/>
      </c>
      <c r="BT429" s="281" t="str">
        <f t="array" ref="BT429">IF(AND($I429&lt;&gt;"",$K429&lt;&gt;""),CEILING(VLOOKUP($I429,ランク別指標,3,FALSE)*$L429,1),"")</f>
        <v/>
      </c>
      <c r="BU429" s="282"/>
      <c r="BV429" s="281" t="str">
        <f t="shared" si="195"/>
        <v/>
      </c>
      <c r="BW429" s="283"/>
      <c r="BX429" s="282"/>
      <c r="BY429" s="284" t="str">
        <f t="shared" si="211"/>
        <v/>
      </c>
      <c r="BZ429" s="285" t="str">
        <f t="shared" si="212"/>
        <v/>
      </c>
      <c r="CA429" s="286"/>
      <c r="CB429" s="287"/>
      <c r="CC429" s="281" t="str">
        <f t="array" ref="CC429">IF(AND($I429&lt;&gt;"",$K429&lt;&gt;""),CEILING(VLOOKUP($I429,ランク別指標,6,FALSE)*$L429,1),"")</f>
        <v/>
      </c>
      <c r="CD429" s="288"/>
      <c r="CE429" s="289" t="str">
        <f t="shared" si="196"/>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7"/>
        <v/>
      </c>
      <c r="CT429" s="337"/>
      <c r="CU429" s="264">
        <f t="shared" si="213"/>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4"/>
        <v>0</v>
      </c>
      <c r="DL429" s="440" t="b">
        <f t="shared" si="215"/>
        <v>0</v>
      </c>
      <c r="DM429" s="450" t="b">
        <f t="shared" si="216"/>
        <v>0</v>
      </c>
      <c r="DN429" s="440" t="b">
        <f t="shared" si="217"/>
        <v>0</v>
      </c>
      <c r="DO429" s="449" t="b">
        <f t="shared" si="218"/>
        <v>0</v>
      </c>
      <c r="DP429" s="440" t="b">
        <f t="shared" si="219"/>
        <v>0</v>
      </c>
      <c r="DQ429" s="450" t="b">
        <f t="shared" si="220"/>
        <v>0</v>
      </c>
      <c r="DR429" s="440" t="b">
        <f t="shared" si="221"/>
        <v>0</v>
      </c>
      <c r="DS429" s="449" t="b">
        <f t="shared" si="222"/>
        <v>0</v>
      </c>
      <c r="DT429" s="440" t="b">
        <f t="shared" si="223"/>
        <v>0</v>
      </c>
    </row>
    <row r="430" spans="1:124" x14ac:dyDescent="0.25">
      <c r="A430" s="65">
        <f t="shared" si="198"/>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9"/>
        <v/>
      </c>
      <c r="X430" s="310" t="str">
        <f t="shared" ca="1" si="200"/>
        <v/>
      </c>
      <c r="Y430" s="277"/>
      <c r="Z430" s="277"/>
      <c r="AA430" s="348"/>
      <c r="AB430" s="278"/>
      <c r="AC430" s="279"/>
      <c r="AD430" s="348"/>
      <c r="AE430" s="278"/>
      <c r="AF430" s="280"/>
      <c r="AG430" s="348"/>
      <c r="AH430" s="274"/>
      <c r="AI430" s="309" t="str">
        <f t="shared" ca="1" si="201"/>
        <v/>
      </c>
      <c r="AJ430" s="310" t="str">
        <f t="shared" ca="1" si="202"/>
        <v/>
      </c>
      <c r="AK430" s="277"/>
      <c r="AL430" s="277"/>
      <c r="AM430" s="348"/>
      <c r="AN430" s="278"/>
      <c r="AO430" s="279"/>
      <c r="AP430" s="348"/>
      <c r="AQ430" s="278"/>
      <c r="AR430" s="280"/>
      <c r="AS430" s="348"/>
      <c r="AT430" s="274"/>
      <c r="AU430" s="309" t="str">
        <f t="shared" ca="1" si="203"/>
        <v/>
      </c>
      <c r="AV430" s="310" t="str">
        <f t="shared" ca="1" si="204"/>
        <v/>
      </c>
      <c r="AW430" s="276"/>
      <c r="AX430" s="276"/>
      <c r="AY430" s="348"/>
      <c r="AZ430" s="278"/>
      <c r="BA430" s="279"/>
      <c r="BB430" s="348"/>
      <c r="BC430" s="278"/>
      <c r="BD430" s="280"/>
      <c r="BE430" s="348"/>
      <c r="BF430" s="274"/>
      <c r="BG430" s="309" t="str">
        <f t="shared" ca="1" si="205"/>
        <v/>
      </c>
      <c r="BH430" s="310" t="str">
        <f t="shared" ca="1" si="206"/>
        <v/>
      </c>
      <c r="BI430" s="276"/>
      <c r="BJ430" s="348"/>
      <c r="BK430" s="278"/>
      <c r="BL430" s="279"/>
      <c r="BM430" s="348"/>
      <c r="BN430" s="278"/>
      <c r="BO430" s="280"/>
      <c r="BP430" s="309" t="str">
        <f t="shared" ca="1" si="207"/>
        <v/>
      </c>
      <c r="BQ430" s="310" t="str">
        <f t="shared" ca="1" si="208"/>
        <v/>
      </c>
      <c r="BR430" s="309" t="str">
        <f t="shared" ca="1" si="209"/>
        <v/>
      </c>
      <c r="BS430" s="438" t="str">
        <f t="shared" ca="1" si="210"/>
        <v/>
      </c>
      <c r="BT430" s="281" t="str">
        <f t="array" ref="BT430">IF(AND($I430&lt;&gt;"",$K430&lt;&gt;""),CEILING(VLOOKUP($I430,ランク別指標,3,FALSE)*$L430,1),"")</f>
        <v/>
      </c>
      <c r="BU430" s="282"/>
      <c r="BV430" s="281" t="str">
        <f t="shared" si="195"/>
        <v/>
      </c>
      <c r="BW430" s="283"/>
      <c r="BX430" s="282"/>
      <c r="BY430" s="284" t="str">
        <f t="shared" si="211"/>
        <v/>
      </c>
      <c r="BZ430" s="285" t="str">
        <f t="shared" si="212"/>
        <v/>
      </c>
      <c r="CA430" s="286"/>
      <c r="CB430" s="287"/>
      <c r="CC430" s="281" t="str">
        <f t="array" ref="CC430">IF(AND($I430&lt;&gt;"",$K430&lt;&gt;""),CEILING(VLOOKUP($I430,ランク別指標,6,FALSE)*$L430,1),"")</f>
        <v/>
      </c>
      <c r="CD430" s="288"/>
      <c r="CE430" s="289" t="str">
        <f t="shared" si="196"/>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7"/>
        <v/>
      </c>
      <c r="CT430" s="337"/>
      <c r="CU430" s="264">
        <f t="shared" si="213"/>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4"/>
        <v>0</v>
      </c>
      <c r="DL430" s="440" t="b">
        <f t="shared" si="215"/>
        <v>0</v>
      </c>
      <c r="DM430" s="450" t="b">
        <f t="shared" si="216"/>
        <v>0</v>
      </c>
      <c r="DN430" s="440" t="b">
        <f t="shared" si="217"/>
        <v>0</v>
      </c>
      <c r="DO430" s="449" t="b">
        <f t="shared" si="218"/>
        <v>0</v>
      </c>
      <c r="DP430" s="440" t="b">
        <f t="shared" si="219"/>
        <v>0</v>
      </c>
      <c r="DQ430" s="450" t="b">
        <f t="shared" si="220"/>
        <v>0</v>
      </c>
      <c r="DR430" s="440" t="b">
        <f t="shared" si="221"/>
        <v>0</v>
      </c>
      <c r="DS430" s="449" t="b">
        <f t="shared" si="222"/>
        <v>0</v>
      </c>
      <c r="DT430" s="440" t="b">
        <f t="shared" si="223"/>
        <v>0</v>
      </c>
    </row>
    <row r="431" spans="1:124" x14ac:dyDescent="0.25">
      <c r="A431" s="65">
        <f t="shared" si="198"/>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9"/>
        <v/>
      </c>
      <c r="X431" s="310" t="str">
        <f t="shared" ca="1" si="200"/>
        <v/>
      </c>
      <c r="Y431" s="277"/>
      <c r="Z431" s="277"/>
      <c r="AA431" s="348"/>
      <c r="AB431" s="349"/>
      <c r="AC431" s="279"/>
      <c r="AD431" s="348"/>
      <c r="AE431" s="349"/>
      <c r="AF431" s="280"/>
      <c r="AG431" s="348"/>
      <c r="AH431" s="274"/>
      <c r="AI431" s="309" t="str">
        <f t="shared" ca="1" si="201"/>
        <v/>
      </c>
      <c r="AJ431" s="310" t="str">
        <f t="shared" ca="1" si="202"/>
        <v/>
      </c>
      <c r="AK431" s="276"/>
      <c r="AL431" s="276"/>
      <c r="AM431" s="348"/>
      <c r="AN431" s="349"/>
      <c r="AO431" s="279"/>
      <c r="AP431" s="348"/>
      <c r="AQ431" s="349"/>
      <c r="AR431" s="280"/>
      <c r="AS431" s="348"/>
      <c r="AT431" s="274"/>
      <c r="AU431" s="309" t="str">
        <f t="shared" ca="1" si="203"/>
        <v/>
      </c>
      <c r="AV431" s="310" t="str">
        <f t="shared" ca="1" si="204"/>
        <v/>
      </c>
      <c r="AW431" s="276"/>
      <c r="AX431" s="276"/>
      <c r="AY431" s="348"/>
      <c r="AZ431" s="349"/>
      <c r="BA431" s="279"/>
      <c r="BB431" s="348"/>
      <c r="BC431" s="349"/>
      <c r="BD431" s="280"/>
      <c r="BE431" s="348"/>
      <c r="BF431" s="274"/>
      <c r="BG431" s="309" t="str">
        <f t="shared" ca="1" si="205"/>
        <v/>
      </c>
      <c r="BH431" s="310" t="str">
        <f t="shared" ca="1" si="206"/>
        <v/>
      </c>
      <c r="BI431" s="276"/>
      <c r="BJ431" s="348"/>
      <c r="BK431" s="349"/>
      <c r="BL431" s="279"/>
      <c r="BM431" s="348"/>
      <c r="BN431" s="349"/>
      <c r="BO431" s="280"/>
      <c r="BP431" s="309" t="str">
        <f t="shared" ca="1" si="207"/>
        <v/>
      </c>
      <c r="BQ431" s="310" t="str">
        <f t="shared" ca="1" si="208"/>
        <v/>
      </c>
      <c r="BR431" s="309" t="str">
        <f t="shared" ca="1" si="209"/>
        <v/>
      </c>
      <c r="BS431" s="438" t="str">
        <f t="shared" ca="1" si="210"/>
        <v/>
      </c>
      <c r="BT431" s="281" t="str">
        <f t="array" ref="BT431">IF(AND($I431&lt;&gt;"",$K431&lt;&gt;""),CEILING(VLOOKUP($I431,ランク別指標,3,FALSE)*$L431,1),"")</f>
        <v/>
      </c>
      <c r="BU431" s="282"/>
      <c r="BV431" s="281" t="str">
        <f t="shared" si="195"/>
        <v/>
      </c>
      <c r="BW431" s="283"/>
      <c r="BX431" s="282"/>
      <c r="BY431" s="284" t="str">
        <f t="shared" si="211"/>
        <v/>
      </c>
      <c r="BZ431" s="285" t="str">
        <f t="shared" si="212"/>
        <v/>
      </c>
      <c r="CA431" s="286"/>
      <c r="CB431" s="287"/>
      <c r="CC431" s="281" t="str">
        <f t="array" ref="CC431">IF(AND($I431&lt;&gt;"",$K431&lt;&gt;""),CEILING(VLOOKUP($I431,ランク別指標,6,FALSE)*$L431,1),"")</f>
        <v/>
      </c>
      <c r="CD431" s="288"/>
      <c r="CE431" s="289" t="str">
        <f t="shared" si="196"/>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7"/>
        <v/>
      </c>
      <c r="CT431" s="337"/>
      <c r="CU431" s="264">
        <f t="shared" si="213"/>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4"/>
        <v>0</v>
      </c>
      <c r="DL431" s="440" t="b">
        <f t="shared" si="215"/>
        <v>0</v>
      </c>
      <c r="DM431" s="450" t="b">
        <f t="shared" si="216"/>
        <v>0</v>
      </c>
      <c r="DN431" s="440" t="b">
        <f t="shared" si="217"/>
        <v>0</v>
      </c>
      <c r="DO431" s="449" t="b">
        <f t="shared" si="218"/>
        <v>0</v>
      </c>
      <c r="DP431" s="440" t="b">
        <f t="shared" si="219"/>
        <v>0</v>
      </c>
      <c r="DQ431" s="450" t="b">
        <f t="shared" si="220"/>
        <v>0</v>
      </c>
      <c r="DR431" s="440" t="b">
        <f t="shared" si="221"/>
        <v>0</v>
      </c>
      <c r="DS431" s="449" t="b">
        <f t="shared" si="222"/>
        <v>0</v>
      </c>
      <c r="DT431" s="440" t="b">
        <f t="shared" si="223"/>
        <v>0</v>
      </c>
    </row>
    <row r="432" spans="1:124" x14ac:dyDescent="0.25">
      <c r="A432" s="65">
        <f t="shared" si="198"/>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9"/>
        <v/>
      </c>
      <c r="X432" s="310" t="str">
        <f t="shared" ca="1" si="200"/>
        <v/>
      </c>
      <c r="Y432" s="277"/>
      <c r="Z432" s="277"/>
      <c r="AA432" s="348"/>
      <c r="AB432" s="349"/>
      <c r="AC432" s="279"/>
      <c r="AD432" s="348"/>
      <c r="AE432" s="349"/>
      <c r="AF432" s="280"/>
      <c r="AG432" s="348"/>
      <c r="AH432" s="274"/>
      <c r="AI432" s="309" t="str">
        <f t="shared" ca="1" si="201"/>
        <v/>
      </c>
      <c r="AJ432" s="310" t="str">
        <f t="shared" ca="1" si="202"/>
        <v/>
      </c>
      <c r="AK432" s="276"/>
      <c r="AL432" s="276"/>
      <c r="AM432" s="348"/>
      <c r="AN432" s="349"/>
      <c r="AO432" s="279"/>
      <c r="AP432" s="348"/>
      <c r="AQ432" s="349"/>
      <c r="AR432" s="280"/>
      <c r="AS432" s="348"/>
      <c r="AT432" s="274"/>
      <c r="AU432" s="309" t="str">
        <f t="shared" ca="1" si="203"/>
        <v/>
      </c>
      <c r="AV432" s="310" t="str">
        <f t="shared" ca="1" si="204"/>
        <v/>
      </c>
      <c r="AW432" s="276"/>
      <c r="AX432" s="276"/>
      <c r="AY432" s="348"/>
      <c r="AZ432" s="349"/>
      <c r="BA432" s="279"/>
      <c r="BB432" s="348"/>
      <c r="BC432" s="349"/>
      <c r="BD432" s="280"/>
      <c r="BE432" s="348"/>
      <c r="BF432" s="274"/>
      <c r="BG432" s="309" t="str">
        <f t="shared" ca="1" si="205"/>
        <v/>
      </c>
      <c r="BH432" s="310" t="str">
        <f t="shared" ca="1" si="206"/>
        <v/>
      </c>
      <c r="BI432" s="276"/>
      <c r="BJ432" s="348"/>
      <c r="BK432" s="349"/>
      <c r="BL432" s="279"/>
      <c r="BM432" s="348"/>
      <c r="BN432" s="349"/>
      <c r="BO432" s="280"/>
      <c r="BP432" s="309" t="str">
        <f t="shared" ca="1" si="207"/>
        <v/>
      </c>
      <c r="BQ432" s="310" t="str">
        <f t="shared" ca="1" si="208"/>
        <v/>
      </c>
      <c r="BR432" s="309" t="str">
        <f t="shared" ca="1" si="209"/>
        <v/>
      </c>
      <c r="BS432" s="438" t="str">
        <f t="shared" ca="1" si="210"/>
        <v/>
      </c>
      <c r="BT432" s="281" t="str">
        <f t="array" ref="BT432">IF(AND($I432&lt;&gt;"",$K432&lt;&gt;""),CEILING(VLOOKUP($I432,ランク別指標,3,FALSE)*$L432,1),"")</f>
        <v/>
      </c>
      <c r="BU432" s="282"/>
      <c r="BV432" s="281" t="str">
        <f t="shared" si="195"/>
        <v/>
      </c>
      <c r="BW432" s="283"/>
      <c r="BX432" s="282"/>
      <c r="BY432" s="284" t="str">
        <f t="shared" si="211"/>
        <v/>
      </c>
      <c r="BZ432" s="285" t="str">
        <f t="shared" si="212"/>
        <v/>
      </c>
      <c r="CA432" s="286"/>
      <c r="CB432" s="287"/>
      <c r="CC432" s="281" t="str">
        <f t="array" ref="CC432">IF(AND($I432&lt;&gt;"",$K432&lt;&gt;""),CEILING(VLOOKUP($I432,ランク別指標,6,FALSE)*$L432,1),"")</f>
        <v/>
      </c>
      <c r="CD432" s="288"/>
      <c r="CE432" s="289" t="str">
        <f t="shared" si="196"/>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7"/>
        <v/>
      </c>
      <c r="CT432" s="337"/>
      <c r="CU432" s="264">
        <f t="shared" si="213"/>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4"/>
        <v>0</v>
      </c>
      <c r="DL432" s="440" t="b">
        <f t="shared" si="215"/>
        <v>0</v>
      </c>
      <c r="DM432" s="450" t="b">
        <f t="shared" si="216"/>
        <v>0</v>
      </c>
      <c r="DN432" s="440" t="b">
        <f t="shared" si="217"/>
        <v>0</v>
      </c>
      <c r="DO432" s="449" t="b">
        <f t="shared" si="218"/>
        <v>0</v>
      </c>
      <c r="DP432" s="440" t="b">
        <f t="shared" si="219"/>
        <v>0</v>
      </c>
      <c r="DQ432" s="450" t="b">
        <f t="shared" si="220"/>
        <v>0</v>
      </c>
      <c r="DR432" s="440" t="b">
        <f t="shared" si="221"/>
        <v>0</v>
      </c>
      <c r="DS432" s="449" t="b">
        <f t="shared" si="222"/>
        <v>0</v>
      </c>
      <c r="DT432" s="440" t="b">
        <f t="shared" si="223"/>
        <v>0</v>
      </c>
    </row>
    <row r="433" spans="1:124" x14ac:dyDescent="0.25">
      <c r="A433" s="65">
        <f t="shared" si="198"/>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9"/>
        <v/>
      </c>
      <c r="X433" s="310" t="str">
        <f t="shared" ca="1" si="200"/>
        <v/>
      </c>
      <c r="Y433" s="277"/>
      <c r="Z433" s="277"/>
      <c r="AA433" s="348"/>
      <c r="AB433" s="349"/>
      <c r="AC433" s="279"/>
      <c r="AD433" s="348"/>
      <c r="AE433" s="349"/>
      <c r="AF433" s="280"/>
      <c r="AG433" s="348"/>
      <c r="AH433" s="274"/>
      <c r="AI433" s="309" t="str">
        <f t="shared" ca="1" si="201"/>
        <v/>
      </c>
      <c r="AJ433" s="310" t="str">
        <f t="shared" ca="1" si="202"/>
        <v/>
      </c>
      <c r="AK433" s="276"/>
      <c r="AL433" s="276"/>
      <c r="AM433" s="348"/>
      <c r="AN433" s="349"/>
      <c r="AO433" s="279"/>
      <c r="AP433" s="348"/>
      <c r="AQ433" s="349"/>
      <c r="AR433" s="280"/>
      <c r="AS433" s="348"/>
      <c r="AT433" s="274"/>
      <c r="AU433" s="309" t="str">
        <f t="shared" ca="1" si="203"/>
        <v/>
      </c>
      <c r="AV433" s="310" t="str">
        <f t="shared" ca="1" si="204"/>
        <v/>
      </c>
      <c r="AW433" s="276"/>
      <c r="AX433" s="276"/>
      <c r="AY433" s="348"/>
      <c r="AZ433" s="349"/>
      <c r="BA433" s="279"/>
      <c r="BB433" s="348"/>
      <c r="BC433" s="349"/>
      <c r="BD433" s="280"/>
      <c r="BE433" s="348"/>
      <c r="BF433" s="274"/>
      <c r="BG433" s="309" t="str">
        <f t="shared" ca="1" si="205"/>
        <v/>
      </c>
      <c r="BH433" s="310" t="str">
        <f t="shared" ca="1" si="206"/>
        <v/>
      </c>
      <c r="BI433" s="276"/>
      <c r="BJ433" s="348"/>
      <c r="BK433" s="349"/>
      <c r="BL433" s="279"/>
      <c r="BM433" s="348"/>
      <c r="BN433" s="349"/>
      <c r="BO433" s="280"/>
      <c r="BP433" s="309" t="str">
        <f t="shared" ca="1" si="207"/>
        <v/>
      </c>
      <c r="BQ433" s="310" t="str">
        <f t="shared" ca="1" si="208"/>
        <v/>
      </c>
      <c r="BR433" s="309" t="str">
        <f t="shared" ca="1" si="209"/>
        <v/>
      </c>
      <c r="BS433" s="438" t="str">
        <f t="shared" ca="1" si="210"/>
        <v/>
      </c>
      <c r="BT433" s="281" t="str">
        <f t="array" ref="BT433">IF(AND($I433&lt;&gt;"",$K433&lt;&gt;""),CEILING(VLOOKUP($I433,ランク別指標,3,FALSE)*$L433,1),"")</f>
        <v/>
      </c>
      <c r="BU433" s="282"/>
      <c r="BV433" s="281" t="str">
        <f t="shared" si="195"/>
        <v/>
      </c>
      <c r="BW433" s="283"/>
      <c r="BX433" s="282"/>
      <c r="BY433" s="284" t="str">
        <f t="shared" si="211"/>
        <v/>
      </c>
      <c r="BZ433" s="285" t="str">
        <f t="shared" si="212"/>
        <v/>
      </c>
      <c r="CA433" s="286"/>
      <c r="CB433" s="287"/>
      <c r="CC433" s="281" t="str">
        <f t="array" ref="CC433">IF(AND($I433&lt;&gt;"",$K433&lt;&gt;""),CEILING(VLOOKUP($I433,ランク別指標,6,FALSE)*$L433,1),"")</f>
        <v/>
      </c>
      <c r="CD433" s="288"/>
      <c r="CE433" s="289" t="str">
        <f t="shared" si="196"/>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7"/>
        <v/>
      </c>
      <c r="CT433" s="337"/>
      <c r="CU433" s="264">
        <f t="shared" si="213"/>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4"/>
        <v>0</v>
      </c>
      <c r="DL433" s="440" t="b">
        <f t="shared" si="215"/>
        <v>0</v>
      </c>
      <c r="DM433" s="450" t="b">
        <f t="shared" si="216"/>
        <v>0</v>
      </c>
      <c r="DN433" s="440" t="b">
        <f t="shared" si="217"/>
        <v>0</v>
      </c>
      <c r="DO433" s="449" t="b">
        <f t="shared" si="218"/>
        <v>0</v>
      </c>
      <c r="DP433" s="440" t="b">
        <f t="shared" si="219"/>
        <v>0</v>
      </c>
      <c r="DQ433" s="450" t="b">
        <f t="shared" si="220"/>
        <v>0</v>
      </c>
      <c r="DR433" s="440" t="b">
        <f t="shared" si="221"/>
        <v>0</v>
      </c>
      <c r="DS433" s="449" t="b">
        <f t="shared" si="222"/>
        <v>0</v>
      </c>
      <c r="DT433" s="440" t="b">
        <f t="shared" si="223"/>
        <v>0</v>
      </c>
    </row>
    <row r="434" spans="1:124" x14ac:dyDescent="0.25">
      <c r="A434" s="65">
        <f t="shared" si="198"/>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9"/>
        <v/>
      </c>
      <c r="X434" s="310" t="str">
        <f t="shared" ca="1" si="200"/>
        <v/>
      </c>
      <c r="Y434" s="277"/>
      <c r="Z434" s="277"/>
      <c r="AA434" s="348"/>
      <c r="AB434" s="349"/>
      <c r="AC434" s="279"/>
      <c r="AD434" s="348"/>
      <c r="AE434" s="349"/>
      <c r="AF434" s="280"/>
      <c r="AG434" s="348"/>
      <c r="AH434" s="274"/>
      <c r="AI434" s="309" t="str">
        <f t="shared" ca="1" si="201"/>
        <v/>
      </c>
      <c r="AJ434" s="310" t="str">
        <f t="shared" ca="1" si="202"/>
        <v/>
      </c>
      <c r="AK434" s="276"/>
      <c r="AL434" s="276"/>
      <c r="AM434" s="348"/>
      <c r="AN434" s="349"/>
      <c r="AO434" s="279"/>
      <c r="AP434" s="348"/>
      <c r="AQ434" s="349"/>
      <c r="AR434" s="280"/>
      <c r="AS434" s="348"/>
      <c r="AT434" s="274"/>
      <c r="AU434" s="309" t="str">
        <f t="shared" ca="1" si="203"/>
        <v/>
      </c>
      <c r="AV434" s="310" t="str">
        <f t="shared" ca="1" si="204"/>
        <v/>
      </c>
      <c r="AW434" s="276"/>
      <c r="AX434" s="276"/>
      <c r="AY434" s="348"/>
      <c r="AZ434" s="349"/>
      <c r="BA434" s="279"/>
      <c r="BB434" s="348"/>
      <c r="BC434" s="349"/>
      <c r="BD434" s="280"/>
      <c r="BE434" s="348"/>
      <c r="BF434" s="274"/>
      <c r="BG434" s="309" t="str">
        <f t="shared" ca="1" si="205"/>
        <v/>
      </c>
      <c r="BH434" s="310" t="str">
        <f t="shared" ca="1" si="206"/>
        <v/>
      </c>
      <c r="BI434" s="276"/>
      <c r="BJ434" s="348"/>
      <c r="BK434" s="349"/>
      <c r="BL434" s="279"/>
      <c r="BM434" s="348"/>
      <c r="BN434" s="349"/>
      <c r="BO434" s="280"/>
      <c r="BP434" s="309" t="str">
        <f t="shared" ca="1" si="207"/>
        <v/>
      </c>
      <c r="BQ434" s="310" t="str">
        <f t="shared" ca="1" si="208"/>
        <v/>
      </c>
      <c r="BR434" s="309" t="str">
        <f t="shared" ca="1" si="209"/>
        <v/>
      </c>
      <c r="BS434" s="438" t="str">
        <f t="shared" ca="1" si="210"/>
        <v/>
      </c>
      <c r="BT434" s="281" t="str">
        <f t="array" ref="BT434">IF(AND($I434&lt;&gt;"",$K434&lt;&gt;""),CEILING(VLOOKUP($I434,ランク別指標,3,FALSE)*$L434,1),"")</f>
        <v/>
      </c>
      <c r="BU434" s="282"/>
      <c r="BV434" s="281" t="str">
        <f t="shared" si="195"/>
        <v/>
      </c>
      <c r="BW434" s="283"/>
      <c r="BX434" s="282"/>
      <c r="BY434" s="284" t="str">
        <f t="shared" si="211"/>
        <v/>
      </c>
      <c r="BZ434" s="285" t="str">
        <f t="shared" si="212"/>
        <v/>
      </c>
      <c r="CA434" s="286"/>
      <c r="CB434" s="287"/>
      <c r="CC434" s="281" t="str">
        <f t="array" ref="CC434">IF(AND($I434&lt;&gt;"",$K434&lt;&gt;""),CEILING(VLOOKUP($I434,ランク別指標,6,FALSE)*$L434,1),"")</f>
        <v/>
      </c>
      <c r="CD434" s="288"/>
      <c r="CE434" s="289" t="str">
        <f t="shared" si="196"/>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7"/>
        <v/>
      </c>
      <c r="CT434" s="337"/>
      <c r="CU434" s="264">
        <f t="shared" si="213"/>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4"/>
        <v>0</v>
      </c>
      <c r="DL434" s="440" t="b">
        <f t="shared" si="215"/>
        <v>0</v>
      </c>
      <c r="DM434" s="450" t="b">
        <f t="shared" si="216"/>
        <v>0</v>
      </c>
      <c r="DN434" s="440" t="b">
        <f t="shared" si="217"/>
        <v>0</v>
      </c>
      <c r="DO434" s="449" t="b">
        <f t="shared" si="218"/>
        <v>0</v>
      </c>
      <c r="DP434" s="440" t="b">
        <f t="shared" si="219"/>
        <v>0</v>
      </c>
      <c r="DQ434" s="450" t="b">
        <f t="shared" si="220"/>
        <v>0</v>
      </c>
      <c r="DR434" s="440" t="b">
        <f t="shared" si="221"/>
        <v>0</v>
      </c>
      <c r="DS434" s="449" t="b">
        <f t="shared" si="222"/>
        <v>0</v>
      </c>
      <c r="DT434" s="440" t="b">
        <f t="shared" si="223"/>
        <v>0</v>
      </c>
    </row>
    <row r="435" spans="1:124" x14ac:dyDescent="0.25">
      <c r="A435" s="65">
        <f t="shared" si="198"/>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9"/>
        <v/>
      </c>
      <c r="X435" s="310" t="str">
        <f t="shared" ca="1" si="200"/>
        <v/>
      </c>
      <c r="Y435" s="277"/>
      <c r="Z435" s="277"/>
      <c r="AA435" s="348"/>
      <c r="AB435" s="349"/>
      <c r="AC435" s="279"/>
      <c r="AD435" s="348"/>
      <c r="AE435" s="349"/>
      <c r="AF435" s="280"/>
      <c r="AG435" s="348"/>
      <c r="AH435" s="274"/>
      <c r="AI435" s="309" t="str">
        <f t="shared" ca="1" si="201"/>
        <v/>
      </c>
      <c r="AJ435" s="310" t="str">
        <f t="shared" ca="1" si="202"/>
        <v/>
      </c>
      <c r="AK435" s="276"/>
      <c r="AL435" s="276"/>
      <c r="AM435" s="348"/>
      <c r="AN435" s="349"/>
      <c r="AO435" s="279"/>
      <c r="AP435" s="348"/>
      <c r="AQ435" s="349"/>
      <c r="AR435" s="280"/>
      <c r="AS435" s="348"/>
      <c r="AT435" s="274"/>
      <c r="AU435" s="309" t="str">
        <f t="shared" ca="1" si="203"/>
        <v/>
      </c>
      <c r="AV435" s="310" t="str">
        <f t="shared" ca="1" si="204"/>
        <v/>
      </c>
      <c r="AW435" s="276"/>
      <c r="AX435" s="276"/>
      <c r="AY435" s="348"/>
      <c r="AZ435" s="349"/>
      <c r="BA435" s="279"/>
      <c r="BB435" s="348"/>
      <c r="BC435" s="349"/>
      <c r="BD435" s="280"/>
      <c r="BE435" s="348"/>
      <c r="BF435" s="274"/>
      <c r="BG435" s="309" t="str">
        <f t="shared" ca="1" si="205"/>
        <v/>
      </c>
      <c r="BH435" s="310" t="str">
        <f t="shared" ca="1" si="206"/>
        <v/>
      </c>
      <c r="BI435" s="276"/>
      <c r="BJ435" s="348"/>
      <c r="BK435" s="349"/>
      <c r="BL435" s="279"/>
      <c r="BM435" s="348"/>
      <c r="BN435" s="349"/>
      <c r="BO435" s="280"/>
      <c r="BP435" s="309" t="str">
        <f t="shared" ca="1" si="207"/>
        <v/>
      </c>
      <c r="BQ435" s="310" t="str">
        <f t="shared" ca="1" si="208"/>
        <v/>
      </c>
      <c r="BR435" s="309" t="str">
        <f t="shared" ca="1" si="209"/>
        <v/>
      </c>
      <c r="BS435" s="438" t="str">
        <f t="shared" ca="1" si="210"/>
        <v/>
      </c>
      <c r="BT435" s="281" t="str">
        <f t="array" ref="BT435">IF(AND($I435&lt;&gt;"",$K435&lt;&gt;""),CEILING(VLOOKUP($I435,ランク別指標,3,FALSE)*$L435,1),"")</f>
        <v/>
      </c>
      <c r="BU435" s="282"/>
      <c r="BV435" s="281" t="str">
        <f t="shared" si="195"/>
        <v/>
      </c>
      <c r="BW435" s="283"/>
      <c r="BX435" s="282"/>
      <c r="BY435" s="284" t="str">
        <f t="shared" si="211"/>
        <v/>
      </c>
      <c r="BZ435" s="285" t="str">
        <f t="shared" si="212"/>
        <v/>
      </c>
      <c r="CA435" s="286"/>
      <c r="CB435" s="287"/>
      <c r="CC435" s="281" t="str">
        <f t="array" ref="CC435">IF(AND($I435&lt;&gt;"",$K435&lt;&gt;""),CEILING(VLOOKUP($I435,ランク別指標,6,FALSE)*$L435,1),"")</f>
        <v/>
      </c>
      <c r="CD435" s="288"/>
      <c r="CE435" s="289" t="str">
        <f t="shared" si="196"/>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7"/>
        <v/>
      </c>
      <c r="CT435" s="337"/>
      <c r="CU435" s="264">
        <f t="shared" si="213"/>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4"/>
        <v>0</v>
      </c>
      <c r="DL435" s="440" t="b">
        <f t="shared" si="215"/>
        <v>0</v>
      </c>
      <c r="DM435" s="450" t="b">
        <f t="shared" si="216"/>
        <v>0</v>
      </c>
      <c r="DN435" s="440" t="b">
        <f t="shared" si="217"/>
        <v>0</v>
      </c>
      <c r="DO435" s="449" t="b">
        <f t="shared" si="218"/>
        <v>0</v>
      </c>
      <c r="DP435" s="440" t="b">
        <f t="shared" si="219"/>
        <v>0</v>
      </c>
      <c r="DQ435" s="450" t="b">
        <f t="shared" si="220"/>
        <v>0</v>
      </c>
      <c r="DR435" s="440" t="b">
        <f t="shared" si="221"/>
        <v>0</v>
      </c>
      <c r="DS435" s="449" t="b">
        <f t="shared" si="222"/>
        <v>0</v>
      </c>
      <c r="DT435" s="440" t="b">
        <f t="shared" si="223"/>
        <v>0</v>
      </c>
    </row>
    <row r="436" spans="1:124" x14ac:dyDescent="0.25">
      <c r="A436" s="65">
        <f t="shared" si="198"/>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9"/>
        <v/>
      </c>
      <c r="X436" s="310" t="str">
        <f t="shared" ca="1" si="200"/>
        <v/>
      </c>
      <c r="Y436" s="277"/>
      <c r="Z436" s="277"/>
      <c r="AA436" s="348"/>
      <c r="AB436" s="278"/>
      <c r="AC436" s="279"/>
      <c r="AD436" s="348"/>
      <c r="AE436" s="278"/>
      <c r="AF436" s="280"/>
      <c r="AG436" s="348"/>
      <c r="AH436" s="274"/>
      <c r="AI436" s="309" t="str">
        <f t="shared" ca="1" si="201"/>
        <v/>
      </c>
      <c r="AJ436" s="310" t="str">
        <f t="shared" ca="1" si="202"/>
        <v/>
      </c>
      <c r="AK436" s="277"/>
      <c r="AL436" s="277"/>
      <c r="AM436" s="348"/>
      <c r="AN436" s="278"/>
      <c r="AO436" s="279"/>
      <c r="AP436" s="348"/>
      <c r="AQ436" s="278"/>
      <c r="AR436" s="280"/>
      <c r="AS436" s="348"/>
      <c r="AT436" s="274"/>
      <c r="AU436" s="309" t="str">
        <f t="shared" ca="1" si="203"/>
        <v/>
      </c>
      <c r="AV436" s="310" t="str">
        <f t="shared" ca="1" si="204"/>
        <v/>
      </c>
      <c r="AW436" s="276"/>
      <c r="AX436" s="276"/>
      <c r="AY436" s="348"/>
      <c r="AZ436" s="278"/>
      <c r="BA436" s="279"/>
      <c r="BB436" s="348"/>
      <c r="BC436" s="278"/>
      <c r="BD436" s="280"/>
      <c r="BE436" s="348"/>
      <c r="BF436" s="274"/>
      <c r="BG436" s="309" t="str">
        <f t="shared" ca="1" si="205"/>
        <v/>
      </c>
      <c r="BH436" s="310" t="str">
        <f t="shared" ca="1" si="206"/>
        <v/>
      </c>
      <c r="BI436" s="276"/>
      <c r="BJ436" s="348"/>
      <c r="BK436" s="278"/>
      <c r="BL436" s="279"/>
      <c r="BM436" s="348"/>
      <c r="BN436" s="278"/>
      <c r="BO436" s="280"/>
      <c r="BP436" s="309" t="str">
        <f t="shared" ca="1" si="207"/>
        <v/>
      </c>
      <c r="BQ436" s="310" t="str">
        <f t="shared" ca="1" si="208"/>
        <v/>
      </c>
      <c r="BR436" s="309" t="str">
        <f t="shared" ca="1" si="209"/>
        <v/>
      </c>
      <c r="BS436" s="438" t="str">
        <f t="shared" ca="1" si="210"/>
        <v/>
      </c>
      <c r="BT436" s="281" t="str">
        <f t="array" ref="BT436">IF(AND($I436&lt;&gt;"",$K436&lt;&gt;""),CEILING(VLOOKUP($I436,ランク別指標,3,FALSE)*$L436,1),"")</f>
        <v/>
      </c>
      <c r="BU436" s="282"/>
      <c r="BV436" s="281" t="str">
        <f t="shared" si="195"/>
        <v/>
      </c>
      <c r="BW436" s="283"/>
      <c r="BX436" s="282"/>
      <c r="BY436" s="284" t="str">
        <f t="shared" si="211"/>
        <v/>
      </c>
      <c r="BZ436" s="285" t="str">
        <f t="shared" si="212"/>
        <v/>
      </c>
      <c r="CA436" s="286"/>
      <c r="CB436" s="287"/>
      <c r="CC436" s="281" t="str">
        <f t="array" ref="CC436">IF(AND($I436&lt;&gt;"",$K436&lt;&gt;""),CEILING(VLOOKUP($I436,ランク別指標,6,FALSE)*$L436,1),"")</f>
        <v/>
      </c>
      <c r="CD436" s="288"/>
      <c r="CE436" s="289" t="str">
        <f t="shared" si="196"/>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7"/>
        <v/>
      </c>
      <c r="CT436" s="337"/>
      <c r="CU436" s="264">
        <f t="shared" si="213"/>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4"/>
        <v>0</v>
      </c>
      <c r="DL436" s="440" t="b">
        <f t="shared" si="215"/>
        <v>0</v>
      </c>
      <c r="DM436" s="450" t="b">
        <f t="shared" si="216"/>
        <v>0</v>
      </c>
      <c r="DN436" s="440" t="b">
        <f t="shared" si="217"/>
        <v>0</v>
      </c>
      <c r="DO436" s="449" t="b">
        <f t="shared" si="218"/>
        <v>0</v>
      </c>
      <c r="DP436" s="440" t="b">
        <f t="shared" si="219"/>
        <v>0</v>
      </c>
      <c r="DQ436" s="450" t="b">
        <f t="shared" si="220"/>
        <v>0</v>
      </c>
      <c r="DR436" s="440" t="b">
        <f t="shared" si="221"/>
        <v>0</v>
      </c>
      <c r="DS436" s="449" t="b">
        <f t="shared" si="222"/>
        <v>0</v>
      </c>
      <c r="DT436" s="440" t="b">
        <f t="shared" si="223"/>
        <v>0</v>
      </c>
    </row>
    <row r="437" spans="1:124" x14ac:dyDescent="0.25">
      <c r="A437" s="65">
        <f t="shared" si="198"/>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9"/>
        <v/>
      </c>
      <c r="X437" s="310" t="str">
        <f t="shared" ca="1" si="200"/>
        <v/>
      </c>
      <c r="Y437" s="277"/>
      <c r="Z437" s="277"/>
      <c r="AA437" s="348"/>
      <c r="AB437" s="278"/>
      <c r="AC437" s="279"/>
      <c r="AD437" s="348"/>
      <c r="AE437" s="278"/>
      <c r="AF437" s="280"/>
      <c r="AG437" s="348"/>
      <c r="AH437" s="274"/>
      <c r="AI437" s="309" t="str">
        <f t="shared" ca="1" si="201"/>
        <v/>
      </c>
      <c r="AJ437" s="310" t="str">
        <f t="shared" ca="1" si="202"/>
        <v/>
      </c>
      <c r="AK437" s="277"/>
      <c r="AL437" s="277"/>
      <c r="AM437" s="348"/>
      <c r="AN437" s="278"/>
      <c r="AO437" s="279"/>
      <c r="AP437" s="348"/>
      <c r="AQ437" s="278"/>
      <c r="AR437" s="280"/>
      <c r="AS437" s="348"/>
      <c r="AT437" s="274"/>
      <c r="AU437" s="309" t="str">
        <f t="shared" ca="1" si="203"/>
        <v/>
      </c>
      <c r="AV437" s="310" t="str">
        <f t="shared" ca="1" si="204"/>
        <v/>
      </c>
      <c r="AW437" s="276"/>
      <c r="AX437" s="276"/>
      <c r="AY437" s="348"/>
      <c r="AZ437" s="278"/>
      <c r="BA437" s="279"/>
      <c r="BB437" s="348"/>
      <c r="BC437" s="278"/>
      <c r="BD437" s="280"/>
      <c r="BE437" s="348"/>
      <c r="BF437" s="274"/>
      <c r="BG437" s="309" t="str">
        <f t="shared" ca="1" si="205"/>
        <v/>
      </c>
      <c r="BH437" s="310" t="str">
        <f t="shared" ca="1" si="206"/>
        <v/>
      </c>
      <c r="BI437" s="276"/>
      <c r="BJ437" s="348"/>
      <c r="BK437" s="278"/>
      <c r="BL437" s="279"/>
      <c r="BM437" s="348"/>
      <c r="BN437" s="278"/>
      <c r="BO437" s="280"/>
      <c r="BP437" s="309" t="str">
        <f t="shared" ca="1" si="207"/>
        <v/>
      </c>
      <c r="BQ437" s="310" t="str">
        <f t="shared" ca="1" si="208"/>
        <v/>
      </c>
      <c r="BR437" s="309" t="str">
        <f t="shared" ca="1" si="209"/>
        <v/>
      </c>
      <c r="BS437" s="438" t="str">
        <f t="shared" ca="1" si="210"/>
        <v/>
      </c>
      <c r="BT437" s="281" t="str">
        <f t="array" ref="BT437">IF(AND($I437&lt;&gt;"",$K437&lt;&gt;""),CEILING(VLOOKUP($I437,ランク別指標,3,FALSE)*$L437,1),"")</f>
        <v/>
      </c>
      <c r="BU437" s="282"/>
      <c r="BV437" s="281" t="str">
        <f t="shared" si="195"/>
        <v/>
      </c>
      <c r="BW437" s="283"/>
      <c r="BX437" s="282"/>
      <c r="BY437" s="284" t="str">
        <f t="shared" si="211"/>
        <v/>
      </c>
      <c r="BZ437" s="285" t="str">
        <f t="shared" si="212"/>
        <v/>
      </c>
      <c r="CA437" s="286"/>
      <c r="CB437" s="287"/>
      <c r="CC437" s="281" t="str">
        <f t="array" ref="CC437">IF(AND($I437&lt;&gt;"",$K437&lt;&gt;""),CEILING(VLOOKUP($I437,ランク別指標,6,FALSE)*$L437,1),"")</f>
        <v/>
      </c>
      <c r="CD437" s="288"/>
      <c r="CE437" s="289" t="str">
        <f t="shared" si="196"/>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7"/>
        <v/>
      </c>
      <c r="CT437" s="337"/>
      <c r="CU437" s="264">
        <f t="shared" si="213"/>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4"/>
        <v>0</v>
      </c>
      <c r="DL437" s="440" t="b">
        <f t="shared" si="215"/>
        <v>0</v>
      </c>
      <c r="DM437" s="450" t="b">
        <f t="shared" si="216"/>
        <v>0</v>
      </c>
      <c r="DN437" s="440" t="b">
        <f t="shared" si="217"/>
        <v>0</v>
      </c>
      <c r="DO437" s="449" t="b">
        <f t="shared" si="218"/>
        <v>0</v>
      </c>
      <c r="DP437" s="440" t="b">
        <f t="shared" si="219"/>
        <v>0</v>
      </c>
      <c r="DQ437" s="450" t="b">
        <f t="shared" si="220"/>
        <v>0</v>
      </c>
      <c r="DR437" s="440" t="b">
        <f t="shared" si="221"/>
        <v>0</v>
      </c>
      <c r="DS437" s="449" t="b">
        <f t="shared" si="222"/>
        <v>0</v>
      </c>
      <c r="DT437" s="440" t="b">
        <f t="shared" si="223"/>
        <v>0</v>
      </c>
    </row>
    <row r="438" spans="1:124" x14ac:dyDescent="0.25">
      <c r="A438" s="65">
        <f t="shared" si="198"/>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9"/>
        <v/>
      </c>
      <c r="X438" s="310" t="str">
        <f t="shared" ca="1" si="200"/>
        <v/>
      </c>
      <c r="Y438" s="277"/>
      <c r="Z438" s="277"/>
      <c r="AA438" s="348"/>
      <c r="AB438" s="278"/>
      <c r="AC438" s="279"/>
      <c r="AD438" s="348"/>
      <c r="AE438" s="278"/>
      <c r="AF438" s="280"/>
      <c r="AG438" s="348"/>
      <c r="AH438" s="274"/>
      <c r="AI438" s="309" t="str">
        <f t="shared" ca="1" si="201"/>
        <v/>
      </c>
      <c r="AJ438" s="310" t="str">
        <f t="shared" ca="1" si="202"/>
        <v/>
      </c>
      <c r="AK438" s="277"/>
      <c r="AL438" s="277"/>
      <c r="AM438" s="348"/>
      <c r="AN438" s="278"/>
      <c r="AO438" s="279"/>
      <c r="AP438" s="348"/>
      <c r="AQ438" s="278"/>
      <c r="AR438" s="280"/>
      <c r="AS438" s="348"/>
      <c r="AT438" s="274"/>
      <c r="AU438" s="309" t="str">
        <f t="shared" ca="1" si="203"/>
        <v/>
      </c>
      <c r="AV438" s="310" t="str">
        <f t="shared" ca="1" si="204"/>
        <v/>
      </c>
      <c r="AW438" s="276"/>
      <c r="AX438" s="276"/>
      <c r="AY438" s="348"/>
      <c r="AZ438" s="278"/>
      <c r="BA438" s="279"/>
      <c r="BB438" s="348"/>
      <c r="BC438" s="278"/>
      <c r="BD438" s="280"/>
      <c r="BE438" s="348"/>
      <c r="BF438" s="274"/>
      <c r="BG438" s="309" t="str">
        <f t="shared" ca="1" si="205"/>
        <v/>
      </c>
      <c r="BH438" s="310" t="str">
        <f t="shared" ca="1" si="206"/>
        <v/>
      </c>
      <c r="BI438" s="276"/>
      <c r="BJ438" s="348"/>
      <c r="BK438" s="278"/>
      <c r="BL438" s="279"/>
      <c r="BM438" s="348"/>
      <c r="BN438" s="278"/>
      <c r="BO438" s="280"/>
      <c r="BP438" s="309" t="str">
        <f t="shared" ca="1" si="207"/>
        <v/>
      </c>
      <c r="BQ438" s="310" t="str">
        <f t="shared" ca="1" si="208"/>
        <v/>
      </c>
      <c r="BR438" s="309" t="str">
        <f t="shared" ca="1" si="209"/>
        <v/>
      </c>
      <c r="BS438" s="438" t="str">
        <f t="shared" ca="1" si="210"/>
        <v/>
      </c>
      <c r="BT438" s="281" t="str">
        <f t="array" ref="BT438">IF(AND($I438&lt;&gt;"",$K438&lt;&gt;""),CEILING(VLOOKUP($I438,ランク別指標,3,FALSE)*$L438,1),"")</f>
        <v/>
      </c>
      <c r="BU438" s="282"/>
      <c r="BV438" s="281" t="str">
        <f t="shared" si="195"/>
        <v/>
      </c>
      <c r="BW438" s="283"/>
      <c r="BX438" s="282"/>
      <c r="BY438" s="284" t="str">
        <f t="shared" si="211"/>
        <v/>
      </c>
      <c r="BZ438" s="285" t="str">
        <f t="shared" si="212"/>
        <v/>
      </c>
      <c r="CA438" s="286"/>
      <c r="CB438" s="287"/>
      <c r="CC438" s="281" t="str">
        <f t="array" ref="CC438">IF(AND($I438&lt;&gt;"",$K438&lt;&gt;""),CEILING(VLOOKUP($I438,ランク別指標,6,FALSE)*$L438,1),"")</f>
        <v/>
      </c>
      <c r="CD438" s="288"/>
      <c r="CE438" s="289" t="str">
        <f t="shared" si="196"/>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7"/>
        <v/>
      </c>
      <c r="CT438" s="337"/>
      <c r="CU438" s="264">
        <f t="shared" si="213"/>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4"/>
        <v>0</v>
      </c>
      <c r="DL438" s="440" t="b">
        <f t="shared" si="215"/>
        <v>0</v>
      </c>
      <c r="DM438" s="450" t="b">
        <f t="shared" si="216"/>
        <v>0</v>
      </c>
      <c r="DN438" s="440" t="b">
        <f t="shared" si="217"/>
        <v>0</v>
      </c>
      <c r="DO438" s="449" t="b">
        <f t="shared" si="218"/>
        <v>0</v>
      </c>
      <c r="DP438" s="440" t="b">
        <f t="shared" si="219"/>
        <v>0</v>
      </c>
      <c r="DQ438" s="450" t="b">
        <f t="shared" si="220"/>
        <v>0</v>
      </c>
      <c r="DR438" s="440" t="b">
        <f t="shared" si="221"/>
        <v>0</v>
      </c>
      <c r="DS438" s="449" t="b">
        <f t="shared" si="222"/>
        <v>0</v>
      </c>
      <c r="DT438" s="440" t="b">
        <f t="shared" si="223"/>
        <v>0</v>
      </c>
    </row>
    <row r="439" spans="1:124" x14ac:dyDescent="0.25">
      <c r="A439" s="65">
        <f t="shared" si="198"/>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9"/>
        <v/>
      </c>
      <c r="X439" s="310" t="str">
        <f t="shared" ca="1" si="200"/>
        <v/>
      </c>
      <c r="Y439" s="277"/>
      <c r="Z439" s="277"/>
      <c r="AA439" s="348"/>
      <c r="AB439" s="278"/>
      <c r="AC439" s="279"/>
      <c r="AD439" s="348"/>
      <c r="AE439" s="278"/>
      <c r="AF439" s="280"/>
      <c r="AG439" s="348"/>
      <c r="AH439" s="274"/>
      <c r="AI439" s="309" t="str">
        <f t="shared" ca="1" si="201"/>
        <v/>
      </c>
      <c r="AJ439" s="310" t="str">
        <f t="shared" ca="1" si="202"/>
        <v/>
      </c>
      <c r="AK439" s="277"/>
      <c r="AL439" s="277"/>
      <c r="AM439" s="348"/>
      <c r="AN439" s="278"/>
      <c r="AO439" s="279"/>
      <c r="AP439" s="348"/>
      <c r="AQ439" s="278"/>
      <c r="AR439" s="280"/>
      <c r="AS439" s="348"/>
      <c r="AT439" s="274"/>
      <c r="AU439" s="309" t="str">
        <f t="shared" ca="1" si="203"/>
        <v/>
      </c>
      <c r="AV439" s="310" t="str">
        <f t="shared" ca="1" si="204"/>
        <v/>
      </c>
      <c r="AW439" s="276"/>
      <c r="AX439" s="276"/>
      <c r="AY439" s="348"/>
      <c r="AZ439" s="278"/>
      <c r="BA439" s="279"/>
      <c r="BB439" s="348"/>
      <c r="BC439" s="278"/>
      <c r="BD439" s="280"/>
      <c r="BE439" s="348"/>
      <c r="BF439" s="274"/>
      <c r="BG439" s="309" t="str">
        <f t="shared" ca="1" si="205"/>
        <v/>
      </c>
      <c r="BH439" s="310" t="str">
        <f t="shared" ca="1" si="206"/>
        <v/>
      </c>
      <c r="BI439" s="276"/>
      <c r="BJ439" s="348"/>
      <c r="BK439" s="278"/>
      <c r="BL439" s="279"/>
      <c r="BM439" s="348"/>
      <c r="BN439" s="278"/>
      <c r="BO439" s="280"/>
      <c r="BP439" s="309" t="str">
        <f t="shared" ca="1" si="207"/>
        <v/>
      </c>
      <c r="BQ439" s="310" t="str">
        <f t="shared" ca="1" si="208"/>
        <v/>
      </c>
      <c r="BR439" s="309" t="str">
        <f t="shared" ca="1" si="209"/>
        <v/>
      </c>
      <c r="BS439" s="438" t="str">
        <f t="shared" ca="1" si="210"/>
        <v/>
      </c>
      <c r="BT439" s="281" t="str">
        <f t="array" ref="BT439">IF(AND($I439&lt;&gt;"",$K439&lt;&gt;""),CEILING(VLOOKUP($I439,ランク別指標,3,FALSE)*$L439,1),"")</f>
        <v/>
      </c>
      <c r="BU439" s="282"/>
      <c r="BV439" s="281" t="str">
        <f t="shared" si="195"/>
        <v/>
      </c>
      <c r="BW439" s="283"/>
      <c r="BX439" s="282"/>
      <c r="BY439" s="284" t="str">
        <f t="shared" si="211"/>
        <v/>
      </c>
      <c r="BZ439" s="285" t="str">
        <f t="shared" si="212"/>
        <v/>
      </c>
      <c r="CA439" s="286"/>
      <c r="CB439" s="287"/>
      <c r="CC439" s="281" t="str">
        <f t="array" ref="CC439">IF(AND($I439&lt;&gt;"",$K439&lt;&gt;""),CEILING(VLOOKUP($I439,ランク別指標,6,FALSE)*$L439,1),"")</f>
        <v/>
      </c>
      <c r="CD439" s="288"/>
      <c r="CE439" s="289" t="str">
        <f t="shared" si="196"/>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7"/>
        <v/>
      </c>
      <c r="CT439" s="337"/>
      <c r="CU439" s="264">
        <f t="shared" si="213"/>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4"/>
        <v>0</v>
      </c>
      <c r="DL439" s="440" t="b">
        <f t="shared" si="215"/>
        <v>0</v>
      </c>
      <c r="DM439" s="450" t="b">
        <f t="shared" si="216"/>
        <v>0</v>
      </c>
      <c r="DN439" s="440" t="b">
        <f t="shared" si="217"/>
        <v>0</v>
      </c>
      <c r="DO439" s="449" t="b">
        <f t="shared" si="218"/>
        <v>0</v>
      </c>
      <c r="DP439" s="440" t="b">
        <f t="shared" si="219"/>
        <v>0</v>
      </c>
      <c r="DQ439" s="450" t="b">
        <f t="shared" si="220"/>
        <v>0</v>
      </c>
      <c r="DR439" s="440" t="b">
        <f t="shared" si="221"/>
        <v>0</v>
      </c>
      <c r="DS439" s="449" t="b">
        <f t="shared" si="222"/>
        <v>0</v>
      </c>
      <c r="DT439" s="440" t="b">
        <f t="shared" si="223"/>
        <v>0</v>
      </c>
    </row>
    <row r="440" spans="1:124" x14ac:dyDescent="0.25">
      <c r="A440" s="65">
        <f t="shared" si="198"/>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9"/>
        <v/>
      </c>
      <c r="X440" s="310" t="str">
        <f t="shared" ca="1" si="200"/>
        <v/>
      </c>
      <c r="Y440" s="277"/>
      <c r="Z440" s="277"/>
      <c r="AA440" s="348"/>
      <c r="AB440" s="278"/>
      <c r="AC440" s="279"/>
      <c r="AD440" s="348"/>
      <c r="AE440" s="278"/>
      <c r="AF440" s="280"/>
      <c r="AG440" s="348"/>
      <c r="AH440" s="274"/>
      <c r="AI440" s="309" t="str">
        <f t="shared" ca="1" si="201"/>
        <v/>
      </c>
      <c r="AJ440" s="310" t="str">
        <f t="shared" ca="1" si="202"/>
        <v/>
      </c>
      <c r="AK440" s="277"/>
      <c r="AL440" s="277"/>
      <c r="AM440" s="348"/>
      <c r="AN440" s="278"/>
      <c r="AO440" s="279"/>
      <c r="AP440" s="348"/>
      <c r="AQ440" s="278"/>
      <c r="AR440" s="280"/>
      <c r="AS440" s="348"/>
      <c r="AT440" s="274"/>
      <c r="AU440" s="309" t="str">
        <f t="shared" ca="1" si="203"/>
        <v/>
      </c>
      <c r="AV440" s="310" t="str">
        <f t="shared" ca="1" si="204"/>
        <v/>
      </c>
      <c r="AW440" s="276"/>
      <c r="AX440" s="276"/>
      <c r="AY440" s="348"/>
      <c r="AZ440" s="278"/>
      <c r="BA440" s="279"/>
      <c r="BB440" s="348"/>
      <c r="BC440" s="278"/>
      <c r="BD440" s="280"/>
      <c r="BE440" s="348"/>
      <c r="BF440" s="274"/>
      <c r="BG440" s="309" t="str">
        <f t="shared" ca="1" si="205"/>
        <v/>
      </c>
      <c r="BH440" s="310" t="str">
        <f t="shared" ca="1" si="206"/>
        <v/>
      </c>
      <c r="BI440" s="276"/>
      <c r="BJ440" s="348"/>
      <c r="BK440" s="278"/>
      <c r="BL440" s="279"/>
      <c r="BM440" s="348"/>
      <c r="BN440" s="278"/>
      <c r="BO440" s="280"/>
      <c r="BP440" s="309" t="str">
        <f t="shared" ca="1" si="207"/>
        <v/>
      </c>
      <c r="BQ440" s="310" t="str">
        <f t="shared" ca="1" si="208"/>
        <v/>
      </c>
      <c r="BR440" s="309" t="str">
        <f t="shared" ca="1" si="209"/>
        <v/>
      </c>
      <c r="BS440" s="438" t="str">
        <f t="shared" ca="1" si="210"/>
        <v/>
      </c>
      <c r="BT440" s="281" t="str">
        <f t="array" ref="BT440">IF(AND($I440&lt;&gt;"",$K440&lt;&gt;""),CEILING(VLOOKUP($I440,ランク別指標,3,FALSE)*$L440,1),"")</f>
        <v/>
      </c>
      <c r="BU440" s="282"/>
      <c r="BV440" s="281" t="str">
        <f t="shared" si="195"/>
        <v/>
      </c>
      <c r="BW440" s="283"/>
      <c r="BX440" s="282"/>
      <c r="BY440" s="284" t="str">
        <f t="shared" si="211"/>
        <v/>
      </c>
      <c r="BZ440" s="285" t="str">
        <f t="shared" si="212"/>
        <v/>
      </c>
      <c r="CA440" s="286"/>
      <c r="CB440" s="287"/>
      <c r="CC440" s="281" t="str">
        <f t="array" ref="CC440">IF(AND($I440&lt;&gt;"",$K440&lt;&gt;""),CEILING(VLOOKUP($I440,ランク別指標,6,FALSE)*$L440,1),"")</f>
        <v/>
      </c>
      <c r="CD440" s="288"/>
      <c r="CE440" s="289" t="str">
        <f t="shared" si="196"/>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7"/>
        <v/>
      </c>
      <c r="CT440" s="337"/>
      <c r="CU440" s="264">
        <f t="shared" si="213"/>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4"/>
        <v>0</v>
      </c>
      <c r="DL440" s="440" t="b">
        <f t="shared" si="215"/>
        <v>0</v>
      </c>
      <c r="DM440" s="450" t="b">
        <f t="shared" si="216"/>
        <v>0</v>
      </c>
      <c r="DN440" s="440" t="b">
        <f t="shared" si="217"/>
        <v>0</v>
      </c>
      <c r="DO440" s="449" t="b">
        <f t="shared" si="218"/>
        <v>0</v>
      </c>
      <c r="DP440" s="440" t="b">
        <f t="shared" si="219"/>
        <v>0</v>
      </c>
      <c r="DQ440" s="450" t="b">
        <f t="shared" si="220"/>
        <v>0</v>
      </c>
      <c r="DR440" s="440" t="b">
        <f t="shared" si="221"/>
        <v>0</v>
      </c>
      <c r="DS440" s="449" t="b">
        <f t="shared" si="222"/>
        <v>0</v>
      </c>
      <c r="DT440" s="440" t="b">
        <f t="shared" si="223"/>
        <v>0</v>
      </c>
    </row>
    <row r="441" spans="1:124" x14ac:dyDescent="0.25">
      <c r="A441" s="65">
        <f t="shared" si="198"/>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9"/>
        <v/>
      </c>
      <c r="X441" s="310" t="str">
        <f t="shared" ca="1" si="200"/>
        <v/>
      </c>
      <c r="Y441" s="277"/>
      <c r="Z441" s="277"/>
      <c r="AA441" s="348"/>
      <c r="AB441" s="278"/>
      <c r="AC441" s="279"/>
      <c r="AD441" s="348"/>
      <c r="AE441" s="278"/>
      <c r="AF441" s="280"/>
      <c r="AG441" s="348"/>
      <c r="AH441" s="274"/>
      <c r="AI441" s="309" t="str">
        <f t="shared" ca="1" si="201"/>
        <v/>
      </c>
      <c r="AJ441" s="310" t="str">
        <f t="shared" ca="1" si="202"/>
        <v/>
      </c>
      <c r="AK441" s="277"/>
      <c r="AL441" s="277"/>
      <c r="AM441" s="348"/>
      <c r="AN441" s="278"/>
      <c r="AO441" s="279"/>
      <c r="AP441" s="348"/>
      <c r="AQ441" s="278"/>
      <c r="AR441" s="280"/>
      <c r="AS441" s="348"/>
      <c r="AT441" s="274"/>
      <c r="AU441" s="309" t="str">
        <f t="shared" ca="1" si="203"/>
        <v/>
      </c>
      <c r="AV441" s="310" t="str">
        <f t="shared" ca="1" si="204"/>
        <v/>
      </c>
      <c r="AW441" s="276"/>
      <c r="AX441" s="276"/>
      <c r="AY441" s="348"/>
      <c r="AZ441" s="278"/>
      <c r="BA441" s="279"/>
      <c r="BB441" s="348"/>
      <c r="BC441" s="278"/>
      <c r="BD441" s="280"/>
      <c r="BE441" s="348"/>
      <c r="BF441" s="274"/>
      <c r="BG441" s="309" t="str">
        <f t="shared" ca="1" si="205"/>
        <v/>
      </c>
      <c r="BH441" s="310" t="str">
        <f t="shared" ca="1" si="206"/>
        <v/>
      </c>
      <c r="BI441" s="276"/>
      <c r="BJ441" s="348"/>
      <c r="BK441" s="278"/>
      <c r="BL441" s="279"/>
      <c r="BM441" s="348"/>
      <c r="BN441" s="278"/>
      <c r="BO441" s="280"/>
      <c r="BP441" s="309" t="str">
        <f t="shared" ca="1" si="207"/>
        <v/>
      </c>
      <c r="BQ441" s="310" t="str">
        <f t="shared" ca="1" si="208"/>
        <v/>
      </c>
      <c r="BR441" s="309" t="str">
        <f t="shared" ca="1" si="209"/>
        <v/>
      </c>
      <c r="BS441" s="438" t="str">
        <f t="shared" ca="1" si="210"/>
        <v/>
      </c>
      <c r="BT441" s="281" t="str">
        <f t="array" ref="BT441">IF(AND($I441&lt;&gt;"",$K441&lt;&gt;""),CEILING(VLOOKUP($I441,ランク別指標,3,FALSE)*$L441,1),"")</f>
        <v/>
      </c>
      <c r="BU441" s="282"/>
      <c r="BV441" s="281" t="str">
        <f t="shared" si="195"/>
        <v/>
      </c>
      <c r="BW441" s="283"/>
      <c r="BX441" s="282"/>
      <c r="BY441" s="284" t="str">
        <f t="shared" si="211"/>
        <v/>
      </c>
      <c r="BZ441" s="285" t="str">
        <f t="shared" si="212"/>
        <v/>
      </c>
      <c r="CA441" s="286"/>
      <c r="CB441" s="287"/>
      <c r="CC441" s="281" t="str">
        <f t="array" ref="CC441">IF(AND($I441&lt;&gt;"",$K441&lt;&gt;""),CEILING(VLOOKUP($I441,ランク別指標,6,FALSE)*$L441,1),"")</f>
        <v/>
      </c>
      <c r="CD441" s="288"/>
      <c r="CE441" s="289" t="str">
        <f t="shared" si="196"/>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7"/>
        <v/>
      </c>
      <c r="CT441" s="337"/>
      <c r="CU441" s="264">
        <f t="shared" si="213"/>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4"/>
        <v>0</v>
      </c>
      <c r="DL441" s="440" t="b">
        <f t="shared" si="215"/>
        <v>0</v>
      </c>
      <c r="DM441" s="450" t="b">
        <f t="shared" si="216"/>
        <v>0</v>
      </c>
      <c r="DN441" s="440" t="b">
        <f t="shared" si="217"/>
        <v>0</v>
      </c>
      <c r="DO441" s="449" t="b">
        <f t="shared" si="218"/>
        <v>0</v>
      </c>
      <c r="DP441" s="440" t="b">
        <f t="shared" si="219"/>
        <v>0</v>
      </c>
      <c r="DQ441" s="450" t="b">
        <f t="shared" si="220"/>
        <v>0</v>
      </c>
      <c r="DR441" s="440" t="b">
        <f t="shared" si="221"/>
        <v>0</v>
      </c>
      <c r="DS441" s="449" t="b">
        <f t="shared" si="222"/>
        <v>0</v>
      </c>
      <c r="DT441" s="440" t="b">
        <f t="shared" si="223"/>
        <v>0</v>
      </c>
    </row>
    <row r="442" spans="1:124" x14ac:dyDescent="0.25">
      <c r="A442" s="65">
        <f t="shared" si="198"/>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9"/>
        <v/>
      </c>
      <c r="X442" s="310" t="str">
        <f t="shared" ca="1" si="200"/>
        <v/>
      </c>
      <c r="Y442" s="277"/>
      <c r="Z442" s="277"/>
      <c r="AA442" s="348"/>
      <c r="AB442" s="278"/>
      <c r="AC442" s="279"/>
      <c r="AD442" s="348"/>
      <c r="AE442" s="278"/>
      <c r="AF442" s="280"/>
      <c r="AG442" s="348"/>
      <c r="AH442" s="274"/>
      <c r="AI442" s="309" t="str">
        <f t="shared" ca="1" si="201"/>
        <v/>
      </c>
      <c r="AJ442" s="310" t="str">
        <f t="shared" ca="1" si="202"/>
        <v/>
      </c>
      <c r="AK442" s="277"/>
      <c r="AL442" s="277"/>
      <c r="AM442" s="348"/>
      <c r="AN442" s="278"/>
      <c r="AO442" s="279"/>
      <c r="AP442" s="348"/>
      <c r="AQ442" s="278"/>
      <c r="AR442" s="280"/>
      <c r="AS442" s="348"/>
      <c r="AT442" s="274"/>
      <c r="AU442" s="309" t="str">
        <f t="shared" ca="1" si="203"/>
        <v/>
      </c>
      <c r="AV442" s="310" t="str">
        <f t="shared" ca="1" si="204"/>
        <v/>
      </c>
      <c r="AW442" s="276"/>
      <c r="AX442" s="276"/>
      <c r="AY442" s="348"/>
      <c r="AZ442" s="278"/>
      <c r="BA442" s="279"/>
      <c r="BB442" s="348"/>
      <c r="BC442" s="278"/>
      <c r="BD442" s="280"/>
      <c r="BE442" s="348"/>
      <c r="BF442" s="274"/>
      <c r="BG442" s="309" t="str">
        <f t="shared" ca="1" si="205"/>
        <v/>
      </c>
      <c r="BH442" s="310" t="str">
        <f t="shared" ca="1" si="206"/>
        <v/>
      </c>
      <c r="BI442" s="276"/>
      <c r="BJ442" s="348"/>
      <c r="BK442" s="278"/>
      <c r="BL442" s="279"/>
      <c r="BM442" s="348"/>
      <c r="BN442" s="278"/>
      <c r="BO442" s="280"/>
      <c r="BP442" s="309" t="str">
        <f t="shared" ca="1" si="207"/>
        <v/>
      </c>
      <c r="BQ442" s="310" t="str">
        <f t="shared" ca="1" si="208"/>
        <v/>
      </c>
      <c r="BR442" s="309" t="str">
        <f t="shared" ca="1" si="209"/>
        <v/>
      </c>
      <c r="BS442" s="438" t="str">
        <f t="shared" ca="1" si="210"/>
        <v/>
      </c>
      <c r="BT442" s="281" t="str">
        <f t="array" ref="BT442">IF(AND($I442&lt;&gt;"",$K442&lt;&gt;""),CEILING(VLOOKUP($I442,ランク別指標,3,FALSE)*$L442,1),"")</f>
        <v/>
      </c>
      <c r="BU442" s="282"/>
      <c r="BV442" s="281" t="str">
        <f t="shared" si="195"/>
        <v/>
      </c>
      <c r="BW442" s="283"/>
      <c r="BX442" s="282"/>
      <c r="BY442" s="284" t="str">
        <f t="shared" si="211"/>
        <v/>
      </c>
      <c r="BZ442" s="285" t="str">
        <f t="shared" si="212"/>
        <v/>
      </c>
      <c r="CA442" s="286"/>
      <c r="CB442" s="287"/>
      <c r="CC442" s="281" t="str">
        <f t="array" ref="CC442">IF(AND($I442&lt;&gt;"",$K442&lt;&gt;""),CEILING(VLOOKUP($I442,ランク別指標,6,FALSE)*$L442,1),"")</f>
        <v/>
      </c>
      <c r="CD442" s="288"/>
      <c r="CE442" s="289" t="str">
        <f t="shared" si="196"/>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7"/>
        <v/>
      </c>
      <c r="CT442" s="337"/>
      <c r="CU442" s="264">
        <f t="shared" si="213"/>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4"/>
        <v>0</v>
      </c>
      <c r="DL442" s="440" t="b">
        <f t="shared" si="215"/>
        <v>0</v>
      </c>
      <c r="DM442" s="450" t="b">
        <f t="shared" si="216"/>
        <v>0</v>
      </c>
      <c r="DN442" s="440" t="b">
        <f t="shared" si="217"/>
        <v>0</v>
      </c>
      <c r="DO442" s="449" t="b">
        <f t="shared" si="218"/>
        <v>0</v>
      </c>
      <c r="DP442" s="440" t="b">
        <f t="shared" si="219"/>
        <v>0</v>
      </c>
      <c r="DQ442" s="450" t="b">
        <f t="shared" si="220"/>
        <v>0</v>
      </c>
      <c r="DR442" s="440" t="b">
        <f t="shared" si="221"/>
        <v>0</v>
      </c>
      <c r="DS442" s="449" t="b">
        <f t="shared" si="222"/>
        <v>0</v>
      </c>
      <c r="DT442" s="440" t="b">
        <f t="shared" si="223"/>
        <v>0</v>
      </c>
    </row>
    <row r="443" spans="1:124" x14ac:dyDescent="0.25">
      <c r="A443" s="65">
        <f t="shared" si="198"/>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9"/>
        <v/>
      </c>
      <c r="X443" s="310" t="str">
        <f t="shared" ca="1" si="200"/>
        <v/>
      </c>
      <c r="Y443" s="277"/>
      <c r="Z443" s="277"/>
      <c r="AA443" s="348"/>
      <c r="AB443" s="278"/>
      <c r="AC443" s="279"/>
      <c r="AD443" s="348"/>
      <c r="AE443" s="278"/>
      <c r="AF443" s="280"/>
      <c r="AG443" s="348"/>
      <c r="AH443" s="274"/>
      <c r="AI443" s="309" t="str">
        <f t="shared" ca="1" si="201"/>
        <v/>
      </c>
      <c r="AJ443" s="310" t="str">
        <f t="shared" ca="1" si="202"/>
        <v/>
      </c>
      <c r="AK443" s="277"/>
      <c r="AL443" s="277"/>
      <c r="AM443" s="348"/>
      <c r="AN443" s="278"/>
      <c r="AO443" s="279"/>
      <c r="AP443" s="348"/>
      <c r="AQ443" s="278"/>
      <c r="AR443" s="280"/>
      <c r="AS443" s="348"/>
      <c r="AT443" s="274"/>
      <c r="AU443" s="309" t="str">
        <f t="shared" ca="1" si="203"/>
        <v/>
      </c>
      <c r="AV443" s="310" t="str">
        <f t="shared" ca="1" si="204"/>
        <v/>
      </c>
      <c r="AW443" s="276"/>
      <c r="AX443" s="276"/>
      <c r="AY443" s="348"/>
      <c r="AZ443" s="278"/>
      <c r="BA443" s="279"/>
      <c r="BB443" s="348"/>
      <c r="BC443" s="278"/>
      <c r="BD443" s="280"/>
      <c r="BE443" s="348"/>
      <c r="BF443" s="274"/>
      <c r="BG443" s="309" t="str">
        <f t="shared" ca="1" si="205"/>
        <v/>
      </c>
      <c r="BH443" s="310" t="str">
        <f t="shared" ca="1" si="206"/>
        <v/>
      </c>
      <c r="BI443" s="276"/>
      <c r="BJ443" s="348"/>
      <c r="BK443" s="278"/>
      <c r="BL443" s="279"/>
      <c r="BM443" s="348"/>
      <c r="BN443" s="278"/>
      <c r="BO443" s="280"/>
      <c r="BP443" s="309" t="str">
        <f t="shared" ca="1" si="207"/>
        <v/>
      </c>
      <c r="BQ443" s="310" t="str">
        <f t="shared" ca="1" si="208"/>
        <v/>
      </c>
      <c r="BR443" s="309" t="str">
        <f t="shared" ca="1" si="209"/>
        <v/>
      </c>
      <c r="BS443" s="438" t="str">
        <f t="shared" ca="1" si="210"/>
        <v/>
      </c>
      <c r="BT443" s="281" t="str">
        <f t="array" ref="BT443">IF(AND($I443&lt;&gt;"",$K443&lt;&gt;""),CEILING(VLOOKUP($I443,ランク別指標,3,FALSE)*$L443,1),"")</f>
        <v/>
      </c>
      <c r="BU443" s="282"/>
      <c r="BV443" s="281" t="str">
        <f t="shared" si="195"/>
        <v/>
      </c>
      <c r="BW443" s="283"/>
      <c r="BX443" s="282"/>
      <c r="BY443" s="284" t="str">
        <f t="shared" si="211"/>
        <v/>
      </c>
      <c r="BZ443" s="285" t="str">
        <f t="shared" si="212"/>
        <v/>
      </c>
      <c r="CA443" s="286"/>
      <c r="CB443" s="287"/>
      <c r="CC443" s="281" t="str">
        <f t="array" ref="CC443">IF(AND($I443&lt;&gt;"",$K443&lt;&gt;""),CEILING(VLOOKUP($I443,ランク別指標,6,FALSE)*$L443,1),"")</f>
        <v/>
      </c>
      <c r="CD443" s="288"/>
      <c r="CE443" s="289" t="str">
        <f t="shared" si="196"/>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7"/>
        <v/>
      </c>
      <c r="CT443" s="337"/>
      <c r="CU443" s="264">
        <f t="shared" si="213"/>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4"/>
        <v>0</v>
      </c>
      <c r="DL443" s="440" t="b">
        <f t="shared" si="215"/>
        <v>0</v>
      </c>
      <c r="DM443" s="450" t="b">
        <f t="shared" si="216"/>
        <v>0</v>
      </c>
      <c r="DN443" s="440" t="b">
        <f t="shared" si="217"/>
        <v>0</v>
      </c>
      <c r="DO443" s="449" t="b">
        <f t="shared" si="218"/>
        <v>0</v>
      </c>
      <c r="DP443" s="440" t="b">
        <f t="shared" si="219"/>
        <v>0</v>
      </c>
      <c r="DQ443" s="450" t="b">
        <f t="shared" si="220"/>
        <v>0</v>
      </c>
      <c r="DR443" s="440" t="b">
        <f t="shared" si="221"/>
        <v>0</v>
      </c>
      <c r="DS443" s="449" t="b">
        <f t="shared" si="222"/>
        <v>0</v>
      </c>
      <c r="DT443" s="440" t="b">
        <f t="shared" si="223"/>
        <v>0</v>
      </c>
    </row>
    <row r="444" spans="1:124" x14ac:dyDescent="0.25">
      <c r="A444" s="65">
        <f t="shared" si="198"/>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9"/>
        <v/>
      </c>
      <c r="X444" s="310" t="str">
        <f t="shared" ca="1" si="200"/>
        <v/>
      </c>
      <c r="Y444" s="277"/>
      <c r="Z444" s="277"/>
      <c r="AA444" s="348"/>
      <c r="AB444" s="278"/>
      <c r="AC444" s="279"/>
      <c r="AD444" s="348"/>
      <c r="AE444" s="278"/>
      <c r="AF444" s="280"/>
      <c r="AG444" s="348"/>
      <c r="AH444" s="274"/>
      <c r="AI444" s="309" t="str">
        <f t="shared" ca="1" si="201"/>
        <v/>
      </c>
      <c r="AJ444" s="310" t="str">
        <f t="shared" ca="1" si="202"/>
        <v/>
      </c>
      <c r="AK444" s="277"/>
      <c r="AL444" s="277"/>
      <c r="AM444" s="348"/>
      <c r="AN444" s="278"/>
      <c r="AO444" s="279"/>
      <c r="AP444" s="348"/>
      <c r="AQ444" s="278"/>
      <c r="AR444" s="280"/>
      <c r="AS444" s="348"/>
      <c r="AT444" s="274"/>
      <c r="AU444" s="309" t="str">
        <f t="shared" ca="1" si="203"/>
        <v/>
      </c>
      <c r="AV444" s="310" t="str">
        <f t="shared" ca="1" si="204"/>
        <v/>
      </c>
      <c r="AW444" s="276"/>
      <c r="AX444" s="276"/>
      <c r="AY444" s="348"/>
      <c r="AZ444" s="278"/>
      <c r="BA444" s="279"/>
      <c r="BB444" s="348"/>
      <c r="BC444" s="278"/>
      <c r="BD444" s="280"/>
      <c r="BE444" s="348"/>
      <c r="BF444" s="274"/>
      <c r="BG444" s="309" t="str">
        <f t="shared" ca="1" si="205"/>
        <v/>
      </c>
      <c r="BH444" s="310" t="str">
        <f t="shared" ca="1" si="206"/>
        <v/>
      </c>
      <c r="BI444" s="276"/>
      <c r="BJ444" s="348"/>
      <c r="BK444" s="278"/>
      <c r="BL444" s="279"/>
      <c r="BM444" s="348"/>
      <c r="BN444" s="278"/>
      <c r="BO444" s="280"/>
      <c r="BP444" s="309" t="str">
        <f t="shared" ca="1" si="207"/>
        <v/>
      </c>
      <c r="BQ444" s="310" t="str">
        <f t="shared" ca="1" si="208"/>
        <v/>
      </c>
      <c r="BR444" s="309" t="str">
        <f t="shared" ca="1" si="209"/>
        <v/>
      </c>
      <c r="BS444" s="438" t="str">
        <f t="shared" ca="1" si="210"/>
        <v/>
      </c>
      <c r="BT444" s="281" t="str">
        <f t="array" ref="BT444">IF(AND($I444&lt;&gt;"",$K444&lt;&gt;""),CEILING(VLOOKUP($I444,ランク別指標,3,FALSE)*$L444,1),"")</f>
        <v/>
      </c>
      <c r="BU444" s="282"/>
      <c r="BV444" s="281" t="str">
        <f t="shared" si="195"/>
        <v/>
      </c>
      <c r="BW444" s="283"/>
      <c r="BX444" s="282"/>
      <c r="BY444" s="284" t="str">
        <f t="shared" si="211"/>
        <v/>
      </c>
      <c r="BZ444" s="285" t="str">
        <f t="shared" si="212"/>
        <v/>
      </c>
      <c r="CA444" s="286"/>
      <c r="CB444" s="287"/>
      <c r="CC444" s="281" t="str">
        <f t="array" ref="CC444">IF(AND($I444&lt;&gt;"",$K444&lt;&gt;""),CEILING(VLOOKUP($I444,ランク別指標,6,FALSE)*$L444,1),"")</f>
        <v/>
      </c>
      <c r="CD444" s="288"/>
      <c r="CE444" s="289" t="str">
        <f t="shared" si="196"/>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7"/>
        <v/>
      </c>
      <c r="CT444" s="337"/>
      <c r="CU444" s="264">
        <f t="shared" si="213"/>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4"/>
        <v>0</v>
      </c>
      <c r="DL444" s="440" t="b">
        <f t="shared" si="215"/>
        <v>0</v>
      </c>
      <c r="DM444" s="450" t="b">
        <f t="shared" si="216"/>
        <v>0</v>
      </c>
      <c r="DN444" s="440" t="b">
        <f t="shared" si="217"/>
        <v>0</v>
      </c>
      <c r="DO444" s="449" t="b">
        <f t="shared" si="218"/>
        <v>0</v>
      </c>
      <c r="DP444" s="440" t="b">
        <f t="shared" si="219"/>
        <v>0</v>
      </c>
      <c r="DQ444" s="450" t="b">
        <f t="shared" si="220"/>
        <v>0</v>
      </c>
      <c r="DR444" s="440" t="b">
        <f t="shared" si="221"/>
        <v>0</v>
      </c>
      <c r="DS444" s="449" t="b">
        <f t="shared" si="222"/>
        <v>0</v>
      </c>
      <c r="DT444" s="440" t="b">
        <f t="shared" si="223"/>
        <v>0</v>
      </c>
    </row>
    <row r="445" spans="1:124" x14ac:dyDescent="0.25">
      <c r="A445" s="65">
        <f t="shared" si="198"/>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9"/>
        <v/>
      </c>
      <c r="X445" s="310" t="str">
        <f t="shared" ca="1" si="200"/>
        <v/>
      </c>
      <c r="Y445" s="277"/>
      <c r="Z445" s="277"/>
      <c r="AA445" s="348"/>
      <c r="AB445" s="278"/>
      <c r="AC445" s="279"/>
      <c r="AD445" s="348"/>
      <c r="AE445" s="278"/>
      <c r="AF445" s="280"/>
      <c r="AG445" s="348"/>
      <c r="AH445" s="274"/>
      <c r="AI445" s="309" t="str">
        <f t="shared" ca="1" si="201"/>
        <v/>
      </c>
      <c r="AJ445" s="310" t="str">
        <f t="shared" ca="1" si="202"/>
        <v/>
      </c>
      <c r="AK445" s="277"/>
      <c r="AL445" s="277"/>
      <c r="AM445" s="348"/>
      <c r="AN445" s="278"/>
      <c r="AO445" s="279"/>
      <c r="AP445" s="348"/>
      <c r="AQ445" s="278"/>
      <c r="AR445" s="280"/>
      <c r="AS445" s="348"/>
      <c r="AT445" s="274"/>
      <c r="AU445" s="309" t="str">
        <f t="shared" ca="1" si="203"/>
        <v/>
      </c>
      <c r="AV445" s="310" t="str">
        <f t="shared" ca="1" si="204"/>
        <v/>
      </c>
      <c r="AW445" s="276"/>
      <c r="AX445" s="276"/>
      <c r="AY445" s="348"/>
      <c r="AZ445" s="278"/>
      <c r="BA445" s="279"/>
      <c r="BB445" s="348"/>
      <c r="BC445" s="278"/>
      <c r="BD445" s="280"/>
      <c r="BE445" s="348"/>
      <c r="BF445" s="274"/>
      <c r="BG445" s="309" t="str">
        <f t="shared" ca="1" si="205"/>
        <v/>
      </c>
      <c r="BH445" s="310" t="str">
        <f t="shared" ca="1" si="206"/>
        <v/>
      </c>
      <c r="BI445" s="276"/>
      <c r="BJ445" s="348"/>
      <c r="BK445" s="278"/>
      <c r="BL445" s="279"/>
      <c r="BM445" s="348"/>
      <c r="BN445" s="278"/>
      <c r="BO445" s="280"/>
      <c r="BP445" s="309" t="str">
        <f t="shared" ca="1" si="207"/>
        <v/>
      </c>
      <c r="BQ445" s="310" t="str">
        <f t="shared" ca="1" si="208"/>
        <v/>
      </c>
      <c r="BR445" s="309" t="str">
        <f t="shared" ca="1" si="209"/>
        <v/>
      </c>
      <c r="BS445" s="438" t="str">
        <f t="shared" ca="1" si="210"/>
        <v/>
      </c>
      <c r="BT445" s="281" t="str">
        <f t="array" ref="BT445">IF(AND($I445&lt;&gt;"",$K445&lt;&gt;""),CEILING(VLOOKUP($I445,ランク別指標,3,FALSE)*$L445,1),"")</f>
        <v/>
      </c>
      <c r="BU445" s="282"/>
      <c r="BV445" s="281" t="str">
        <f t="shared" si="195"/>
        <v/>
      </c>
      <c r="BW445" s="283"/>
      <c r="BX445" s="282"/>
      <c r="BY445" s="284" t="str">
        <f t="shared" si="211"/>
        <v/>
      </c>
      <c r="BZ445" s="285" t="str">
        <f t="shared" si="212"/>
        <v/>
      </c>
      <c r="CA445" s="286"/>
      <c r="CB445" s="287"/>
      <c r="CC445" s="281" t="str">
        <f t="array" ref="CC445">IF(AND($I445&lt;&gt;"",$K445&lt;&gt;""),CEILING(VLOOKUP($I445,ランク別指標,6,FALSE)*$L445,1),"")</f>
        <v/>
      </c>
      <c r="CD445" s="288"/>
      <c r="CE445" s="289" t="str">
        <f t="shared" si="196"/>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7"/>
        <v/>
      </c>
      <c r="CT445" s="337"/>
      <c r="CU445" s="264">
        <f t="shared" si="213"/>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4"/>
        <v>0</v>
      </c>
      <c r="DL445" s="440" t="b">
        <f t="shared" si="215"/>
        <v>0</v>
      </c>
      <c r="DM445" s="450" t="b">
        <f t="shared" si="216"/>
        <v>0</v>
      </c>
      <c r="DN445" s="440" t="b">
        <f t="shared" si="217"/>
        <v>0</v>
      </c>
      <c r="DO445" s="449" t="b">
        <f t="shared" si="218"/>
        <v>0</v>
      </c>
      <c r="DP445" s="440" t="b">
        <f t="shared" si="219"/>
        <v>0</v>
      </c>
      <c r="DQ445" s="450" t="b">
        <f t="shared" si="220"/>
        <v>0</v>
      </c>
      <c r="DR445" s="440" t="b">
        <f t="shared" si="221"/>
        <v>0</v>
      </c>
      <c r="DS445" s="449" t="b">
        <f t="shared" si="222"/>
        <v>0</v>
      </c>
      <c r="DT445" s="440" t="b">
        <f t="shared" si="223"/>
        <v>0</v>
      </c>
    </row>
    <row r="446" spans="1:124" x14ac:dyDescent="0.25">
      <c r="A446" s="65">
        <f t="shared" si="198"/>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9"/>
        <v/>
      </c>
      <c r="X446" s="310" t="str">
        <f t="shared" ca="1" si="200"/>
        <v/>
      </c>
      <c r="Y446" s="277"/>
      <c r="Z446" s="277"/>
      <c r="AA446" s="348"/>
      <c r="AB446" s="278"/>
      <c r="AC446" s="279"/>
      <c r="AD446" s="348"/>
      <c r="AE446" s="278"/>
      <c r="AF446" s="280"/>
      <c r="AG446" s="348"/>
      <c r="AH446" s="274"/>
      <c r="AI446" s="309" t="str">
        <f t="shared" ca="1" si="201"/>
        <v/>
      </c>
      <c r="AJ446" s="310" t="str">
        <f t="shared" ca="1" si="202"/>
        <v/>
      </c>
      <c r="AK446" s="277"/>
      <c r="AL446" s="277"/>
      <c r="AM446" s="348"/>
      <c r="AN446" s="278"/>
      <c r="AO446" s="279"/>
      <c r="AP446" s="348"/>
      <c r="AQ446" s="278"/>
      <c r="AR446" s="280"/>
      <c r="AS446" s="348"/>
      <c r="AT446" s="274"/>
      <c r="AU446" s="309" t="str">
        <f t="shared" ca="1" si="203"/>
        <v/>
      </c>
      <c r="AV446" s="310" t="str">
        <f t="shared" ca="1" si="204"/>
        <v/>
      </c>
      <c r="AW446" s="276"/>
      <c r="AX446" s="276"/>
      <c r="AY446" s="348"/>
      <c r="AZ446" s="278"/>
      <c r="BA446" s="279"/>
      <c r="BB446" s="348"/>
      <c r="BC446" s="278"/>
      <c r="BD446" s="280"/>
      <c r="BE446" s="348"/>
      <c r="BF446" s="274"/>
      <c r="BG446" s="309" t="str">
        <f t="shared" ca="1" si="205"/>
        <v/>
      </c>
      <c r="BH446" s="310" t="str">
        <f t="shared" ca="1" si="206"/>
        <v/>
      </c>
      <c r="BI446" s="276"/>
      <c r="BJ446" s="348"/>
      <c r="BK446" s="278"/>
      <c r="BL446" s="279"/>
      <c r="BM446" s="348"/>
      <c r="BN446" s="278"/>
      <c r="BO446" s="280"/>
      <c r="BP446" s="309" t="str">
        <f t="shared" ca="1" si="207"/>
        <v/>
      </c>
      <c r="BQ446" s="310" t="str">
        <f t="shared" ca="1" si="208"/>
        <v/>
      </c>
      <c r="BR446" s="309" t="str">
        <f t="shared" ca="1" si="209"/>
        <v/>
      </c>
      <c r="BS446" s="438" t="str">
        <f t="shared" ca="1" si="210"/>
        <v/>
      </c>
      <c r="BT446" s="281" t="str">
        <f t="array" ref="BT446">IF(AND($I446&lt;&gt;"",$K446&lt;&gt;""),CEILING(VLOOKUP($I446,ランク別指標,3,FALSE)*$L446,1),"")</f>
        <v/>
      </c>
      <c r="BU446" s="282"/>
      <c r="BV446" s="281" t="str">
        <f t="shared" si="195"/>
        <v/>
      </c>
      <c r="BW446" s="283"/>
      <c r="BX446" s="282"/>
      <c r="BY446" s="284" t="str">
        <f t="shared" si="211"/>
        <v/>
      </c>
      <c r="BZ446" s="285" t="str">
        <f t="shared" si="212"/>
        <v/>
      </c>
      <c r="CA446" s="286"/>
      <c r="CB446" s="287"/>
      <c r="CC446" s="281" t="str">
        <f t="array" ref="CC446">IF(AND($I446&lt;&gt;"",$K446&lt;&gt;""),CEILING(VLOOKUP($I446,ランク別指標,6,FALSE)*$L446,1),"")</f>
        <v/>
      </c>
      <c r="CD446" s="288"/>
      <c r="CE446" s="289" t="str">
        <f t="shared" si="196"/>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7"/>
        <v/>
      </c>
      <c r="CT446" s="337"/>
      <c r="CU446" s="264">
        <f t="shared" si="213"/>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4"/>
        <v>0</v>
      </c>
      <c r="DL446" s="440" t="b">
        <f t="shared" si="215"/>
        <v>0</v>
      </c>
      <c r="DM446" s="450" t="b">
        <f t="shared" si="216"/>
        <v>0</v>
      </c>
      <c r="DN446" s="440" t="b">
        <f t="shared" si="217"/>
        <v>0</v>
      </c>
      <c r="DO446" s="449" t="b">
        <f t="shared" si="218"/>
        <v>0</v>
      </c>
      <c r="DP446" s="440" t="b">
        <f t="shared" si="219"/>
        <v>0</v>
      </c>
      <c r="DQ446" s="450" t="b">
        <f t="shared" si="220"/>
        <v>0</v>
      </c>
      <c r="DR446" s="440" t="b">
        <f t="shared" si="221"/>
        <v>0</v>
      </c>
      <c r="DS446" s="449" t="b">
        <f t="shared" si="222"/>
        <v>0</v>
      </c>
      <c r="DT446" s="440" t="b">
        <f t="shared" si="223"/>
        <v>0</v>
      </c>
    </row>
    <row r="447" spans="1:124" x14ac:dyDescent="0.25">
      <c r="A447" s="65">
        <f t="shared" si="198"/>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9"/>
        <v/>
      </c>
      <c r="X447" s="310" t="str">
        <f t="shared" ca="1" si="200"/>
        <v/>
      </c>
      <c r="Y447" s="277"/>
      <c r="Z447" s="277"/>
      <c r="AA447" s="348"/>
      <c r="AB447" s="278"/>
      <c r="AC447" s="279"/>
      <c r="AD447" s="348"/>
      <c r="AE447" s="278"/>
      <c r="AF447" s="280"/>
      <c r="AG447" s="348"/>
      <c r="AH447" s="274"/>
      <c r="AI447" s="309" t="str">
        <f t="shared" ca="1" si="201"/>
        <v/>
      </c>
      <c r="AJ447" s="310" t="str">
        <f t="shared" ca="1" si="202"/>
        <v/>
      </c>
      <c r="AK447" s="277"/>
      <c r="AL447" s="277"/>
      <c r="AM447" s="348"/>
      <c r="AN447" s="278"/>
      <c r="AO447" s="279"/>
      <c r="AP447" s="348"/>
      <c r="AQ447" s="278"/>
      <c r="AR447" s="280"/>
      <c r="AS447" s="348"/>
      <c r="AT447" s="274"/>
      <c r="AU447" s="309" t="str">
        <f t="shared" ca="1" si="203"/>
        <v/>
      </c>
      <c r="AV447" s="310" t="str">
        <f t="shared" ca="1" si="204"/>
        <v/>
      </c>
      <c r="AW447" s="276"/>
      <c r="AX447" s="276"/>
      <c r="AY447" s="348"/>
      <c r="AZ447" s="278"/>
      <c r="BA447" s="279"/>
      <c r="BB447" s="348"/>
      <c r="BC447" s="278"/>
      <c r="BD447" s="280"/>
      <c r="BE447" s="348"/>
      <c r="BF447" s="274"/>
      <c r="BG447" s="309" t="str">
        <f t="shared" ca="1" si="205"/>
        <v/>
      </c>
      <c r="BH447" s="310" t="str">
        <f t="shared" ca="1" si="206"/>
        <v/>
      </c>
      <c r="BI447" s="276"/>
      <c r="BJ447" s="348"/>
      <c r="BK447" s="278"/>
      <c r="BL447" s="279"/>
      <c r="BM447" s="348"/>
      <c r="BN447" s="278"/>
      <c r="BO447" s="280"/>
      <c r="BP447" s="309" t="str">
        <f t="shared" ca="1" si="207"/>
        <v/>
      </c>
      <c r="BQ447" s="310" t="str">
        <f t="shared" ca="1" si="208"/>
        <v/>
      </c>
      <c r="BR447" s="309" t="str">
        <f t="shared" ca="1" si="209"/>
        <v/>
      </c>
      <c r="BS447" s="438" t="str">
        <f t="shared" ca="1" si="210"/>
        <v/>
      </c>
      <c r="BT447" s="281" t="str">
        <f t="array" ref="BT447">IF(AND($I447&lt;&gt;"",$K447&lt;&gt;""),CEILING(VLOOKUP($I447,ランク別指標,3,FALSE)*$L447,1),"")</f>
        <v/>
      </c>
      <c r="BU447" s="282"/>
      <c r="BV447" s="281" t="str">
        <f t="shared" si="195"/>
        <v/>
      </c>
      <c r="BW447" s="283"/>
      <c r="BX447" s="282"/>
      <c r="BY447" s="284" t="str">
        <f t="shared" si="211"/>
        <v/>
      </c>
      <c r="BZ447" s="285" t="str">
        <f t="shared" si="212"/>
        <v/>
      </c>
      <c r="CA447" s="286"/>
      <c r="CB447" s="287"/>
      <c r="CC447" s="281" t="str">
        <f t="array" ref="CC447">IF(AND($I447&lt;&gt;"",$K447&lt;&gt;""),CEILING(VLOOKUP($I447,ランク別指標,6,FALSE)*$L447,1),"")</f>
        <v/>
      </c>
      <c r="CD447" s="288"/>
      <c r="CE447" s="289" t="str">
        <f t="shared" si="196"/>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7"/>
        <v/>
      </c>
      <c r="CT447" s="337"/>
      <c r="CU447" s="264">
        <f t="shared" si="213"/>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4"/>
        <v>0</v>
      </c>
      <c r="DL447" s="440" t="b">
        <f t="shared" si="215"/>
        <v>0</v>
      </c>
      <c r="DM447" s="450" t="b">
        <f t="shared" si="216"/>
        <v>0</v>
      </c>
      <c r="DN447" s="440" t="b">
        <f t="shared" si="217"/>
        <v>0</v>
      </c>
      <c r="DO447" s="449" t="b">
        <f t="shared" si="218"/>
        <v>0</v>
      </c>
      <c r="DP447" s="440" t="b">
        <f t="shared" si="219"/>
        <v>0</v>
      </c>
      <c r="DQ447" s="450" t="b">
        <f t="shared" si="220"/>
        <v>0</v>
      </c>
      <c r="DR447" s="440" t="b">
        <f t="shared" si="221"/>
        <v>0</v>
      </c>
      <c r="DS447" s="449" t="b">
        <f t="shared" si="222"/>
        <v>0</v>
      </c>
      <c r="DT447" s="440" t="b">
        <f t="shared" si="223"/>
        <v>0</v>
      </c>
    </row>
    <row r="448" spans="1:124" x14ac:dyDescent="0.25">
      <c r="A448" s="65">
        <f t="shared" si="198"/>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9"/>
        <v/>
      </c>
      <c r="X448" s="310" t="str">
        <f t="shared" ca="1" si="200"/>
        <v/>
      </c>
      <c r="Y448" s="277"/>
      <c r="Z448" s="277"/>
      <c r="AA448" s="348"/>
      <c r="AB448" s="278"/>
      <c r="AC448" s="279"/>
      <c r="AD448" s="348"/>
      <c r="AE448" s="278"/>
      <c r="AF448" s="280"/>
      <c r="AG448" s="348"/>
      <c r="AH448" s="274"/>
      <c r="AI448" s="309" t="str">
        <f t="shared" ca="1" si="201"/>
        <v/>
      </c>
      <c r="AJ448" s="310" t="str">
        <f t="shared" ca="1" si="202"/>
        <v/>
      </c>
      <c r="AK448" s="277"/>
      <c r="AL448" s="277"/>
      <c r="AM448" s="348"/>
      <c r="AN448" s="278"/>
      <c r="AO448" s="279"/>
      <c r="AP448" s="348"/>
      <c r="AQ448" s="278"/>
      <c r="AR448" s="280"/>
      <c r="AS448" s="348"/>
      <c r="AT448" s="274"/>
      <c r="AU448" s="309" t="str">
        <f t="shared" ca="1" si="203"/>
        <v/>
      </c>
      <c r="AV448" s="310" t="str">
        <f t="shared" ca="1" si="204"/>
        <v/>
      </c>
      <c r="AW448" s="276"/>
      <c r="AX448" s="276"/>
      <c r="AY448" s="348"/>
      <c r="AZ448" s="278"/>
      <c r="BA448" s="279"/>
      <c r="BB448" s="348"/>
      <c r="BC448" s="278"/>
      <c r="BD448" s="280"/>
      <c r="BE448" s="348"/>
      <c r="BF448" s="274"/>
      <c r="BG448" s="309" t="str">
        <f t="shared" ca="1" si="205"/>
        <v/>
      </c>
      <c r="BH448" s="310" t="str">
        <f t="shared" ca="1" si="206"/>
        <v/>
      </c>
      <c r="BI448" s="276"/>
      <c r="BJ448" s="348"/>
      <c r="BK448" s="278"/>
      <c r="BL448" s="279"/>
      <c r="BM448" s="348"/>
      <c r="BN448" s="278"/>
      <c r="BO448" s="280"/>
      <c r="BP448" s="309" t="str">
        <f t="shared" ca="1" si="207"/>
        <v/>
      </c>
      <c r="BQ448" s="310" t="str">
        <f t="shared" ca="1" si="208"/>
        <v/>
      </c>
      <c r="BR448" s="309" t="str">
        <f t="shared" ca="1" si="209"/>
        <v/>
      </c>
      <c r="BS448" s="438" t="str">
        <f t="shared" ca="1" si="210"/>
        <v/>
      </c>
      <c r="BT448" s="281" t="str">
        <f t="array" ref="BT448">IF(AND($I448&lt;&gt;"",$K448&lt;&gt;""),CEILING(VLOOKUP($I448,ランク別指標,3,FALSE)*$L448,1),"")</f>
        <v/>
      </c>
      <c r="BU448" s="282"/>
      <c r="BV448" s="281" t="str">
        <f t="shared" si="195"/>
        <v/>
      </c>
      <c r="BW448" s="283"/>
      <c r="BX448" s="282"/>
      <c r="BY448" s="284" t="str">
        <f t="shared" si="211"/>
        <v/>
      </c>
      <c r="BZ448" s="285" t="str">
        <f t="shared" si="212"/>
        <v/>
      </c>
      <c r="CA448" s="286"/>
      <c r="CB448" s="287"/>
      <c r="CC448" s="281" t="str">
        <f t="array" ref="CC448">IF(AND($I448&lt;&gt;"",$K448&lt;&gt;""),CEILING(VLOOKUP($I448,ランク別指標,6,FALSE)*$L448,1),"")</f>
        <v/>
      </c>
      <c r="CD448" s="288"/>
      <c r="CE448" s="289" t="str">
        <f t="shared" si="196"/>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7"/>
        <v/>
      </c>
      <c r="CT448" s="337"/>
      <c r="CU448" s="264">
        <f t="shared" si="213"/>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4"/>
        <v>0</v>
      </c>
      <c r="DL448" s="440" t="b">
        <f t="shared" si="215"/>
        <v>0</v>
      </c>
      <c r="DM448" s="450" t="b">
        <f t="shared" si="216"/>
        <v>0</v>
      </c>
      <c r="DN448" s="440" t="b">
        <f t="shared" si="217"/>
        <v>0</v>
      </c>
      <c r="DO448" s="449" t="b">
        <f t="shared" si="218"/>
        <v>0</v>
      </c>
      <c r="DP448" s="440" t="b">
        <f t="shared" si="219"/>
        <v>0</v>
      </c>
      <c r="DQ448" s="450" t="b">
        <f t="shared" si="220"/>
        <v>0</v>
      </c>
      <c r="DR448" s="440" t="b">
        <f t="shared" si="221"/>
        <v>0</v>
      </c>
      <c r="DS448" s="449" t="b">
        <f t="shared" si="222"/>
        <v>0</v>
      </c>
      <c r="DT448" s="440" t="b">
        <f t="shared" si="223"/>
        <v>0</v>
      </c>
    </row>
    <row r="449" spans="1:124" x14ac:dyDescent="0.25">
      <c r="A449" s="65">
        <f t="shared" si="198"/>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9"/>
        <v/>
      </c>
      <c r="X449" s="310" t="str">
        <f t="shared" ca="1" si="200"/>
        <v/>
      </c>
      <c r="Y449" s="277"/>
      <c r="Z449" s="277"/>
      <c r="AA449" s="348"/>
      <c r="AB449" s="278"/>
      <c r="AC449" s="279"/>
      <c r="AD449" s="348"/>
      <c r="AE449" s="278"/>
      <c r="AF449" s="280"/>
      <c r="AG449" s="348"/>
      <c r="AH449" s="274"/>
      <c r="AI449" s="309" t="str">
        <f t="shared" ca="1" si="201"/>
        <v/>
      </c>
      <c r="AJ449" s="310" t="str">
        <f t="shared" ca="1" si="202"/>
        <v/>
      </c>
      <c r="AK449" s="277"/>
      <c r="AL449" s="277"/>
      <c r="AM449" s="348"/>
      <c r="AN449" s="278"/>
      <c r="AO449" s="279"/>
      <c r="AP449" s="348"/>
      <c r="AQ449" s="278"/>
      <c r="AR449" s="280"/>
      <c r="AS449" s="348"/>
      <c r="AT449" s="274"/>
      <c r="AU449" s="309" t="str">
        <f t="shared" ca="1" si="203"/>
        <v/>
      </c>
      <c r="AV449" s="310" t="str">
        <f t="shared" ca="1" si="204"/>
        <v/>
      </c>
      <c r="AW449" s="276"/>
      <c r="AX449" s="276"/>
      <c r="AY449" s="348"/>
      <c r="AZ449" s="278"/>
      <c r="BA449" s="279"/>
      <c r="BB449" s="348"/>
      <c r="BC449" s="278"/>
      <c r="BD449" s="280"/>
      <c r="BE449" s="348"/>
      <c r="BF449" s="274"/>
      <c r="BG449" s="309" t="str">
        <f t="shared" ca="1" si="205"/>
        <v/>
      </c>
      <c r="BH449" s="310" t="str">
        <f t="shared" ca="1" si="206"/>
        <v/>
      </c>
      <c r="BI449" s="276"/>
      <c r="BJ449" s="348"/>
      <c r="BK449" s="278"/>
      <c r="BL449" s="279"/>
      <c r="BM449" s="348"/>
      <c r="BN449" s="278"/>
      <c r="BO449" s="280"/>
      <c r="BP449" s="309" t="str">
        <f t="shared" ca="1" si="207"/>
        <v/>
      </c>
      <c r="BQ449" s="310" t="str">
        <f t="shared" ca="1" si="208"/>
        <v/>
      </c>
      <c r="BR449" s="309" t="str">
        <f t="shared" ca="1" si="209"/>
        <v/>
      </c>
      <c r="BS449" s="438" t="str">
        <f t="shared" ca="1" si="210"/>
        <v/>
      </c>
      <c r="BT449" s="281" t="str">
        <f t="array" ref="BT449">IF(AND($I449&lt;&gt;"",$K449&lt;&gt;""),CEILING(VLOOKUP($I449,ランク別指標,3,FALSE)*$L449,1),"")</f>
        <v/>
      </c>
      <c r="BU449" s="282"/>
      <c r="BV449" s="281" t="str">
        <f t="shared" si="195"/>
        <v/>
      </c>
      <c r="BW449" s="283"/>
      <c r="BX449" s="282"/>
      <c r="BY449" s="284" t="str">
        <f t="shared" si="211"/>
        <v/>
      </c>
      <c r="BZ449" s="285" t="str">
        <f t="shared" si="212"/>
        <v/>
      </c>
      <c r="CA449" s="286"/>
      <c r="CB449" s="287"/>
      <c r="CC449" s="281" t="str">
        <f t="array" ref="CC449">IF(AND($I449&lt;&gt;"",$K449&lt;&gt;""),CEILING(VLOOKUP($I449,ランク別指標,6,FALSE)*$L449,1),"")</f>
        <v/>
      </c>
      <c r="CD449" s="288"/>
      <c r="CE449" s="289" t="str">
        <f t="shared" si="196"/>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7"/>
        <v/>
      </c>
      <c r="CT449" s="337"/>
      <c r="CU449" s="264">
        <f t="shared" si="213"/>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4"/>
        <v>0</v>
      </c>
      <c r="DL449" s="440" t="b">
        <f t="shared" si="215"/>
        <v>0</v>
      </c>
      <c r="DM449" s="450" t="b">
        <f t="shared" si="216"/>
        <v>0</v>
      </c>
      <c r="DN449" s="440" t="b">
        <f t="shared" si="217"/>
        <v>0</v>
      </c>
      <c r="DO449" s="449" t="b">
        <f t="shared" si="218"/>
        <v>0</v>
      </c>
      <c r="DP449" s="440" t="b">
        <f t="shared" si="219"/>
        <v>0</v>
      </c>
      <c r="DQ449" s="450" t="b">
        <f t="shared" si="220"/>
        <v>0</v>
      </c>
      <c r="DR449" s="440" t="b">
        <f t="shared" si="221"/>
        <v>0</v>
      </c>
      <c r="DS449" s="449" t="b">
        <f t="shared" si="222"/>
        <v>0</v>
      </c>
      <c r="DT449" s="440" t="b">
        <f t="shared" si="223"/>
        <v>0</v>
      </c>
    </row>
    <row r="450" spans="1:124" x14ac:dyDescent="0.25">
      <c r="A450" s="65">
        <f t="shared" si="198"/>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9"/>
        <v/>
      </c>
      <c r="X450" s="310" t="str">
        <f t="shared" ca="1" si="200"/>
        <v/>
      </c>
      <c r="Y450" s="277"/>
      <c r="Z450" s="277"/>
      <c r="AA450" s="348"/>
      <c r="AB450" s="278"/>
      <c r="AC450" s="279"/>
      <c r="AD450" s="348"/>
      <c r="AE450" s="278"/>
      <c r="AF450" s="280"/>
      <c r="AG450" s="348"/>
      <c r="AH450" s="274"/>
      <c r="AI450" s="309" t="str">
        <f t="shared" ca="1" si="201"/>
        <v/>
      </c>
      <c r="AJ450" s="310" t="str">
        <f t="shared" ca="1" si="202"/>
        <v/>
      </c>
      <c r="AK450" s="277"/>
      <c r="AL450" s="277"/>
      <c r="AM450" s="348"/>
      <c r="AN450" s="278"/>
      <c r="AO450" s="279"/>
      <c r="AP450" s="348"/>
      <c r="AQ450" s="278"/>
      <c r="AR450" s="280"/>
      <c r="AS450" s="348"/>
      <c r="AT450" s="274"/>
      <c r="AU450" s="309" t="str">
        <f t="shared" ca="1" si="203"/>
        <v/>
      </c>
      <c r="AV450" s="310" t="str">
        <f t="shared" ca="1" si="204"/>
        <v/>
      </c>
      <c r="AW450" s="276"/>
      <c r="AX450" s="276"/>
      <c r="AY450" s="348"/>
      <c r="AZ450" s="278"/>
      <c r="BA450" s="279"/>
      <c r="BB450" s="348"/>
      <c r="BC450" s="278"/>
      <c r="BD450" s="280"/>
      <c r="BE450" s="348"/>
      <c r="BF450" s="274"/>
      <c r="BG450" s="309" t="str">
        <f t="shared" ca="1" si="205"/>
        <v/>
      </c>
      <c r="BH450" s="310" t="str">
        <f t="shared" ca="1" si="206"/>
        <v/>
      </c>
      <c r="BI450" s="276"/>
      <c r="BJ450" s="348"/>
      <c r="BK450" s="278"/>
      <c r="BL450" s="279"/>
      <c r="BM450" s="348"/>
      <c r="BN450" s="278"/>
      <c r="BO450" s="280"/>
      <c r="BP450" s="309" t="str">
        <f t="shared" ca="1" si="207"/>
        <v/>
      </c>
      <c r="BQ450" s="310" t="str">
        <f t="shared" ca="1" si="208"/>
        <v/>
      </c>
      <c r="BR450" s="309" t="str">
        <f t="shared" ca="1" si="209"/>
        <v/>
      </c>
      <c r="BS450" s="438" t="str">
        <f t="shared" ca="1" si="210"/>
        <v/>
      </c>
      <c r="BT450" s="281" t="str">
        <f t="array" ref="BT450">IF(AND($I450&lt;&gt;"",$K450&lt;&gt;""),CEILING(VLOOKUP($I450,ランク別指標,3,FALSE)*$L450,1),"")</f>
        <v/>
      </c>
      <c r="BU450" s="282"/>
      <c r="BV450" s="281" t="str">
        <f t="shared" si="195"/>
        <v/>
      </c>
      <c r="BW450" s="283"/>
      <c r="BX450" s="282"/>
      <c r="BY450" s="284" t="str">
        <f t="shared" si="211"/>
        <v/>
      </c>
      <c r="BZ450" s="285" t="str">
        <f t="shared" si="212"/>
        <v/>
      </c>
      <c r="CA450" s="286"/>
      <c r="CB450" s="287"/>
      <c r="CC450" s="281" t="str">
        <f t="array" ref="CC450">IF(AND($I450&lt;&gt;"",$K450&lt;&gt;""),CEILING(VLOOKUP($I450,ランク別指標,6,FALSE)*$L450,1),"")</f>
        <v/>
      </c>
      <c r="CD450" s="288"/>
      <c r="CE450" s="289" t="str">
        <f t="shared" si="196"/>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7"/>
        <v/>
      </c>
      <c r="CT450" s="337"/>
      <c r="CU450" s="264">
        <f t="shared" si="213"/>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4"/>
        <v>0</v>
      </c>
      <c r="DL450" s="440" t="b">
        <f t="shared" si="215"/>
        <v>0</v>
      </c>
      <c r="DM450" s="450" t="b">
        <f t="shared" si="216"/>
        <v>0</v>
      </c>
      <c r="DN450" s="440" t="b">
        <f t="shared" si="217"/>
        <v>0</v>
      </c>
      <c r="DO450" s="449" t="b">
        <f t="shared" si="218"/>
        <v>0</v>
      </c>
      <c r="DP450" s="440" t="b">
        <f t="shared" si="219"/>
        <v>0</v>
      </c>
      <c r="DQ450" s="450" t="b">
        <f t="shared" si="220"/>
        <v>0</v>
      </c>
      <c r="DR450" s="440" t="b">
        <f t="shared" si="221"/>
        <v>0</v>
      </c>
      <c r="DS450" s="449" t="b">
        <f t="shared" si="222"/>
        <v>0</v>
      </c>
      <c r="DT450" s="440" t="b">
        <f t="shared" si="223"/>
        <v>0</v>
      </c>
    </row>
    <row r="451" spans="1:124" x14ac:dyDescent="0.25">
      <c r="A451" s="65">
        <f t="shared" si="198"/>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9"/>
        <v/>
      </c>
      <c r="X451" s="310" t="str">
        <f t="shared" ca="1" si="200"/>
        <v/>
      </c>
      <c r="Y451" s="277"/>
      <c r="Z451" s="277"/>
      <c r="AA451" s="348"/>
      <c r="AB451" s="278"/>
      <c r="AC451" s="279"/>
      <c r="AD451" s="348"/>
      <c r="AE451" s="278"/>
      <c r="AF451" s="280"/>
      <c r="AG451" s="348"/>
      <c r="AH451" s="274"/>
      <c r="AI451" s="309" t="str">
        <f t="shared" ca="1" si="201"/>
        <v/>
      </c>
      <c r="AJ451" s="310" t="str">
        <f t="shared" ca="1" si="202"/>
        <v/>
      </c>
      <c r="AK451" s="277"/>
      <c r="AL451" s="277"/>
      <c r="AM451" s="348"/>
      <c r="AN451" s="278"/>
      <c r="AO451" s="279"/>
      <c r="AP451" s="348"/>
      <c r="AQ451" s="278"/>
      <c r="AR451" s="280"/>
      <c r="AS451" s="348"/>
      <c r="AT451" s="274"/>
      <c r="AU451" s="309" t="str">
        <f t="shared" ca="1" si="203"/>
        <v/>
      </c>
      <c r="AV451" s="310" t="str">
        <f t="shared" ca="1" si="204"/>
        <v/>
      </c>
      <c r="AW451" s="276"/>
      <c r="AX451" s="276"/>
      <c r="AY451" s="348"/>
      <c r="AZ451" s="278"/>
      <c r="BA451" s="279"/>
      <c r="BB451" s="348"/>
      <c r="BC451" s="278"/>
      <c r="BD451" s="280"/>
      <c r="BE451" s="348"/>
      <c r="BF451" s="274"/>
      <c r="BG451" s="309" t="str">
        <f t="shared" ca="1" si="205"/>
        <v/>
      </c>
      <c r="BH451" s="310" t="str">
        <f t="shared" ca="1" si="206"/>
        <v/>
      </c>
      <c r="BI451" s="276"/>
      <c r="BJ451" s="348"/>
      <c r="BK451" s="278"/>
      <c r="BL451" s="279"/>
      <c r="BM451" s="348"/>
      <c r="BN451" s="278"/>
      <c r="BO451" s="280"/>
      <c r="BP451" s="309" t="str">
        <f t="shared" ca="1" si="207"/>
        <v/>
      </c>
      <c r="BQ451" s="310" t="str">
        <f t="shared" ca="1" si="208"/>
        <v/>
      </c>
      <c r="BR451" s="309" t="str">
        <f t="shared" ca="1" si="209"/>
        <v/>
      </c>
      <c r="BS451" s="438" t="str">
        <f t="shared" ca="1" si="210"/>
        <v/>
      </c>
      <c r="BT451" s="281" t="str">
        <f t="array" ref="BT451">IF(AND($I451&lt;&gt;"",$K451&lt;&gt;""),CEILING(VLOOKUP($I451,ランク別指標,3,FALSE)*$L451,1),"")</f>
        <v/>
      </c>
      <c r="BU451" s="282"/>
      <c r="BV451" s="281" t="str">
        <f t="shared" si="195"/>
        <v/>
      </c>
      <c r="BW451" s="283"/>
      <c r="BX451" s="282"/>
      <c r="BY451" s="284" t="str">
        <f t="shared" si="211"/>
        <v/>
      </c>
      <c r="BZ451" s="285" t="str">
        <f t="shared" si="212"/>
        <v/>
      </c>
      <c r="CA451" s="286"/>
      <c r="CB451" s="287"/>
      <c r="CC451" s="281" t="str">
        <f t="array" ref="CC451">IF(AND($I451&lt;&gt;"",$K451&lt;&gt;""),CEILING(VLOOKUP($I451,ランク別指標,6,FALSE)*$L451,1),"")</f>
        <v/>
      </c>
      <c r="CD451" s="288"/>
      <c r="CE451" s="289" t="str">
        <f t="shared" si="196"/>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7"/>
        <v/>
      </c>
      <c r="CT451" s="337"/>
      <c r="CU451" s="264">
        <f t="shared" si="213"/>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4"/>
        <v>0</v>
      </c>
      <c r="DL451" s="440" t="b">
        <f t="shared" si="215"/>
        <v>0</v>
      </c>
      <c r="DM451" s="450" t="b">
        <f t="shared" si="216"/>
        <v>0</v>
      </c>
      <c r="DN451" s="440" t="b">
        <f t="shared" si="217"/>
        <v>0</v>
      </c>
      <c r="DO451" s="449" t="b">
        <f t="shared" si="218"/>
        <v>0</v>
      </c>
      <c r="DP451" s="440" t="b">
        <f t="shared" si="219"/>
        <v>0</v>
      </c>
      <c r="DQ451" s="450" t="b">
        <f t="shared" si="220"/>
        <v>0</v>
      </c>
      <c r="DR451" s="440" t="b">
        <f t="shared" si="221"/>
        <v>0</v>
      </c>
      <c r="DS451" s="449" t="b">
        <f t="shared" si="222"/>
        <v>0</v>
      </c>
      <c r="DT451" s="440" t="b">
        <f t="shared" si="223"/>
        <v>0</v>
      </c>
    </row>
    <row r="452" spans="1:124" x14ac:dyDescent="0.25">
      <c r="A452" s="65">
        <f t="shared" si="198"/>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9"/>
        <v/>
      </c>
      <c r="X452" s="310" t="str">
        <f t="shared" ca="1" si="200"/>
        <v/>
      </c>
      <c r="Y452" s="277"/>
      <c r="Z452" s="277"/>
      <c r="AA452" s="348"/>
      <c r="AB452" s="278"/>
      <c r="AC452" s="279"/>
      <c r="AD452" s="348"/>
      <c r="AE452" s="278"/>
      <c r="AF452" s="280"/>
      <c r="AG452" s="348"/>
      <c r="AH452" s="274"/>
      <c r="AI452" s="309" t="str">
        <f t="shared" ca="1" si="201"/>
        <v/>
      </c>
      <c r="AJ452" s="310" t="str">
        <f t="shared" ca="1" si="202"/>
        <v/>
      </c>
      <c r="AK452" s="277"/>
      <c r="AL452" s="277"/>
      <c r="AM452" s="348"/>
      <c r="AN452" s="278"/>
      <c r="AO452" s="279"/>
      <c r="AP452" s="348"/>
      <c r="AQ452" s="278"/>
      <c r="AR452" s="280"/>
      <c r="AS452" s="348"/>
      <c r="AT452" s="274"/>
      <c r="AU452" s="309" t="str">
        <f t="shared" ca="1" si="203"/>
        <v/>
      </c>
      <c r="AV452" s="310" t="str">
        <f t="shared" ca="1" si="204"/>
        <v/>
      </c>
      <c r="AW452" s="276"/>
      <c r="AX452" s="276"/>
      <c r="AY452" s="348"/>
      <c r="AZ452" s="278"/>
      <c r="BA452" s="279"/>
      <c r="BB452" s="348"/>
      <c r="BC452" s="278"/>
      <c r="BD452" s="280"/>
      <c r="BE452" s="348"/>
      <c r="BF452" s="274"/>
      <c r="BG452" s="309" t="str">
        <f t="shared" ca="1" si="205"/>
        <v/>
      </c>
      <c r="BH452" s="310" t="str">
        <f t="shared" ca="1" si="206"/>
        <v/>
      </c>
      <c r="BI452" s="276"/>
      <c r="BJ452" s="348"/>
      <c r="BK452" s="278"/>
      <c r="BL452" s="279"/>
      <c r="BM452" s="348"/>
      <c r="BN452" s="278"/>
      <c r="BO452" s="280"/>
      <c r="BP452" s="309" t="str">
        <f t="shared" ca="1" si="207"/>
        <v/>
      </c>
      <c r="BQ452" s="310" t="str">
        <f t="shared" ca="1" si="208"/>
        <v/>
      </c>
      <c r="BR452" s="309" t="str">
        <f t="shared" ca="1" si="209"/>
        <v/>
      </c>
      <c r="BS452" s="438" t="str">
        <f t="shared" ca="1" si="210"/>
        <v/>
      </c>
      <c r="BT452" s="281" t="str">
        <f t="array" ref="BT452">IF(AND($I452&lt;&gt;"",$K452&lt;&gt;""),CEILING(VLOOKUP($I452,ランク別指標,3,FALSE)*$L452,1),"")</f>
        <v/>
      </c>
      <c r="BU452" s="282"/>
      <c r="BV452" s="281" t="str">
        <f t="shared" si="195"/>
        <v/>
      </c>
      <c r="BW452" s="283"/>
      <c r="BX452" s="282"/>
      <c r="BY452" s="284" t="str">
        <f t="shared" si="211"/>
        <v/>
      </c>
      <c r="BZ452" s="285" t="str">
        <f t="shared" si="212"/>
        <v/>
      </c>
      <c r="CA452" s="286"/>
      <c r="CB452" s="287"/>
      <c r="CC452" s="281" t="str">
        <f t="array" ref="CC452">IF(AND($I452&lt;&gt;"",$K452&lt;&gt;""),CEILING(VLOOKUP($I452,ランク別指標,6,FALSE)*$L452,1),"")</f>
        <v/>
      </c>
      <c r="CD452" s="288"/>
      <c r="CE452" s="289" t="str">
        <f t="shared" si="196"/>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7"/>
        <v/>
      </c>
      <c r="CT452" s="337"/>
      <c r="CU452" s="264">
        <f t="shared" si="213"/>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4"/>
        <v>0</v>
      </c>
      <c r="DL452" s="440" t="b">
        <f t="shared" si="215"/>
        <v>0</v>
      </c>
      <c r="DM452" s="450" t="b">
        <f t="shared" si="216"/>
        <v>0</v>
      </c>
      <c r="DN452" s="440" t="b">
        <f t="shared" si="217"/>
        <v>0</v>
      </c>
      <c r="DO452" s="449" t="b">
        <f t="shared" si="218"/>
        <v>0</v>
      </c>
      <c r="DP452" s="440" t="b">
        <f t="shared" si="219"/>
        <v>0</v>
      </c>
      <c r="DQ452" s="450" t="b">
        <f t="shared" si="220"/>
        <v>0</v>
      </c>
      <c r="DR452" s="440" t="b">
        <f t="shared" si="221"/>
        <v>0</v>
      </c>
      <c r="DS452" s="449" t="b">
        <f t="shared" si="222"/>
        <v>0</v>
      </c>
      <c r="DT452" s="440" t="b">
        <f t="shared" si="223"/>
        <v>0</v>
      </c>
    </row>
    <row r="453" spans="1:124" x14ac:dyDescent="0.25">
      <c r="A453" s="65">
        <f t="shared" si="198"/>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9"/>
        <v/>
      </c>
      <c r="X453" s="310" t="str">
        <f t="shared" ca="1" si="200"/>
        <v/>
      </c>
      <c r="Y453" s="277"/>
      <c r="Z453" s="277"/>
      <c r="AA453" s="348"/>
      <c r="AB453" s="278"/>
      <c r="AC453" s="279"/>
      <c r="AD453" s="348"/>
      <c r="AE453" s="278"/>
      <c r="AF453" s="280"/>
      <c r="AG453" s="348"/>
      <c r="AH453" s="274"/>
      <c r="AI453" s="309" t="str">
        <f t="shared" ca="1" si="201"/>
        <v/>
      </c>
      <c r="AJ453" s="310" t="str">
        <f t="shared" ca="1" si="202"/>
        <v/>
      </c>
      <c r="AK453" s="277"/>
      <c r="AL453" s="277"/>
      <c r="AM453" s="348"/>
      <c r="AN453" s="278"/>
      <c r="AO453" s="279"/>
      <c r="AP453" s="348"/>
      <c r="AQ453" s="278"/>
      <c r="AR453" s="280"/>
      <c r="AS453" s="348"/>
      <c r="AT453" s="274"/>
      <c r="AU453" s="309" t="str">
        <f t="shared" ca="1" si="203"/>
        <v/>
      </c>
      <c r="AV453" s="310" t="str">
        <f t="shared" ca="1" si="204"/>
        <v/>
      </c>
      <c r="AW453" s="276"/>
      <c r="AX453" s="276"/>
      <c r="AY453" s="348"/>
      <c r="AZ453" s="278"/>
      <c r="BA453" s="279"/>
      <c r="BB453" s="348"/>
      <c r="BC453" s="278"/>
      <c r="BD453" s="280"/>
      <c r="BE453" s="348"/>
      <c r="BF453" s="274"/>
      <c r="BG453" s="309" t="str">
        <f t="shared" ca="1" si="205"/>
        <v/>
      </c>
      <c r="BH453" s="310" t="str">
        <f t="shared" ca="1" si="206"/>
        <v/>
      </c>
      <c r="BI453" s="276"/>
      <c r="BJ453" s="348"/>
      <c r="BK453" s="278"/>
      <c r="BL453" s="279"/>
      <c r="BM453" s="348"/>
      <c r="BN453" s="278"/>
      <c r="BO453" s="280"/>
      <c r="BP453" s="309" t="str">
        <f t="shared" ca="1" si="207"/>
        <v/>
      </c>
      <c r="BQ453" s="310" t="str">
        <f t="shared" ca="1" si="208"/>
        <v/>
      </c>
      <c r="BR453" s="309" t="str">
        <f t="shared" ca="1" si="209"/>
        <v/>
      </c>
      <c r="BS453" s="438" t="str">
        <f t="shared" ca="1" si="210"/>
        <v/>
      </c>
      <c r="BT453" s="281" t="str">
        <f t="array" ref="BT453">IF(AND($I453&lt;&gt;"",$K453&lt;&gt;""),CEILING(VLOOKUP($I453,ランク別指標,3,FALSE)*$L453,1),"")</f>
        <v/>
      </c>
      <c r="BU453" s="282"/>
      <c r="BV453" s="281" t="str">
        <f t="shared" si="195"/>
        <v/>
      </c>
      <c r="BW453" s="283"/>
      <c r="BX453" s="282"/>
      <c r="BY453" s="284" t="str">
        <f t="shared" si="211"/>
        <v/>
      </c>
      <c r="BZ453" s="285" t="str">
        <f t="shared" si="212"/>
        <v/>
      </c>
      <c r="CA453" s="286"/>
      <c r="CB453" s="287"/>
      <c r="CC453" s="281" t="str">
        <f t="array" ref="CC453">IF(AND($I453&lt;&gt;"",$K453&lt;&gt;""),CEILING(VLOOKUP($I453,ランク別指標,6,FALSE)*$L453,1),"")</f>
        <v/>
      </c>
      <c r="CD453" s="288"/>
      <c r="CE453" s="289" t="str">
        <f t="shared" si="196"/>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7"/>
        <v/>
      </c>
      <c r="CT453" s="337"/>
      <c r="CU453" s="264">
        <f t="shared" si="213"/>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4"/>
        <v>0</v>
      </c>
      <c r="DL453" s="440" t="b">
        <f t="shared" si="215"/>
        <v>0</v>
      </c>
      <c r="DM453" s="450" t="b">
        <f t="shared" si="216"/>
        <v>0</v>
      </c>
      <c r="DN453" s="440" t="b">
        <f t="shared" si="217"/>
        <v>0</v>
      </c>
      <c r="DO453" s="449" t="b">
        <f t="shared" si="218"/>
        <v>0</v>
      </c>
      <c r="DP453" s="440" t="b">
        <f t="shared" si="219"/>
        <v>0</v>
      </c>
      <c r="DQ453" s="450" t="b">
        <f t="shared" si="220"/>
        <v>0</v>
      </c>
      <c r="DR453" s="440" t="b">
        <f t="shared" si="221"/>
        <v>0</v>
      </c>
      <c r="DS453" s="449" t="b">
        <f t="shared" si="222"/>
        <v>0</v>
      </c>
      <c r="DT453" s="440" t="b">
        <f t="shared" si="223"/>
        <v>0</v>
      </c>
    </row>
    <row r="454" spans="1:124" x14ac:dyDescent="0.25">
      <c r="A454" s="65">
        <f t="shared" si="198"/>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9"/>
        <v/>
      </c>
      <c r="X454" s="310" t="str">
        <f t="shared" ca="1" si="200"/>
        <v/>
      </c>
      <c r="Y454" s="277"/>
      <c r="Z454" s="277"/>
      <c r="AA454" s="348"/>
      <c r="AB454" s="278"/>
      <c r="AC454" s="279"/>
      <c r="AD454" s="348"/>
      <c r="AE454" s="278"/>
      <c r="AF454" s="280"/>
      <c r="AG454" s="348"/>
      <c r="AH454" s="274"/>
      <c r="AI454" s="309" t="str">
        <f t="shared" ca="1" si="201"/>
        <v/>
      </c>
      <c r="AJ454" s="310" t="str">
        <f t="shared" ca="1" si="202"/>
        <v/>
      </c>
      <c r="AK454" s="277"/>
      <c r="AL454" s="277"/>
      <c r="AM454" s="348"/>
      <c r="AN454" s="278"/>
      <c r="AO454" s="279"/>
      <c r="AP454" s="348"/>
      <c r="AQ454" s="278"/>
      <c r="AR454" s="280"/>
      <c r="AS454" s="348"/>
      <c r="AT454" s="274"/>
      <c r="AU454" s="309" t="str">
        <f t="shared" ca="1" si="203"/>
        <v/>
      </c>
      <c r="AV454" s="310" t="str">
        <f t="shared" ca="1" si="204"/>
        <v/>
      </c>
      <c r="AW454" s="276"/>
      <c r="AX454" s="276"/>
      <c r="AY454" s="348"/>
      <c r="AZ454" s="278"/>
      <c r="BA454" s="279"/>
      <c r="BB454" s="348"/>
      <c r="BC454" s="278"/>
      <c r="BD454" s="280"/>
      <c r="BE454" s="348"/>
      <c r="BF454" s="274"/>
      <c r="BG454" s="309" t="str">
        <f t="shared" ca="1" si="205"/>
        <v/>
      </c>
      <c r="BH454" s="310" t="str">
        <f t="shared" ca="1" si="206"/>
        <v/>
      </c>
      <c r="BI454" s="276"/>
      <c r="BJ454" s="348"/>
      <c r="BK454" s="278"/>
      <c r="BL454" s="279"/>
      <c r="BM454" s="348"/>
      <c r="BN454" s="278"/>
      <c r="BO454" s="280"/>
      <c r="BP454" s="309" t="str">
        <f t="shared" ca="1" si="207"/>
        <v/>
      </c>
      <c r="BQ454" s="310" t="str">
        <f t="shared" ca="1" si="208"/>
        <v/>
      </c>
      <c r="BR454" s="309" t="str">
        <f t="shared" ca="1" si="209"/>
        <v/>
      </c>
      <c r="BS454" s="438" t="str">
        <f t="shared" ca="1" si="210"/>
        <v/>
      </c>
      <c r="BT454" s="281" t="str">
        <f t="array" ref="BT454">IF(AND($I454&lt;&gt;"",$K454&lt;&gt;""),CEILING(VLOOKUP($I454,ランク別指標,3,FALSE)*$L454,1),"")</f>
        <v/>
      </c>
      <c r="BU454" s="282"/>
      <c r="BV454" s="281" t="str">
        <f t="shared" si="195"/>
        <v/>
      </c>
      <c r="BW454" s="283"/>
      <c r="BX454" s="282"/>
      <c r="BY454" s="284" t="str">
        <f t="shared" si="211"/>
        <v/>
      </c>
      <c r="BZ454" s="285" t="str">
        <f t="shared" si="212"/>
        <v/>
      </c>
      <c r="CA454" s="286"/>
      <c r="CB454" s="287"/>
      <c r="CC454" s="281" t="str">
        <f t="array" ref="CC454">IF(AND($I454&lt;&gt;"",$K454&lt;&gt;""),CEILING(VLOOKUP($I454,ランク別指標,6,FALSE)*$L454,1),"")</f>
        <v/>
      </c>
      <c r="CD454" s="288"/>
      <c r="CE454" s="289" t="str">
        <f t="shared" si="196"/>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7"/>
        <v/>
      </c>
      <c r="CT454" s="337"/>
      <c r="CU454" s="264">
        <f t="shared" si="213"/>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4"/>
        <v>0</v>
      </c>
      <c r="DL454" s="440" t="b">
        <f t="shared" si="215"/>
        <v>0</v>
      </c>
      <c r="DM454" s="450" t="b">
        <f t="shared" si="216"/>
        <v>0</v>
      </c>
      <c r="DN454" s="440" t="b">
        <f t="shared" si="217"/>
        <v>0</v>
      </c>
      <c r="DO454" s="449" t="b">
        <f t="shared" si="218"/>
        <v>0</v>
      </c>
      <c r="DP454" s="440" t="b">
        <f t="shared" si="219"/>
        <v>0</v>
      </c>
      <c r="DQ454" s="450" t="b">
        <f t="shared" si="220"/>
        <v>0</v>
      </c>
      <c r="DR454" s="440" t="b">
        <f t="shared" si="221"/>
        <v>0</v>
      </c>
      <c r="DS454" s="449" t="b">
        <f t="shared" si="222"/>
        <v>0</v>
      </c>
      <c r="DT454" s="440" t="b">
        <f t="shared" si="223"/>
        <v>0</v>
      </c>
    </row>
    <row r="455" spans="1:124" x14ac:dyDescent="0.25">
      <c r="A455" s="65">
        <f t="shared" si="198"/>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9"/>
        <v/>
      </c>
      <c r="X455" s="310" t="str">
        <f t="shared" ca="1" si="200"/>
        <v/>
      </c>
      <c r="Y455" s="277"/>
      <c r="Z455" s="277"/>
      <c r="AA455" s="348"/>
      <c r="AB455" s="278"/>
      <c r="AC455" s="279"/>
      <c r="AD455" s="348"/>
      <c r="AE455" s="278"/>
      <c r="AF455" s="280"/>
      <c r="AG455" s="348"/>
      <c r="AH455" s="274"/>
      <c r="AI455" s="309" t="str">
        <f t="shared" ca="1" si="201"/>
        <v/>
      </c>
      <c r="AJ455" s="310" t="str">
        <f t="shared" ca="1" si="202"/>
        <v/>
      </c>
      <c r="AK455" s="277"/>
      <c r="AL455" s="277"/>
      <c r="AM455" s="348"/>
      <c r="AN455" s="278"/>
      <c r="AO455" s="279"/>
      <c r="AP455" s="348"/>
      <c r="AQ455" s="278"/>
      <c r="AR455" s="280"/>
      <c r="AS455" s="348"/>
      <c r="AT455" s="274"/>
      <c r="AU455" s="309" t="str">
        <f t="shared" ca="1" si="203"/>
        <v/>
      </c>
      <c r="AV455" s="310" t="str">
        <f t="shared" ca="1" si="204"/>
        <v/>
      </c>
      <c r="AW455" s="276"/>
      <c r="AX455" s="276"/>
      <c r="AY455" s="348"/>
      <c r="AZ455" s="278"/>
      <c r="BA455" s="279"/>
      <c r="BB455" s="348"/>
      <c r="BC455" s="278"/>
      <c r="BD455" s="280"/>
      <c r="BE455" s="348"/>
      <c r="BF455" s="274"/>
      <c r="BG455" s="309" t="str">
        <f t="shared" ca="1" si="205"/>
        <v/>
      </c>
      <c r="BH455" s="310" t="str">
        <f t="shared" ca="1" si="206"/>
        <v/>
      </c>
      <c r="BI455" s="276"/>
      <c r="BJ455" s="348"/>
      <c r="BK455" s="278"/>
      <c r="BL455" s="279"/>
      <c r="BM455" s="348"/>
      <c r="BN455" s="278"/>
      <c r="BO455" s="280"/>
      <c r="BP455" s="309" t="str">
        <f t="shared" ca="1" si="207"/>
        <v/>
      </c>
      <c r="BQ455" s="310" t="str">
        <f t="shared" ca="1" si="208"/>
        <v/>
      </c>
      <c r="BR455" s="309" t="str">
        <f t="shared" ca="1" si="209"/>
        <v/>
      </c>
      <c r="BS455" s="438" t="str">
        <f t="shared" ca="1" si="210"/>
        <v/>
      </c>
      <c r="BT455" s="281" t="str">
        <f t="array" ref="BT455">IF(AND($I455&lt;&gt;"",$K455&lt;&gt;""),CEILING(VLOOKUP($I455,ランク別指標,3,FALSE)*$L455,1),"")</f>
        <v/>
      </c>
      <c r="BU455" s="282"/>
      <c r="BV455" s="281" t="str">
        <f t="shared" ref="BV455:BV508" si="224">IF(AND($I455&lt;&gt;"",$K455&lt;&gt;""),CEILING(VLOOKUP($I455,ランク別指標,4,FALSE)*$L455,1),"")</f>
        <v/>
      </c>
      <c r="BW455" s="283"/>
      <c r="BX455" s="282"/>
      <c r="BY455" s="284" t="str">
        <f t="shared" si="211"/>
        <v/>
      </c>
      <c r="BZ455" s="285" t="str">
        <f t="shared" si="212"/>
        <v/>
      </c>
      <c r="CA455" s="286"/>
      <c r="CB455" s="287"/>
      <c r="CC455" s="281" t="str">
        <f t="array" ref="CC455">IF(AND($I455&lt;&gt;"",$K455&lt;&gt;""),CEILING(VLOOKUP($I455,ランク別指標,6,FALSE)*$L455,1),"")</f>
        <v/>
      </c>
      <c r="CD455" s="288"/>
      <c r="CE455" s="289" t="str">
        <f t="shared" ref="CE455:CE508" si="225">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7"/>
        <v/>
      </c>
      <c r="CT455" s="337"/>
      <c r="CU455" s="264">
        <f t="shared" si="213"/>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4"/>
        <v>0</v>
      </c>
      <c r="DL455" s="440" t="b">
        <f t="shared" si="215"/>
        <v>0</v>
      </c>
      <c r="DM455" s="450" t="b">
        <f t="shared" si="216"/>
        <v>0</v>
      </c>
      <c r="DN455" s="440" t="b">
        <f t="shared" si="217"/>
        <v>0</v>
      </c>
      <c r="DO455" s="449" t="b">
        <f t="shared" si="218"/>
        <v>0</v>
      </c>
      <c r="DP455" s="440" t="b">
        <f t="shared" si="219"/>
        <v>0</v>
      </c>
      <c r="DQ455" s="450" t="b">
        <f t="shared" si="220"/>
        <v>0</v>
      </c>
      <c r="DR455" s="440" t="b">
        <f t="shared" si="221"/>
        <v>0</v>
      </c>
      <c r="DS455" s="449" t="b">
        <f t="shared" si="222"/>
        <v>0</v>
      </c>
      <c r="DT455" s="440" t="b">
        <f t="shared" si="223"/>
        <v>0</v>
      </c>
    </row>
    <row r="456" spans="1:124" x14ac:dyDescent="0.25">
      <c r="A456" s="65">
        <f t="shared" si="198"/>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9"/>
        <v/>
      </c>
      <c r="X456" s="310" t="str">
        <f t="shared" ca="1" si="200"/>
        <v/>
      </c>
      <c r="Y456" s="277"/>
      <c r="Z456" s="277"/>
      <c r="AA456" s="348"/>
      <c r="AB456" s="349"/>
      <c r="AC456" s="279"/>
      <c r="AD456" s="348"/>
      <c r="AE456" s="349"/>
      <c r="AF456" s="280"/>
      <c r="AG456" s="348"/>
      <c r="AH456" s="274"/>
      <c r="AI456" s="309" t="str">
        <f t="shared" ca="1" si="201"/>
        <v/>
      </c>
      <c r="AJ456" s="310" t="str">
        <f t="shared" ca="1" si="202"/>
        <v/>
      </c>
      <c r="AK456" s="276"/>
      <c r="AL456" s="276"/>
      <c r="AM456" s="348"/>
      <c r="AN456" s="349"/>
      <c r="AO456" s="279"/>
      <c r="AP456" s="348"/>
      <c r="AQ456" s="349"/>
      <c r="AR456" s="280"/>
      <c r="AS456" s="348"/>
      <c r="AT456" s="274"/>
      <c r="AU456" s="309" t="str">
        <f t="shared" ca="1" si="203"/>
        <v/>
      </c>
      <c r="AV456" s="310" t="str">
        <f t="shared" ca="1" si="204"/>
        <v/>
      </c>
      <c r="AW456" s="276"/>
      <c r="AX456" s="276"/>
      <c r="AY456" s="348"/>
      <c r="AZ456" s="349"/>
      <c r="BA456" s="279"/>
      <c r="BB456" s="348"/>
      <c r="BC456" s="349"/>
      <c r="BD456" s="280"/>
      <c r="BE456" s="348"/>
      <c r="BF456" s="274"/>
      <c r="BG456" s="309" t="str">
        <f t="shared" ca="1" si="205"/>
        <v/>
      </c>
      <c r="BH456" s="310" t="str">
        <f t="shared" ca="1" si="206"/>
        <v/>
      </c>
      <c r="BI456" s="276"/>
      <c r="BJ456" s="348"/>
      <c r="BK456" s="349"/>
      <c r="BL456" s="279"/>
      <c r="BM456" s="348"/>
      <c r="BN456" s="349"/>
      <c r="BO456" s="280"/>
      <c r="BP456" s="309" t="str">
        <f t="shared" ca="1" si="207"/>
        <v/>
      </c>
      <c r="BQ456" s="310" t="str">
        <f t="shared" ca="1" si="208"/>
        <v/>
      </c>
      <c r="BR456" s="309" t="str">
        <f t="shared" ca="1" si="209"/>
        <v/>
      </c>
      <c r="BS456" s="438" t="str">
        <f t="shared" ca="1" si="210"/>
        <v/>
      </c>
      <c r="BT456" s="281" t="str">
        <f t="array" ref="BT456">IF(AND($I456&lt;&gt;"",$K456&lt;&gt;""),CEILING(VLOOKUP($I456,ランク別指標,3,FALSE)*$L456,1),"")</f>
        <v/>
      </c>
      <c r="BU456" s="282"/>
      <c r="BV456" s="281" t="str">
        <f t="shared" si="224"/>
        <v/>
      </c>
      <c r="BW456" s="283"/>
      <c r="BX456" s="282"/>
      <c r="BY456" s="284" t="str">
        <f t="shared" si="211"/>
        <v/>
      </c>
      <c r="BZ456" s="285" t="str">
        <f t="shared" si="212"/>
        <v/>
      </c>
      <c r="CA456" s="286"/>
      <c r="CB456" s="287"/>
      <c r="CC456" s="281" t="str">
        <f t="array" ref="CC456">IF(AND($I456&lt;&gt;"",$K456&lt;&gt;""),CEILING(VLOOKUP($I456,ランク別指標,6,FALSE)*$L456,1),"")</f>
        <v/>
      </c>
      <c r="CD456" s="288"/>
      <c r="CE456" s="289" t="str">
        <f t="shared" si="225"/>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6">IF(OR($CN456&lt;&gt;"",$CO456&lt;&gt;"",$CP456&lt;&gt;"",$CQ456&lt;&gt;"",$CR456&lt;&gt;""),"遅","")</f>
        <v/>
      </c>
      <c r="CT456" s="337"/>
      <c r="CU456" s="264">
        <f t="shared" si="213"/>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4"/>
        <v>0</v>
      </c>
      <c r="DL456" s="440" t="b">
        <f t="shared" si="215"/>
        <v>0</v>
      </c>
      <c r="DM456" s="450" t="b">
        <f t="shared" si="216"/>
        <v>0</v>
      </c>
      <c r="DN456" s="440" t="b">
        <f t="shared" si="217"/>
        <v>0</v>
      </c>
      <c r="DO456" s="449" t="b">
        <f t="shared" si="218"/>
        <v>0</v>
      </c>
      <c r="DP456" s="440" t="b">
        <f t="shared" si="219"/>
        <v>0</v>
      </c>
      <c r="DQ456" s="450" t="b">
        <f t="shared" si="220"/>
        <v>0</v>
      </c>
      <c r="DR456" s="440" t="b">
        <f t="shared" si="221"/>
        <v>0</v>
      </c>
      <c r="DS456" s="449" t="b">
        <f t="shared" si="222"/>
        <v>0</v>
      </c>
      <c r="DT456" s="440" t="b">
        <f t="shared" si="223"/>
        <v>0</v>
      </c>
    </row>
    <row r="457" spans="1:124" x14ac:dyDescent="0.25">
      <c r="A457" s="65">
        <f t="shared" ref="A457:A508" si="227">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8">IF(ISERROR(HLOOKUP(CW457+1,プロジェクト進捗設定_PS,4,FALSE)),IF(DK457,0,""),HLOOKUP(CW457+1,プロジェクト進捗設定_PS,4,FALSE))</f>
        <v/>
      </c>
      <c r="X457" s="310" t="str">
        <f t="shared" ref="X457:X509" ca="1" si="229">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30">IF(ISERROR(HLOOKUP(CX457+1,プロジェクト進捗設定_PT仕様作成,4,FALSE)),IF(DM457,0,""),HLOOKUP(CX457+1,プロジェクト進捗設定_PT仕様作成,4,FALSE))</f>
        <v/>
      </c>
      <c r="AJ457" s="310" t="str">
        <f t="shared" ref="AJ457:AJ509" ca="1" si="231">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2">IF(ISERROR(HLOOKUP(CY457+1,プロジェクト進捗設定_PG,4,FALSE)),IF(DO457,0,""),HLOOKUP(CY457+1,プロジェクト進捗設定_PG,4,FALSE))</f>
        <v/>
      </c>
      <c r="AV457" s="310" t="str">
        <f t="shared" ref="AV457:AV509" ca="1" si="233">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4">IF(ISERROR(HLOOKUP(CZ457+1,プロジェクト進捗設定_PT,4,FALSE)),IF(DQ457,0,""),HLOOKUP(CZ457+1,プロジェクト進捗設定_PT,4,FALSE))</f>
        <v/>
      </c>
      <c r="BH457" s="310" t="str">
        <f t="shared" ref="BH457:BH509" ca="1" si="235">IF(ISERROR(HLOOKUP(DE457,プロジェクト進捗設定_PT,4,FALSE)),IF(DR457,0,""),HLOOKUP(DE457,プロジェクト進捗設定_PT,4,FALSE))</f>
        <v/>
      </c>
      <c r="BI457" s="276"/>
      <c r="BJ457" s="348"/>
      <c r="BK457" s="349"/>
      <c r="BL457" s="279"/>
      <c r="BM457" s="348"/>
      <c r="BN457" s="349"/>
      <c r="BO457" s="280"/>
      <c r="BP457" s="309" t="str">
        <f t="shared" ref="BP457:BP509" ca="1" si="236">IF(ISERROR(HLOOKUP(DA457+1,プロジェクト進捗設定_R終無_受入,5,TRUE)),IF(DS457,0,""),HLOOKUP(DA457+1,プロジェクト進捗設定_R終無_受入,5,FALSE))</f>
        <v/>
      </c>
      <c r="BQ457" s="310" t="str">
        <f t="shared" ref="BQ457:BQ509" ca="1" si="237">IF(ISERROR(HLOOKUP(DF457,プロジェクト進捗設定_R終無_受入,5,FALSE)),IF(DT457,0,""),HLOOKUP(DF457,プロジェクト進捗設定_R終無_受入,5,FALSE))</f>
        <v/>
      </c>
      <c r="BR457" s="309" t="str">
        <f t="shared" ref="BR457:BR509" ca="1" si="238">IF(AND(W457&lt;&gt;0,W457="",AI457&lt;&gt;0,AI457="",AU457&lt;&gt;0,AU457="",BG457&lt;&gt;0,BG457="",BP457&lt;&gt;0,BP457="",DG457=0),"",DG457)</f>
        <v/>
      </c>
      <c r="BS457" s="438" t="str">
        <f t="shared" ref="BS457:BS509" ca="1" si="239">IF(AND(X457&lt;&gt;0,X457="",AJ457&lt;&gt;0,AJ457="",AV457&lt;&gt;0,AV457="",BH457&lt;&gt;0,BH457="",BQ457&lt;&gt;0,BQ457="",DH457=0),"",DH457)</f>
        <v/>
      </c>
      <c r="BT457" s="281" t="str">
        <f t="array" ref="BT457">IF(AND($I457&lt;&gt;"",$K457&lt;&gt;""),CEILING(VLOOKUP($I457,ランク別指標,3,FALSE)*$L457,1),"")</f>
        <v/>
      </c>
      <c r="BU457" s="282"/>
      <c r="BV457" s="281" t="str">
        <f t="shared" si="224"/>
        <v/>
      </c>
      <c r="BW457" s="283"/>
      <c r="BX457" s="282"/>
      <c r="BY457" s="284" t="str">
        <f t="shared" ref="BY457:BY508" si="240">IF(L457&lt;&gt;"",IF(BU457/L457*100 &gt; 0,BU457/L457*100, ""),"")</f>
        <v/>
      </c>
      <c r="BZ457" s="285" t="str">
        <f t="shared" ref="BZ457:BZ508" si="241">IF(L457&lt;&gt;"",IF(BW457/L457*100 &gt; 0,BW457/L457*100, ""),"")</f>
        <v/>
      </c>
      <c r="CA457" s="286"/>
      <c r="CB457" s="287"/>
      <c r="CC457" s="281" t="str">
        <f t="array" ref="CC457">IF(AND($I457&lt;&gt;"",$K457&lt;&gt;""),CEILING(VLOOKUP($I457,ランク別指標,6,FALSE)*$L457,1),"")</f>
        <v/>
      </c>
      <c r="CD457" s="288"/>
      <c r="CE457" s="289" t="str">
        <f t="shared" si="225"/>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6"/>
        <v/>
      </c>
      <c r="CT457" s="337"/>
      <c r="CU457" s="264">
        <f t="shared" ref="CU457:CU509" si="242">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3">OR(AND(NOT(ISTEXT(O457)),O457&lt;&gt;""),AND(NOT(ISTEXT(R457)),R457&lt;&gt;""),AND(NOT(ISTEXT(U457)),U457&lt;&gt;""))</f>
        <v>0</v>
      </c>
      <c r="DL457" s="440" t="b">
        <f t="shared" ref="DL457:DL509" si="244">OR(AND(NOT(ISTEXT(P457)),P457&lt;&gt;""),AND(NOT(ISTEXT(S457)),S457&lt;&gt;""),AND(NOT(ISTEXT(V457)),V457&lt;&gt;""))</f>
        <v>0</v>
      </c>
      <c r="DM457" s="450" t="b">
        <f t="shared" ref="DM457:DM509" si="245">OR(AND(NOT(ISTEXT(AA457)),AA457&lt;&gt;""),AND(NOT(ISTEXT(AD457)),AD457&lt;&gt;""),AND(NOT(ISTEXT(AG457)),AG457&lt;&gt;""))</f>
        <v>0</v>
      </c>
      <c r="DN457" s="440" t="b">
        <f t="shared" ref="DN457:DN509" si="246">OR(AND(NOT(ISTEXT(AB457)),AB457&lt;&gt;""),AND(NOT(ISTEXT(AE457)),AE457&lt;&gt;""),AND(NOT(ISTEXT(AH457)),AH457&lt;&gt;""))</f>
        <v>0</v>
      </c>
      <c r="DO457" s="449" t="b">
        <f t="shared" ref="DO457:DO509" si="247">OR(AND(NOT(ISTEXT(AM457)),AM457&lt;&gt;""),AND(NOT(ISTEXT(AP457)),AP457&lt;&gt;""),AND(NOT(ISTEXT(AS457)),AS457&lt;&gt;""))</f>
        <v>0</v>
      </c>
      <c r="DP457" s="440" t="b">
        <f t="shared" ref="DP457:DP509" si="248">OR(AND(NOT(ISTEXT(AN457)),AN457&lt;&gt;""),AND(NOT(ISTEXT(AQ457)),AQ457&lt;&gt;""),AND(NOT(ISTEXT(AT457)),AT457&lt;&gt;""))</f>
        <v>0</v>
      </c>
      <c r="DQ457" s="450" t="b">
        <f t="shared" ref="DQ457:DQ509" si="249">OR(AND(NOT(ISTEXT(AY457)),AY457&lt;&gt;""),AND(NOT(ISTEXT(BB457)),BB457&lt;&gt;""),AND(NOT(ISTEXT(BE457)),BE457&lt;&gt;""))</f>
        <v>0</v>
      </c>
      <c r="DR457" s="440" t="b">
        <f t="shared" ref="DR457:DR509" si="250">OR(AND(NOT(ISTEXT(AZ457)),AZ457&lt;&gt;""),AND(NOT(ISTEXT(BC457)),BC457&lt;&gt;""),AND(NOT(ISTEXT(BF457)),BF457&lt;&gt;""))</f>
        <v>0</v>
      </c>
      <c r="DS457" s="449" t="b">
        <f t="shared" ref="DS457:DS509" si="251">OR(AND(NOT(ISTEXT(BJ457)),BJ457&lt;&gt;""),AND(NOT(ISTEXT(BM457)),BM457&lt;&gt;""))</f>
        <v>0</v>
      </c>
      <c r="DT457" s="440" t="b">
        <f t="shared" ref="DT457:DT509" si="252">OR(AND(NOT(ISTEXT(BK457)),BK457&lt;&gt;""),AND(NOT(ISTEXT(BN457)),BN457&lt;&gt;""))</f>
        <v>0</v>
      </c>
    </row>
    <row r="458" spans="1:124" x14ac:dyDescent="0.25">
      <c r="A458" s="65">
        <f t="shared" si="227"/>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8"/>
        <v/>
      </c>
      <c r="X458" s="310" t="str">
        <f t="shared" ca="1" si="229"/>
        <v/>
      </c>
      <c r="Y458" s="277"/>
      <c r="Z458" s="277"/>
      <c r="AA458" s="348"/>
      <c r="AB458" s="349"/>
      <c r="AC458" s="279"/>
      <c r="AD458" s="348"/>
      <c r="AE458" s="349"/>
      <c r="AF458" s="280"/>
      <c r="AG458" s="348"/>
      <c r="AH458" s="274"/>
      <c r="AI458" s="309" t="str">
        <f t="shared" ca="1" si="230"/>
        <v/>
      </c>
      <c r="AJ458" s="310" t="str">
        <f t="shared" ca="1" si="231"/>
        <v/>
      </c>
      <c r="AK458" s="276"/>
      <c r="AL458" s="276"/>
      <c r="AM458" s="348"/>
      <c r="AN458" s="349"/>
      <c r="AO458" s="279"/>
      <c r="AP458" s="348"/>
      <c r="AQ458" s="349"/>
      <c r="AR458" s="280"/>
      <c r="AS458" s="348"/>
      <c r="AT458" s="274"/>
      <c r="AU458" s="309" t="str">
        <f t="shared" ca="1" si="232"/>
        <v/>
      </c>
      <c r="AV458" s="310" t="str">
        <f t="shared" ca="1" si="233"/>
        <v/>
      </c>
      <c r="AW458" s="276"/>
      <c r="AX458" s="276"/>
      <c r="AY458" s="348"/>
      <c r="AZ458" s="349"/>
      <c r="BA458" s="279"/>
      <c r="BB458" s="348"/>
      <c r="BC458" s="349"/>
      <c r="BD458" s="280"/>
      <c r="BE458" s="348"/>
      <c r="BF458" s="274"/>
      <c r="BG458" s="309" t="str">
        <f t="shared" ca="1" si="234"/>
        <v/>
      </c>
      <c r="BH458" s="310" t="str">
        <f t="shared" ca="1" si="235"/>
        <v/>
      </c>
      <c r="BI458" s="276"/>
      <c r="BJ458" s="348"/>
      <c r="BK458" s="349"/>
      <c r="BL458" s="279"/>
      <c r="BM458" s="348"/>
      <c r="BN458" s="349"/>
      <c r="BO458" s="280"/>
      <c r="BP458" s="309" t="str">
        <f t="shared" ca="1" si="236"/>
        <v/>
      </c>
      <c r="BQ458" s="310" t="str">
        <f t="shared" ca="1" si="237"/>
        <v/>
      </c>
      <c r="BR458" s="309" t="str">
        <f t="shared" ca="1" si="238"/>
        <v/>
      </c>
      <c r="BS458" s="438" t="str">
        <f t="shared" ca="1" si="239"/>
        <v/>
      </c>
      <c r="BT458" s="281" t="str">
        <f t="array" ref="BT458">IF(AND($I458&lt;&gt;"",$K458&lt;&gt;""),CEILING(VLOOKUP($I458,ランク別指標,3,FALSE)*$L458,1),"")</f>
        <v/>
      </c>
      <c r="BU458" s="282"/>
      <c r="BV458" s="281" t="str">
        <f t="shared" si="224"/>
        <v/>
      </c>
      <c r="BW458" s="283"/>
      <c r="BX458" s="282"/>
      <c r="BY458" s="284" t="str">
        <f t="shared" si="240"/>
        <v/>
      </c>
      <c r="BZ458" s="285" t="str">
        <f t="shared" si="241"/>
        <v/>
      </c>
      <c r="CA458" s="286"/>
      <c r="CB458" s="287"/>
      <c r="CC458" s="281" t="str">
        <f t="array" ref="CC458">IF(AND($I458&lt;&gt;"",$K458&lt;&gt;""),CEILING(VLOOKUP($I458,ランク別指標,6,FALSE)*$L458,1),"")</f>
        <v/>
      </c>
      <c r="CD458" s="288"/>
      <c r="CE458" s="289" t="str">
        <f t="shared" si="225"/>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6"/>
        <v/>
      </c>
      <c r="CT458" s="337"/>
      <c r="CU458" s="264">
        <f t="shared" si="242"/>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3"/>
        <v>0</v>
      </c>
      <c r="DL458" s="440" t="b">
        <f t="shared" si="244"/>
        <v>0</v>
      </c>
      <c r="DM458" s="450" t="b">
        <f t="shared" si="245"/>
        <v>0</v>
      </c>
      <c r="DN458" s="440" t="b">
        <f t="shared" si="246"/>
        <v>0</v>
      </c>
      <c r="DO458" s="449" t="b">
        <f t="shared" si="247"/>
        <v>0</v>
      </c>
      <c r="DP458" s="440" t="b">
        <f t="shared" si="248"/>
        <v>0</v>
      </c>
      <c r="DQ458" s="450" t="b">
        <f t="shared" si="249"/>
        <v>0</v>
      </c>
      <c r="DR458" s="440" t="b">
        <f t="shared" si="250"/>
        <v>0</v>
      </c>
      <c r="DS458" s="449" t="b">
        <f t="shared" si="251"/>
        <v>0</v>
      </c>
      <c r="DT458" s="440" t="b">
        <f t="shared" si="252"/>
        <v>0</v>
      </c>
    </row>
    <row r="459" spans="1:124" x14ac:dyDescent="0.25">
      <c r="A459" s="65">
        <f t="shared" si="227"/>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8"/>
        <v/>
      </c>
      <c r="X459" s="310" t="str">
        <f t="shared" ca="1" si="229"/>
        <v/>
      </c>
      <c r="Y459" s="277"/>
      <c r="Z459" s="277"/>
      <c r="AA459" s="348"/>
      <c r="AB459" s="349"/>
      <c r="AC459" s="279"/>
      <c r="AD459" s="348"/>
      <c r="AE459" s="349"/>
      <c r="AF459" s="280"/>
      <c r="AG459" s="348"/>
      <c r="AH459" s="274"/>
      <c r="AI459" s="309" t="str">
        <f t="shared" ca="1" si="230"/>
        <v/>
      </c>
      <c r="AJ459" s="310" t="str">
        <f t="shared" ca="1" si="231"/>
        <v/>
      </c>
      <c r="AK459" s="276"/>
      <c r="AL459" s="276"/>
      <c r="AM459" s="348"/>
      <c r="AN459" s="349"/>
      <c r="AO459" s="279"/>
      <c r="AP459" s="348"/>
      <c r="AQ459" s="349"/>
      <c r="AR459" s="280"/>
      <c r="AS459" s="348"/>
      <c r="AT459" s="274"/>
      <c r="AU459" s="309" t="str">
        <f t="shared" ca="1" si="232"/>
        <v/>
      </c>
      <c r="AV459" s="310" t="str">
        <f t="shared" ca="1" si="233"/>
        <v/>
      </c>
      <c r="AW459" s="276"/>
      <c r="AX459" s="276"/>
      <c r="AY459" s="348"/>
      <c r="AZ459" s="349"/>
      <c r="BA459" s="279"/>
      <c r="BB459" s="348"/>
      <c r="BC459" s="349"/>
      <c r="BD459" s="280"/>
      <c r="BE459" s="348"/>
      <c r="BF459" s="274"/>
      <c r="BG459" s="309" t="str">
        <f t="shared" ca="1" si="234"/>
        <v/>
      </c>
      <c r="BH459" s="310" t="str">
        <f t="shared" ca="1" si="235"/>
        <v/>
      </c>
      <c r="BI459" s="276"/>
      <c r="BJ459" s="348"/>
      <c r="BK459" s="349"/>
      <c r="BL459" s="279"/>
      <c r="BM459" s="348"/>
      <c r="BN459" s="349"/>
      <c r="BO459" s="280"/>
      <c r="BP459" s="309" t="str">
        <f t="shared" ca="1" si="236"/>
        <v/>
      </c>
      <c r="BQ459" s="310" t="str">
        <f t="shared" ca="1" si="237"/>
        <v/>
      </c>
      <c r="BR459" s="309" t="str">
        <f t="shared" ca="1" si="238"/>
        <v/>
      </c>
      <c r="BS459" s="438" t="str">
        <f t="shared" ca="1" si="239"/>
        <v/>
      </c>
      <c r="BT459" s="281" t="str">
        <f t="array" ref="BT459">IF(AND($I459&lt;&gt;"",$K459&lt;&gt;""),CEILING(VLOOKUP($I459,ランク別指標,3,FALSE)*$L459,1),"")</f>
        <v/>
      </c>
      <c r="BU459" s="282"/>
      <c r="BV459" s="281" t="str">
        <f t="shared" si="224"/>
        <v/>
      </c>
      <c r="BW459" s="283"/>
      <c r="BX459" s="282"/>
      <c r="BY459" s="284" t="str">
        <f t="shared" si="240"/>
        <v/>
      </c>
      <c r="BZ459" s="285" t="str">
        <f t="shared" si="241"/>
        <v/>
      </c>
      <c r="CA459" s="286"/>
      <c r="CB459" s="287"/>
      <c r="CC459" s="281" t="str">
        <f t="array" ref="CC459">IF(AND($I459&lt;&gt;"",$K459&lt;&gt;""),CEILING(VLOOKUP($I459,ランク別指標,6,FALSE)*$L459,1),"")</f>
        <v/>
      </c>
      <c r="CD459" s="288"/>
      <c r="CE459" s="289" t="str">
        <f t="shared" si="225"/>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6"/>
        <v/>
      </c>
      <c r="CT459" s="337"/>
      <c r="CU459" s="264">
        <f t="shared" si="242"/>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3"/>
        <v>0</v>
      </c>
      <c r="DL459" s="440" t="b">
        <f t="shared" si="244"/>
        <v>0</v>
      </c>
      <c r="DM459" s="450" t="b">
        <f t="shared" si="245"/>
        <v>0</v>
      </c>
      <c r="DN459" s="440" t="b">
        <f t="shared" si="246"/>
        <v>0</v>
      </c>
      <c r="DO459" s="449" t="b">
        <f t="shared" si="247"/>
        <v>0</v>
      </c>
      <c r="DP459" s="440" t="b">
        <f t="shared" si="248"/>
        <v>0</v>
      </c>
      <c r="DQ459" s="450" t="b">
        <f t="shared" si="249"/>
        <v>0</v>
      </c>
      <c r="DR459" s="440" t="b">
        <f t="shared" si="250"/>
        <v>0</v>
      </c>
      <c r="DS459" s="449" t="b">
        <f t="shared" si="251"/>
        <v>0</v>
      </c>
      <c r="DT459" s="440" t="b">
        <f t="shared" si="252"/>
        <v>0</v>
      </c>
    </row>
    <row r="460" spans="1:124" x14ac:dyDescent="0.25">
      <c r="A460" s="65">
        <f t="shared" si="227"/>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8"/>
        <v/>
      </c>
      <c r="X460" s="310" t="str">
        <f t="shared" ca="1" si="229"/>
        <v/>
      </c>
      <c r="Y460" s="277"/>
      <c r="Z460" s="277"/>
      <c r="AA460" s="348"/>
      <c r="AB460" s="349"/>
      <c r="AC460" s="279"/>
      <c r="AD460" s="348"/>
      <c r="AE460" s="349"/>
      <c r="AF460" s="280"/>
      <c r="AG460" s="348"/>
      <c r="AH460" s="274"/>
      <c r="AI460" s="309" t="str">
        <f t="shared" ca="1" si="230"/>
        <v/>
      </c>
      <c r="AJ460" s="310" t="str">
        <f t="shared" ca="1" si="231"/>
        <v/>
      </c>
      <c r="AK460" s="276"/>
      <c r="AL460" s="276"/>
      <c r="AM460" s="348"/>
      <c r="AN460" s="349"/>
      <c r="AO460" s="279"/>
      <c r="AP460" s="348"/>
      <c r="AQ460" s="349"/>
      <c r="AR460" s="280"/>
      <c r="AS460" s="348"/>
      <c r="AT460" s="274"/>
      <c r="AU460" s="309" t="str">
        <f t="shared" ca="1" si="232"/>
        <v/>
      </c>
      <c r="AV460" s="310" t="str">
        <f t="shared" ca="1" si="233"/>
        <v/>
      </c>
      <c r="AW460" s="276"/>
      <c r="AX460" s="276"/>
      <c r="AY460" s="348"/>
      <c r="AZ460" s="349"/>
      <c r="BA460" s="279"/>
      <c r="BB460" s="348"/>
      <c r="BC460" s="349"/>
      <c r="BD460" s="280"/>
      <c r="BE460" s="348"/>
      <c r="BF460" s="274"/>
      <c r="BG460" s="309" t="str">
        <f t="shared" ca="1" si="234"/>
        <v/>
      </c>
      <c r="BH460" s="310" t="str">
        <f t="shared" ca="1" si="235"/>
        <v/>
      </c>
      <c r="BI460" s="276"/>
      <c r="BJ460" s="348"/>
      <c r="BK460" s="349"/>
      <c r="BL460" s="279"/>
      <c r="BM460" s="348"/>
      <c r="BN460" s="349"/>
      <c r="BO460" s="280"/>
      <c r="BP460" s="309" t="str">
        <f t="shared" ca="1" si="236"/>
        <v/>
      </c>
      <c r="BQ460" s="310" t="str">
        <f t="shared" ca="1" si="237"/>
        <v/>
      </c>
      <c r="BR460" s="309" t="str">
        <f t="shared" ca="1" si="238"/>
        <v/>
      </c>
      <c r="BS460" s="438" t="str">
        <f t="shared" ca="1" si="239"/>
        <v/>
      </c>
      <c r="BT460" s="281" t="str">
        <f t="array" ref="BT460">IF(AND($I460&lt;&gt;"",$K460&lt;&gt;""),CEILING(VLOOKUP($I460,ランク別指標,3,FALSE)*$L460,1),"")</f>
        <v/>
      </c>
      <c r="BU460" s="282"/>
      <c r="BV460" s="281" t="str">
        <f t="shared" si="224"/>
        <v/>
      </c>
      <c r="BW460" s="283"/>
      <c r="BX460" s="282"/>
      <c r="BY460" s="284" t="str">
        <f t="shared" si="240"/>
        <v/>
      </c>
      <c r="BZ460" s="285" t="str">
        <f t="shared" si="241"/>
        <v/>
      </c>
      <c r="CA460" s="286"/>
      <c r="CB460" s="287"/>
      <c r="CC460" s="281" t="str">
        <f t="array" ref="CC460">IF(AND($I460&lt;&gt;"",$K460&lt;&gt;""),CEILING(VLOOKUP($I460,ランク別指標,6,FALSE)*$L460,1),"")</f>
        <v/>
      </c>
      <c r="CD460" s="288"/>
      <c r="CE460" s="289" t="str">
        <f t="shared" si="225"/>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6"/>
        <v/>
      </c>
      <c r="CT460" s="337"/>
      <c r="CU460" s="264">
        <f t="shared" si="242"/>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3"/>
        <v>0</v>
      </c>
      <c r="DL460" s="440" t="b">
        <f t="shared" si="244"/>
        <v>0</v>
      </c>
      <c r="DM460" s="450" t="b">
        <f t="shared" si="245"/>
        <v>0</v>
      </c>
      <c r="DN460" s="440" t="b">
        <f t="shared" si="246"/>
        <v>0</v>
      </c>
      <c r="DO460" s="449" t="b">
        <f t="shared" si="247"/>
        <v>0</v>
      </c>
      <c r="DP460" s="440" t="b">
        <f t="shared" si="248"/>
        <v>0</v>
      </c>
      <c r="DQ460" s="450" t="b">
        <f t="shared" si="249"/>
        <v>0</v>
      </c>
      <c r="DR460" s="440" t="b">
        <f t="shared" si="250"/>
        <v>0</v>
      </c>
      <c r="DS460" s="449" t="b">
        <f t="shared" si="251"/>
        <v>0</v>
      </c>
      <c r="DT460" s="440" t="b">
        <f t="shared" si="252"/>
        <v>0</v>
      </c>
    </row>
    <row r="461" spans="1:124" x14ac:dyDescent="0.25">
      <c r="A461" s="65">
        <f t="shared" si="227"/>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8"/>
        <v/>
      </c>
      <c r="X461" s="310" t="str">
        <f t="shared" ca="1" si="229"/>
        <v/>
      </c>
      <c r="Y461" s="277"/>
      <c r="Z461" s="277"/>
      <c r="AA461" s="348"/>
      <c r="AB461" s="278"/>
      <c r="AC461" s="279"/>
      <c r="AD461" s="348"/>
      <c r="AE461" s="278"/>
      <c r="AF461" s="280"/>
      <c r="AG461" s="348"/>
      <c r="AH461" s="274"/>
      <c r="AI461" s="309" t="str">
        <f t="shared" ca="1" si="230"/>
        <v/>
      </c>
      <c r="AJ461" s="310" t="str">
        <f t="shared" ca="1" si="231"/>
        <v/>
      </c>
      <c r="AK461" s="277"/>
      <c r="AL461" s="277"/>
      <c r="AM461" s="348"/>
      <c r="AN461" s="278"/>
      <c r="AO461" s="279"/>
      <c r="AP461" s="348"/>
      <c r="AQ461" s="278"/>
      <c r="AR461" s="280"/>
      <c r="AS461" s="348"/>
      <c r="AT461" s="274"/>
      <c r="AU461" s="309" t="str">
        <f t="shared" ca="1" si="232"/>
        <v/>
      </c>
      <c r="AV461" s="310" t="str">
        <f t="shared" ca="1" si="233"/>
        <v/>
      </c>
      <c r="AW461" s="276"/>
      <c r="AX461" s="276"/>
      <c r="AY461" s="348"/>
      <c r="AZ461" s="278"/>
      <c r="BA461" s="279"/>
      <c r="BB461" s="348"/>
      <c r="BC461" s="278"/>
      <c r="BD461" s="280"/>
      <c r="BE461" s="348"/>
      <c r="BF461" s="274"/>
      <c r="BG461" s="309" t="str">
        <f t="shared" ca="1" si="234"/>
        <v/>
      </c>
      <c r="BH461" s="310" t="str">
        <f t="shared" ca="1" si="235"/>
        <v/>
      </c>
      <c r="BI461" s="276"/>
      <c r="BJ461" s="348"/>
      <c r="BK461" s="278"/>
      <c r="BL461" s="279"/>
      <c r="BM461" s="348"/>
      <c r="BN461" s="278"/>
      <c r="BO461" s="280"/>
      <c r="BP461" s="309" t="str">
        <f t="shared" ca="1" si="236"/>
        <v/>
      </c>
      <c r="BQ461" s="310" t="str">
        <f t="shared" ca="1" si="237"/>
        <v/>
      </c>
      <c r="BR461" s="309" t="str">
        <f t="shared" ca="1" si="238"/>
        <v/>
      </c>
      <c r="BS461" s="438" t="str">
        <f t="shared" ca="1" si="239"/>
        <v/>
      </c>
      <c r="BT461" s="281" t="str">
        <f t="array" ref="BT461">IF(AND($I461&lt;&gt;"",$K461&lt;&gt;""),CEILING(VLOOKUP($I461,ランク別指標,3,FALSE)*$L461,1),"")</f>
        <v/>
      </c>
      <c r="BU461" s="282"/>
      <c r="BV461" s="281" t="str">
        <f t="shared" si="224"/>
        <v/>
      </c>
      <c r="BW461" s="283"/>
      <c r="BX461" s="282"/>
      <c r="BY461" s="284" t="str">
        <f t="shared" si="240"/>
        <v/>
      </c>
      <c r="BZ461" s="285" t="str">
        <f t="shared" si="241"/>
        <v/>
      </c>
      <c r="CA461" s="286"/>
      <c r="CB461" s="287"/>
      <c r="CC461" s="281" t="str">
        <f t="array" ref="CC461">IF(AND($I461&lt;&gt;"",$K461&lt;&gt;""),CEILING(VLOOKUP($I461,ランク別指標,6,FALSE)*$L461,1),"")</f>
        <v/>
      </c>
      <c r="CD461" s="288"/>
      <c r="CE461" s="289" t="str">
        <f t="shared" si="225"/>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6"/>
        <v/>
      </c>
      <c r="CT461" s="337"/>
      <c r="CU461" s="264">
        <f t="shared" si="242"/>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3"/>
        <v>0</v>
      </c>
      <c r="DL461" s="440" t="b">
        <f t="shared" si="244"/>
        <v>0</v>
      </c>
      <c r="DM461" s="450" t="b">
        <f t="shared" si="245"/>
        <v>0</v>
      </c>
      <c r="DN461" s="440" t="b">
        <f t="shared" si="246"/>
        <v>0</v>
      </c>
      <c r="DO461" s="449" t="b">
        <f t="shared" si="247"/>
        <v>0</v>
      </c>
      <c r="DP461" s="440" t="b">
        <f t="shared" si="248"/>
        <v>0</v>
      </c>
      <c r="DQ461" s="450" t="b">
        <f t="shared" si="249"/>
        <v>0</v>
      </c>
      <c r="DR461" s="440" t="b">
        <f t="shared" si="250"/>
        <v>0</v>
      </c>
      <c r="DS461" s="449" t="b">
        <f t="shared" si="251"/>
        <v>0</v>
      </c>
      <c r="DT461" s="440" t="b">
        <f t="shared" si="252"/>
        <v>0</v>
      </c>
    </row>
    <row r="462" spans="1:124" x14ac:dyDescent="0.25">
      <c r="A462" s="65">
        <f t="shared" si="227"/>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8"/>
        <v/>
      </c>
      <c r="X462" s="310" t="str">
        <f t="shared" ca="1" si="229"/>
        <v/>
      </c>
      <c r="Y462" s="277"/>
      <c r="Z462" s="277"/>
      <c r="AA462" s="348"/>
      <c r="AB462" s="278"/>
      <c r="AC462" s="279"/>
      <c r="AD462" s="348"/>
      <c r="AE462" s="278"/>
      <c r="AF462" s="280"/>
      <c r="AG462" s="348"/>
      <c r="AH462" s="274"/>
      <c r="AI462" s="309" t="str">
        <f t="shared" ca="1" si="230"/>
        <v/>
      </c>
      <c r="AJ462" s="310" t="str">
        <f t="shared" ca="1" si="231"/>
        <v/>
      </c>
      <c r="AK462" s="277"/>
      <c r="AL462" s="277"/>
      <c r="AM462" s="348"/>
      <c r="AN462" s="278"/>
      <c r="AO462" s="279"/>
      <c r="AP462" s="348"/>
      <c r="AQ462" s="278"/>
      <c r="AR462" s="280"/>
      <c r="AS462" s="348"/>
      <c r="AT462" s="274"/>
      <c r="AU462" s="309" t="str">
        <f t="shared" ca="1" si="232"/>
        <v/>
      </c>
      <c r="AV462" s="310" t="str">
        <f t="shared" ca="1" si="233"/>
        <v/>
      </c>
      <c r="AW462" s="276"/>
      <c r="AX462" s="276"/>
      <c r="AY462" s="348"/>
      <c r="AZ462" s="278"/>
      <c r="BA462" s="279"/>
      <c r="BB462" s="348"/>
      <c r="BC462" s="278"/>
      <c r="BD462" s="280"/>
      <c r="BE462" s="348"/>
      <c r="BF462" s="274"/>
      <c r="BG462" s="309" t="str">
        <f t="shared" ca="1" si="234"/>
        <v/>
      </c>
      <c r="BH462" s="310" t="str">
        <f t="shared" ca="1" si="235"/>
        <v/>
      </c>
      <c r="BI462" s="276"/>
      <c r="BJ462" s="348"/>
      <c r="BK462" s="278"/>
      <c r="BL462" s="279"/>
      <c r="BM462" s="348"/>
      <c r="BN462" s="278"/>
      <c r="BO462" s="280"/>
      <c r="BP462" s="309" t="str">
        <f t="shared" ca="1" si="236"/>
        <v/>
      </c>
      <c r="BQ462" s="310" t="str">
        <f t="shared" ca="1" si="237"/>
        <v/>
      </c>
      <c r="BR462" s="309" t="str">
        <f t="shared" ca="1" si="238"/>
        <v/>
      </c>
      <c r="BS462" s="438" t="str">
        <f t="shared" ca="1" si="239"/>
        <v/>
      </c>
      <c r="BT462" s="281" t="str">
        <f t="array" ref="BT462">IF(AND($I462&lt;&gt;"",$K462&lt;&gt;""),CEILING(VLOOKUP($I462,ランク別指標,3,FALSE)*$L462,1),"")</f>
        <v/>
      </c>
      <c r="BU462" s="282"/>
      <c r="BV462" s="281" t="str">
        <f t="shared" si="224"/>
        <v/>
      </c>
      <c r="BW462" s="283"/>
      <c r="BX462" s="282"/>
      <c r="BY462" s="284" t="str">
        <f t="shared" si="240"/>
        <v/>
      </c>
      <c r="BZ462" s="285" t="str">
        <f t="shared" si="241"/>
        <v/>
      </c>
      <c r="CA462" s="286"/>
      <c r="CB462" s="287"/>
      <c r="CC462" s="281" t="str">
        <f t="array" ref="CC462">IF(AND($I462&lt;&gt;"",$K462&lt;&gt;""),CEILING(VLOOKUP($I462,ランク別指標,6,FALSE)*$L462,1),"")</f>
        <v/>
      </c>
      <c r="CD462" s="288"/>
      <c r="CE462" s="289" t="str">
        <f t="shared" si="225"/>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6"/>
        <v/>
      </c>
      <c r="CT462" s="337"/>
      <c r="CU462" s="264">
        <f t="shared" si="242"/>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3"/>
        <v>0</v>
      </c>
      <c r="DL462" s="440" t="b">
        <f t="shared" si="244"/>
        <v>0</v>
      </c>
      <c r="DM462" s="450" t="b">
        <f t="shared" si="245"/>
        <v>0</v>
      </c>
      <c r="DN462" s="440" t="b">
        <f t="shared" si="246"/>
        <v>0</v>
      </c>
      <c r="DO462" s="449" t="b">
        <f t="shared" si="247"/>
        <v>0</v>
      </c>
      <c r="DP462" s="440" t="b">
        <f t="shared" si="248"/>
        <v>0</v>
      </c>
      <c r="DQ462" s="450" t="b">
        <f t="shared" si="249"/>
        <v>0</v>
      </c>
      <c r="DR462" s="440" t="b">
        <f t="shared" si="250"/>
        <v>0</v>
      </c>
      <c r="DS462" s="449" t="b">
        <f t="shared" si="251"/>
        <v>0</v>
      </c>
      <c r="DT462" s="440" t="b">
        <f t="shared" si="252"/>
        <v>0</v>
      </c>
    </row>
    <row r="463" spans="1:124" x14ac:dyDescent="0.25">
      <c r="A463" s="65">
        <f t="shared" si="227"/>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8"/>
        <v/>
      </c>
      <c r="X463" s="310" t="str">
        <f t="shared" ca="1" si="229"/>
        <v/>
      </c>
      <c r="Y463" s="277"/>
      <c r="Z463" s="277"/>
      <c r="AA463" s="348"/>
      <c r="AB463" s="278"/>
      <c r="AC463" s="279"/>
      <c r="AD463" s="348"/>
      <c r="AE463" s="278"/>
      <c r="AF463" s="280"/>
      <c r="AG463" s="348"/>
      <c r="AH463" s="274"/>
      <c r="AI463" s="309" t="str">
        <f t="shared" ca="1" si="230"/>
        <v/>
      </c>
      <c r="AJ463" s="310" t="str">
        <f t="shared" ca="1" si="231"/>
        <v/>
      </c>
      <c r="AK463" s="277"/>
      <c r="AL463" s="277"/>
      <c r="AM463" s="348"/>
      <c r="AN463" s="278"/>
      <c r="AO463" s="279"/>
      <c r="AP463" s="348"/>
      <c r="AQ463" s="278"/>
      <c r="AR463" s="280"/>
      <c r="AS463" s="348"/>
      <c r="AT463" s="274"/>
      <c r="AU463" s="309" t="str">
        <f t="shared" ca="1" si="232"/>
        <v/>
      </c>
      <c r="AV463" s="310" t="str">
        <f t="shared" ca="1" si="233"/>
        <v/>
      </c>
      <c r="AW463" s="276"/>
      <c r="AX463" s="276"/>
      <c r="AY463" s="348"/>
      <c r="AZ463" s="278"/>
      <c r="BA463" s="279"/>
      <c r="BB463" s="348"/>
      <c r="BC463" s="278"/>
      <c r="BD463" s="280"/>
      <c r="BE463" s="348"/>
      <c r="BF463" s="274"/>
      <c r="BG463" s="309" t="str">
        <f t="shared" ca="1" si="234"/>
        <v/>
      </c>
      <c r="BH463" s="310" t="str">
        <f t="shared" ca="1" si="235"/>
        <v/>
      </c>
      <c r="BI463" s="276"/>
      <c r="BJ463" s="348"/>
      <c r="BK463" s="278"/>
      <c r="BL463" s="279"/>
      <c r="BM463" s="348"/>
      <c r="BN463" s="278"/>
      <c r="BO463" s="280"/>
      <c r="BP463" s="309" t="str">
        <f t="shared" ca="1" si="236"/>
        <v/>
      </c>
      <c r="BQ463" s="310" t="str">
        <f t="shared" ca="1" si="237"/>
        <v/>
      </c>
      <c r="BR463" s="309" t="str">
        <f t="shared" ca="1" si="238"/>
        <v/>
      </c>
      <c r="BS463" s="438" t="str">
        <f t="shared" ca="1" si="239"/>
        <v/>
      </c>
      <c r="BT463" s="281" t="str">
        <f t="array" ref="BT463">IF(AND($I463&lt;&gt;"",$K463&lt;&gt;""),CEILING(VLOOKUP($I463,ランク別指標,3,FALSE)*$L463,1),"")</f>
        <v/>
      </c>
      <c r="BU463" s="282"/>
      <c r="BV463" s="281" t="str">
        <f t="shared" si="224"/>
        <v/>
      </c>
      <c r="BW463" s="283"/>
      <c r="BX463" s="282"/>
      <c r="BY463" s="284" t="str">
        <f t="shared" si="240"/>
        <v/>
      </c>
      <c r="BZ463" s="285" t="str">
        <f t="shared" si="241"/>
        <v/>
      </c>
      <c r="CA463" s="286"/>
      <c r="CB463" s="287"/>
      <c r="CC463" s="281" t="str">
        <f t="array" ref="CC463">IF(AND($I463&lt;&gt;"",$K463&lt;&gt;""),CEILING(VLOOKUP($I463,ランク別指標,6,FALSE)*$L463,1),"")</f>
        <v/>
      </c>
      <c r="CD463" s="288"/>
      <c r="CE463" s="289" t="str">
        <f t="shared" si="225"/>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6"/>
        <v/>
      </c>
      <c r="CT463" s="337"/>
      <c r="CU463" s="264">
        <f t="shared" si="242"/>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3"/>
        <v>0</v>
      </c>
      <c r="DL463" s="440" t="b">
        <f t="shared" si="244"/>
        <v>0</v>
      </c>
      <c r="DM463" s="450" t="b">
        <f t="shared" si="245"/>
        <v>0</v>
      </c>
      <c r="DN463" s="440" t="b">
        <f t="shared" si="246"/>
        <v>0</v>
      </c>
      <c r="DO463" s="449" t="b">
        <f t="shared" si="247"/>
        <v>0</v>
      </c>
      <c r="DP463" s="440" t="b">
        <f t="shared" si="248"/>
        <v>0</v>
      </c>
      <c r="DQ463" s="450" t="b">
        <f t="shared" si="249"/>
        <v>0</v>
      </c>
      <c r="DR463" s="440" t="b">
        <f t="shared" si="250"/>
        <v>0</v>
      </c>
      <c r="DS463" s="449" t="b">
        <f t="shared" si="251"/>
        <v>0</v>
      </c>
      <c r="DT463" s="440" t="b">
        <f t="shared" si="252"/>
        <v>0</v>
      </c>
    </row>
    <row r="464" spans="1:124" x14ac:dyDescent="0.25">
      <c r="A464" s="65">
        <f t="shared" si="227"/>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8"/>
        <v/>
      </c>
      <c r="X464" s="310" t="str">
        <f t="shared" ca="1" si="229"/>
        <v/>
      </c>
      <c r="Y464" s="277"/>
      <c r="Z464" s="277"/>
      <c r="AA464" s="348"/>
      <c r="AB464" s="278"/>
      <c r="AC464" s="279"/>
      <c r="AD464" s="348"/>
      <c r="AE464" s="278"/>
      <c r="AF464" s="280"/>
      <c r="AG464" s="348"/>
      <c r="AH464" s="274"/>
      <c r="AI464" s="309" t="str">
        <f t="shared" ca="1" si="230"/>
        <v/>
      </c>
      <c r="AJ464" s="310" t="str">
        <f t="shared" ca="1" si="231"/>
        <v/>
      </c>
      <c r="AK464" s="277"/>
      <c r="AL464" s="277"/>
      <c r="AM464" s="348"/>
      <c r="AN464" s="278"/>
      <c r="AO464" s="279"/>
      <c r="AP464" s="348"/>
      <c r="AQ464" s="278"/>
      <c r="AR464" s="280"/>
      <c r="AS464" s="348"/>
      <c r="AT464" s="274"/>
      <c r="AU464" s="309" t="str">
        <f t="shared" ca="1" si="232"/>
        <v/>
      </c>
      <c r="AV464" s="310" t="str">
        <f t="shared" ca="1" si="233"/>
        <v/>
      </c>
      <c r="AW464" s="276"/>
      <c r="AX464" s="276"/>
      <c r="AY464" s="348"/>
      <c r="AZ464" s="278"/>
      <c r="BA464" s="279"/>
      <c r="BB464" s="348"/>
      <c r="BC464" s="278"/>
      <c r="BD464" s="280"/>
      <c r="BE464" s="348"/>
      <c r="BF464" s="274"/>
      <c r="BG464" s="309" t="str">
        <f t="shared" ca="1" si="234"/>
        <v/>
      </c>
      <c r="BH464" s="310" t="str">
        <f t="shared" ca="1" si="235"/>
        <v/>
      </c>
      <c r="BI464" s="276"/>
      <c r="BJ464" s="348"/>
      <c r="BK464" s="278"/>
      <c r="BL464" s="279"/>
      <c r="BM464" s="348"/>
      <c r="BN464" s="278"/>
      <c r="BO464" s="280"/>
      <c r="BP464" s="309" t="str">
        <f t="shared" ca="1" si="236"/>
        <v/>
      </c>
      <c r="BQ464" s="310" t="str">
        <f t="shared" ca="1" si="237"/>
        <v/>
      </c>
      <c r="BR464" s="309" t="str">
        <f t="shared" ca="1" si="238"/>
        <v/>
      </c>
      <c r="BS464" s="438" t="str">
        <f t="shared" ca="1" si="239"/>
        <v/>
      </c>
      <c r="BT464" s="281" t="str">
        <f t="array" ref="BT464">IF(AND($I464&lt;&gt;"",$K464&lt;&gt;""),CEILING(VLOOKUP($I464,ランク別指標,3,FALSE)*$L464,1),"")</f>
        <v/>
      </c>
      <c r="BU464" s="282"/>
      <c r="BV464" s="281" t="str">
        <f t="shared" si="224"/>
        <v/>
      </c>
      <c r="BW464" s="283"/>
      <c r="BX464" s="282"/>
      <c r="BY464" s="284" t="str">
        <f t="shared" si="240"/>
        <v/>
      </c>
      <c r="BZ464" s="285" t="str">
        <f t="shared" si="241"/>
        <v/>
      </c>
      <c r="CA464" s="286"/>
      <c r="CB464" s="287"/>
      <c r="CC464" s="281" t="str">
        <f t="array" ref="CC464">IF(AND($I464&lt;&gt;"",$K464&lt;&gt;""),CEILING(VLOOKUP($I464,ランク別指標,6,FALSE)*$L464,1),"")</f>
        <v/>
      </c>
      <c r="CD464" s="288"/>
      <c r="CE464" s="289" t="str">
        <f t="shared" si="225"/>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6"/>
        <v/>
      </c>
      <c r="CT464" s="337"/>
      <c r="CU464" s="264">
        <f t="shared" si="242"/>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3"/>
        <v>0</v>
      </c>
      <c r="DL464" s="440" t="b">
        <f t="shared" si="244"/>
        <v>0</v>
      </c>
      <c r="DM464" s="450" t="b">
        <f t="shared" si="245"/>
        <v>0</v>
      </c>
      <c r="DN464" s="440" t="b">
        <f t="shared" si="246"/>
        <v>0</v>
      </c>
      <c r="DO464" s="449" t="b">
        <f t="shared" si="247"/>
        <v>0</v>
      </c>
      <c r="DP464" s="440" t="b">
        <f t="shared" si="248"/>
        <v>0</v>
      </c>
      <c r="DQ464" s="450" t="b">
        <f t="shared" si="249"/>
        <v>0</v>
      </c>
      <c r="DR464" s="440" t="b">
        <f t="shared" si="250"/>
        <v>0</v>
      </c>
      <c r="DS464" s="449" t="b">
        <f t="shared" si="251"/>
        <v>0</v>
      </c>
      <c r="DT464" s="440" t="b">
        <f t="shared" si="252"/>
        <v>0</v>
      </c>
    </row>
    <row r="465" spans="1:124" x14ac:dyDescent="0.25">
      <c r="A465" s="65">
        <f t="shared" si="227"/>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8"/>
        <v/>
      </c>
      <c r="X465" s="310" t="str">
        <f t="shared" ca="1" si="229"/>
        <v/>
      </c>
      <c r="Y465" s="277"/>
      <c r="Z465" s="277"/>
      <c r="AA465" s="348"/>
      <c r="AB465" s="278"/>
      <c r="AC465" s="279"/>
      <c r="AD465" s="348"/>
      <c r="AE465" s="278"/>
      <c r="AF465" s="280"/>
      <c r="AG465" s="348"/>
      <c r="AH465" s="274"/>
      <c r="AI465" s="309" t="str">
        <f t="shared" ca="1" si="230"/>
        <v/>
      </c>
      <c r="AJ465" s="310" t="str">
        <f t="shared" ca="1" si="231"/>
        <v/>
      </c>
      <c r="AK465" s="277"/>
      <c r="AL465" s="277"/>
      <c r="AM465" s="348"/>
      <c r="AN465" s="278"/>
      <c r="AO465" s="279"/>
      <c r="AP465" s="348"/>
      <c r="AQ465" s="278"/>
      <c r="AR465" s="280"/>
      <c r="AS465" s="348"/>
      <c r="AT465" s="274"/>
      <c r="AU465" s="309" t="str">
        <f t="shared" ca="1" si="232"/>
        <v/>
      </c>
      <c r="AV465" s="310" t="str">
        <f t="shared" ca="1" si="233"/>
        <v/>
      </c>
      <c r="AW465" s="276"/>
      <c r="AX465" s="276"/>
      <c r="AY465" s="348"/>
      <c r="AZ465" s="278"/>
      <c r="BA465" s="279"/>
      <c r="BB465" s="348"/>
      <c r="BC465" s="278"/>
      <c r="BD465" s="280"/>
      <c r="BE465" s="348"/>
      <c r="BF465" s="274"/>
      <c r="BG465" s="309" t="str">
        <f t="shared" ca="1" si="234"/>
        <v/>
      </c>
      <c r="BH465" s="310" t="str">
        <f t="shared" ca="1" si="235"/>
        <v/>
      </c>
      <c r="BI465" s="276"/>
      <c r="BJ465" s="348"/>
      <c r="BK465" s="278"/>
      <c r="BL465" s="279"/>
      <c r="BM465" s="348"/>
      <c r="BN465" s="278"/>
      <c r="BO465" s="280"/>
      <c r="BP465" s="309" t="str">
        <f t="shared" ca="1" si="236"/>
        <v/>
      </c>
      <c r="BQ465" s="310" t="str">
        <f t="shared" ca="1" si="237"/>
        <v/>
      </c>
      <c r="BR465" s="309" t="str">
        <f t="shared" ca="1" si="238"/>
        <v/>
      </c>
      <c r="BS465" s="438" t="str">
        <f t="shared" ca="1" si="239"/>
        <v/>
      </c>
      <c r="BT465" s="281" t="str">
        <f t="array" ref="BT465">IF(AND($I465&lt;&gt;"",$K465&lt;&gt;""),CEILING(VLOOKUP($I465,ランク別指標,3,FALSE)*$L465,1),"")</f>
        <v/>
      </c>
      <c r="BU465" s="282"/>
      <c r="BV465" s="281" t="str">
        <f t="shared" si="224"/>
        <v/>
      </c>
      <c r="BW465" s="283"/>
      <c r="BX465" s="282"/>
      <c r="BY465" s="284" t="str">
        <f t="shared" si="240"/>
        <v/>
      </c>
      <c r="BZ465" s="285" t="str">
        <f t="shared" si="241"/>
        <v/>
      </c>
      <c r="CA465" s="286"/>
      <c r="CB465" s="287"/>
      <c r="CC465" s="281" t="str">
        <f t="array" ref="CC465">IF(AND($I465&lt;&gt;"",$K465&lt;&gt;""),CEILING(VLOOKUP($I465,ランク別指標,6,FALSE)*$L465,1),"")</f>
        <v/>
      </c>
      <c r="CD465" s="288"/>
      <c r="CE465" s="289" t="str">
        <f t="shared" si="225"/>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6"/>
        <v/>
      </c>
      <c r="CT465" s="337"/>
      <c r="CU465" s="264">
        <f t="shared" si="242"/>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3"/>
        <v>0</v>
      </c>
      <c r="DL465" s="440" t="b">
        <f t="shared" si="244"/>
        <v>0</v>
      </c>
      <c r="DM465" s="450" t="b">
        <f t="shared" si="245"/>
        <v>0</v>
      </c>
      <c r="DN465" s="440" t="b">
        <f t="shared" si="246"/>
        <v>0</v>
      </c>
      <c r="DO465" s="449" t="b">
        <f t="shared" si="247"/>
        <v>0</v>
      </c>
      <c r="DP465" s="440" t="b">
        <f t="shared" si="248"/>
        <v>0</v>
      </c>
      <c r="DQ465" s="450" t="b">
        <f t="shared" si="249"/>
        <v>0</v>
      </c>
      <c r="DR465" s="440" t="b">
        <f t="shared" si="250"/>
        <v>0</v>
      </c>
      <c r="DS465" s="449" t="b">
        <f t="shared" si="251"/>
        <v>0</v>
      </c>
      <c r="DT465" s="440" t="b">
        <f t="shared" si="252"/>
        <v>0</v>
      </c>
    </row>
    <row r="466" spans="1:124" x14ac:dyDescent="0.25">
      <c r="A466" s="65">
        <f t="shared" si="227"/>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8"/>
        <v/>
      </c>
      <c r="X466" s="310" t="str">
        <f t="shared" ca="1" si="229"/>
        <v/>
      </c>
      <c r="Y466" s="277"/>
      <c r="Z466" s="277"/>
      <c r="AA466" s="348"/>
      <c r="AB466" s="278"/>
      <c r="AC466" s="279"/>
      <c r="AD466" s="348"/>
      <c r="AE466" s="278"/>
      <c r="AF466" s="280"/>
      <c r="AG466" s="348"/>
      <c r="AH466" s="274"/>
      <c r="AI466" s="309" t="str">
        <f t="shared" ca="1" si="230"/>
        <v/>
      </c>
      <c r="AJ466" s="310" t="str">
        <f t="shared" ca="1" si="231"/>
        <v/>
      </c>
      <c r="AK466" s="277"/>
      <c r="AL466" s="277"/>
      <c r="AM466" s="348"/>
      <c r="AN466" s="278"/>
      <c r="AO466" s="279"/>
      <c r="AP466" s="348"/>
      <c r="AQ466" s="278"/>
      <c r="AR466" s="280"/>
      <c r="AS466" s="348"/>
      <c r="AT466" s="274"/>
      <c r="AU466" s="309" t="str">
        <f t="shared" ca="1" si="232"/>
        <v/>
      </c>
      <c r="AV466" s="310" t="str">
        <f t="shared" ca="1" si="233"/>
        <v/>
      </c>
      <c r="AW466" s="276"/>
      <c r="AX466" s="276"/>
      <c r="AY466" s="348"/>
      <c r="AZ466" s="278"/>
      <c r="BA466" s="279"/>
      <c r="BB466" s="348"/>
      <c r="BC466" s="278"/>
      <c r="BD466" s="280"/>
      <c r="BE466" s="348"/>
      <c r="BF466" s="274"/>
      <c r="BG466" s="309" t="str">
        <f t="shared" ca="1" si="234"/>
        <v/>
      </c>
      <c r="BH466" s="310" t="str">
        <f t="shared" ca="1" si="235"/>
        <v/>
      </c>
      <c r="BI466" s="276"/>
      <c r="BJ466" s="348"/>
      <c r="BK466" s="278"/>
      <c r="BL466" s="279"/>
      <c r="BM466" s="348"/>
      <c r="BN466" s="278"/>
      <c r="BO466" s="280"/>
      <c r="BP466" s="309" t="str">
        <f t="shared" ca="1" si="236"/>
        <v/>
      </c>
      <c r="BQ466" s="310" t="str">
        <f t="shared" ca="1" si="237"/>
        <v/>
      </c>
      <c r="BR466" s="309" t="str">
        <f t="shared" ca="1" si="238"/>
        <v/>
      </c>
      <c r="BS466" s="438" t="str">
        <f t="shared" ca="1" si="239"/>
        <v/>
      </c>
      <c r="BT466" s="281" t="str">
        <f t="array" ref="BT466">IF(AND($I466&lt;&gt;"",$K466&lt;&gt;""),CEILING(VLOOKUP($I466,ランク別指標,3,FALSE)*$L466,1),"")</f>
        <v/>
      </c>
      <c r="BU466" s="282"/>
      <c r="BV466" s="281" t="str">
        <f t="shared" si="224"/>
        <v/>
      </c>
      <c r="BW466" s="283"/>
      <c r="BX466" s="282"/>
      <c r="BY466" s="284" t="str">
        <f t="shared" si="240"/>
        <v/>
      </c>
      <c r="BZ466" s="285" t="str">
        <f t="shared" si="241"/>
        <v/>
      </c>
      <c r="CA466" s="286"/>
      <c r="CB466" s="287"/>
      <c r="CC466" s="281" t="str">
        <f t="array" ref="CC466">IF(AND($I466&lt;&gt;"",$K466&lt;&gt;""),CEILING(VLOOKUP($I466,ランク別指標,6,FALSE)*$L466,1),"")</f>
        <v/>
      </c>
      <c r="CD466" s="288"/>
      <c r="CE466" s="289" t="str">
        <f t="shared" si="225"/>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6"/>
        <v/>
      </c>
      <c r="CT466" s="337"/>
      <c r="CU466" s="264">
        <f t="shared" si="242"/>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3"/>
        <v>0</v>
      </c>
      <c r="DL466" s="440" t="b">
        <f t="shared" si="244"/>
        <v>0</v>
      </c>
      <c r="DM466" s="450" t="b">
        <f t="shared" si="245"/>
        <v>0</v>
      </c>
      <c r="DN466" s="440" t="b">
        <f t="shared" si="246"/>
        <v>0</v>
      </c>
      <c r="DO466" s="449" t="b">
        <f t="shared" si="247"/>
        <v>0</v>
      </c>
      <c r="DP466" s="440" t="b">
        <f t="shared" si="248"/>
        <v>0</v>
      </c>
      <c r="DQ466" s="450" t="b">
        <f t="shared" si="249"/>
        <v>0</v>
      </c>
      <c r="DR466" s="440" t="b">
        <f t="shared" si="250"/>
        <v>0</v>
      </c>
      <c r="DS466" s="449" t="b">
        <f t="shared" si="251"/>
        <v>0</v>
      </c>
      <c r="DT466" s="440" t="b">
        <f t="shared" si="252"/>
        <v>0</v>
      </c>
    </row>
    <row r="467" spans="1:124" x14ac:dyDescent="0.25">
      <c r="A467" s="65">
        <f t="shared" si="227"/>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8"/>
        <v/>
      </c>
      <c r="X467" s="310" t="str">
        <f t="shared" ca="1" si="229"/>
        <v/>
      </c>
      <c r="Y467" s="277"/>
      <c r="Z467" s="277"/>
      <c r="AA467" s="348"/>
      <c r="AB467" s="278"/>
      <c r="AC467" s="279"/>
      <c r="AD467" s="348"/>
      <c r="AE467" s="278"/>
      <c r="AF467" s="280"/>
      <c r="AG467" s="348"/>
      <c r="AH467" s="274"/>
      <c r="AI467" s="309" t="str">
        <f t="shared" ca="1" si="230"/>
        <v/>
      </c>
      <c r="AJ467" s="310" t="str">
        <f t="shared" ca="1" si="231"/>
        <v/>
      </c>
      <c r="AK467" s="277"/>
      <c r="AL467" s="277"/>
      <c r="AM467" s="348"/>
      <c r="AN467" s="278"/>
      <c r="AO467" s="279"/>
      <c r="AP467" s="348"/>
      <c r="AQ467" s="278"/>
      <c r="AR467" s="280"/>
      <c r="AS467" s="348"/>
      <c r="AT467" s="274"/>
      <c r="AU467" s="309" t="str">
        <f t="shared" ca="1" si="232"/>
        <v/>
      </c>
      <c r="AV467" s="310" t="str">
        <f t="shared" ca="1" si="233"/>
        <v/>
      </c>
      <c r="AW467" s="276"/>
      <c r="AX467" s="276"/>
      <c r="AY467" s="348"/>
      <c r="AZ467" s="278"/>
      <c r="BA467" s="279"/>
      <c r="BB467" s="348"/>
      <c r="BC467" s="278"/>
      <c r="BD467" s="280"/>
      <c r="BE467" s="348"/>
      <c r="BF467" s="274"/>
      <c r="BG467" s="309" t="str">
        <f t="shared" ca="1" si="234"/>
        <v/>
      </c>
      <c r="BH467" s="310" t="str">
        <f t="shared" ca="1" si="235"/>
        <v/>
      </c>
      <c r="BI467" s="276"/>
      <c r="BJ467" s="348"/>
      <c r="BK467" s="278"/>
      <c r="BL467" s="279"/>
      <c r="BM467" s="348"/>
      <c r="BN467" s="278"/>
      <c r="BO467" s="280"/>
      <c r="BP467" s="309" t="str">
        <f t="shared" ca="1" si="236"/>
        <v/>
      </c>
      <c r="BQ467" s="310" t="str">
        <f t="shared" ca="1" si="237"/>
        <v/>
      </c>
      <c r="BR467" s="309" t="str">
        <f t="shared" ca="1" si="238"/>
        <v/>
      </c>
      <c r="BS467" s="438" t="str">
        <f t="shared" ca="1" si="239"/>
        <v/>
      </c>
      <c r="BT467" s="281" t="str">
        <f t="array" ref="BT467">IF(AND($I467&lt;&gt;"",$K467&lt;&gt;""),CEILING(VLOOKUP($I467,ランク別指標,3,FALSE)*$L467,1),"")</f>
        <v/>
      </c>
      <c r="BU467" s="282"/>
      <c r="BV467" s="281" t="str">
        <f t="shared" si="224"/>
        <v/>
      </c>
      <c r="BW467" s="283"/>
      <c r="BX467" s="282"/>
      <c r="BY467" s="284" t="str">
        <f t="shared" si="240"/>
        <v/>
      </c>
      <c r="BZ467" s="285" t="str">
        <f t="shared" si="241"/>
        <v/>
      </c>
      <c r="CA467" s="286"/>
      <c r="CB467" s="287"/>
      <c r="CC467" s="281" t="str">
        <f t="array" ref="CC467">IF(AND($I467&lt;&gt;"",$K467&lt;&gt;""),CEILING(VLOOKUP($I467,ランク別指標,6,FALSE)*$L467,1),"")</f>
        <v/>
      </c>
      <c r="CD467" s="288"/>
      <c r="CE467" s="289" t="str">
        <f t="shared" si="225"/>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6"/>
        <v/>
      </c>
      <c r="CT467" s="337"/>
      <c r="CU467" s="264">
        <f t="shared" si="242"/>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3"/>
        <v>0</v>
      </c>
      <c r="DL467" s="440" t="b">
        <f t="shared" si="244"/>
        <v>0</v>
      </c>
      <c r="DM467" s="450" t="b">
        <f t="shared" si="245"/>
        <v>0</v>
      </c>
      <c r="DN467" s="440" t="b">
        <f t="shared" si="246"/>
        <v>0</v>
      </c>
      <c r="DO467" s="449" t="b">
        <f t="shared" si="247"/>
        <v>0</v>
      </c>
      <c r="DP467" s="440" t="b">
        <f t="shared" si="248"/>
        <v>0</v>
      </c>
      <c r="DQ467" s="450" t="b">
        <f t="shared" si="249"/>
        <v>0</v>
      </c>
      <c r="DR467" s="440" t="b">
        <f t="shared" si="250"/>
        <v>0</v>
      </c>
      <c r="DS467" s="449" t="b">
        <f t="shared" si="251"/>
        <v>0</v>
      </c>
      <c r="DT467" s="440" t="b">
        <f t="shared" si="252"/>
        <v>0</v>
      </c>
    </row>
    <row r="468" spans="1:124" x14ac:dyDescent="0.25">
      <c r="A468" s="65">
        <f t="shared" si="227"/>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8"/>
        <v/>
      </c>
      <c r="X468" s="310" t="str">
        <f t="shared" ca="1" si="229"/>
        <v/>
      </c>
      <c r="Y468" s="277"/>
      <c r="Z468" s="277"/>
      <c r="AA468" s="348"/>
      <c r="AB468" s="278"/>
      <c r="AC468" s="279"/>
      <c r="AD468" s="348"/>
      <c r="AE468" s="278"/>
      <c r="AF468" s="280"/>
      <c r="AG468" s="348"/>
      <c r="AH468" s="274"/>
      <c r="AI468" s="309" t="str">
        <f t="shared" ca="1" si="230"/>
        <v/>
      </c>
      <c r="AJ468" s="310" t="str">
        <f t="shared" ca="1" si="231"/>
        <v/>
      </c>
      <c r="AK468" s="277"/>
      <c r="AL468" s="277"/>
      <c r="AM468" s="348"/>
      <c r="AN468" s="278"/>
      <c r="AO468" s="279"/>
      <c r="AP468" s="348"/>
      <c r="AQ468" s="278"/>
      <c r="AR468" s="280"/>
      <c r="AS468" s="348"/>
      <c r="AT468" s="274"/>
      <c r="AU468" s="309" t="str">
        <f t="shared" ca="1" si="232"/>
        <v/>
      </c>
      <c r="AV468" s="310" t="str">
        <f t="shared" ca="1" si="233"/>
        <v/>
      </c>
      <c r="AW468" s="276"/>
      <c r="AX468" s="276"/>
      <c r="AY468" s="348"/>
      <c r="AZ468" s="278"/>
      <c r="BA468" s="279"/>
      <c r="BB468" s="348"/>
      <c r="BC468" s="278"/>
      <c r="BD468" s="280"/>
      <c r="BE468" s="348"/>
      <c r="BF468" s="274"/>
      <c r="BG468" s="309" t="str">
        <f t="shared" ca="1" si="234"/>
        <v/>
      </c>
      <c r="BH468" s="310" t="str">
        <f t="shared" ca="1" si="235"/>
        <v/>
      </c>
      <c r="BI468" s="276"/>
      <c r="BJ468" s="348"/>
      <c r="BK468" s="278"/>
      <c r="BL468" s="279"/>
      <c r="BM468" s="348"/>
      <c r="BN468" s="278"/>
      <c r="BO468" s="280"/>
      <c r="BP468" s="309" t="str">
        <f t="shared" ca="1" si="236"/>
        <v/>
      </c>
      <c r="BQ468" s="310" t="str">
        <f t="shared" ca="1" si="237"/>
        <v/>
      </c>
      <c r="BR468" s="309" t="str">
        <f t="shared" ca="1" si="238"/>
        <v/>
      </c>
      <c r="BS468" s="438" t="str">
        <f t="shared" ca="1" si="239"/>
        <v/>
      </c>
      <c r="BT468" s="281" t="str">
        <f t="array" ref="BT468">IF(AND($I468&lt;&gt;"",$K468&lt;&gt;""),CEILING(VLOOKUP($I468,ランク別指標,3,FALSE)*$L468,1),"")</f>
        <v/>
      </c>
      <c r="BU468" s="282"/>
      <c r="BV468" s="281" t="str">
        <f t="shared" si="224"/>
        <v/>
      </c>
      <c r="BW468" s="283"/>
      <c r="BX468" s="282"/>
      <c r="BY468" s="284" t="str">
        <f t="shared" si="240"/>
        <v/>
      </c>
      <c r="BZ468" s="285" t="str">
        <f t="shared" si="241"/>
        <v/>
      </c>
      <c r="CA468" s="286"/>
      <c r="CB468" s="287"/>
      <c r="CC468" s="281" t="str">
        <f t="array" ref="CC468">IF(AND($I468&lt;&gt;"",$K468&lt;&gt;""),CEILING(VLOOKUP($I468,ランク別指標,6,FALSE)*$L468,1),"")</f>
        <v/>
      </c>
      <c r="CD468" s="288"/>
      <c r="CE468" s="289" t="str">
        <f t="shared" si="225"/>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6"/>
        <v/>
      </c>
      <c r="CT468" s="337"/>
      <c r="CU468" s="264">
        <f t="shared" si="242"/>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3"/>
        <v>0</v>
      </c>
      <c r="DL468" s="440" t="b">
        <f t="shared" si="244"/>
        <v>0</v>
      </c>
      <c r="DM468" s="450" t="b">
        <f t="shared" si="245"/>
        <v>0</v>
      </c>
      <c r="DN468" s="440" t="b">
        <f t="shared" si="246"/>
        <v>0</v>
      </c>
      <c r="DO468" s="449" t="b">
        <f t="shared" si="247"/>
        <v>0</v>
      </c>
      <c r="DP468" s="440" t="b">
        <f t="shared" si="248"/>
        <v>0</v>
      </c>
      <c r="DQ468" s="450" t="b">
        <f t="shared" si="249"/>
        <v>0</v>
      </c>
      <c r="DR468" s="440" t="b">
        <f t="shared" si="250"/>
        <v>0</v>
      </c>
      <c r="DS468" s="449" t="b">
        <f t="shared" si="251"/>
        <v>0</v>
      </c>
      <c r="DT468" s="440" t="b">
        <f t="shared" si="252"/>
        <v>0</v>
      </c>
    </row>
    <row r="469" spans="1:124" x14ac:dyDescent="0.25">
      <c r="A469" s="65">
        <f t="shared" si="227"/>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8"/>
        <v/>
      </c>
      <c r="X469" s="310" t="str">
        <f t="shared" ca="1" si="229"/>
        <v/>
      </c>
      <c r="Y469" s="277"/>
      <c r="Z469" s="277"/>
      <c r="AA469" s="348"/>
      <c r="AB469" s="278"/>
      <c r="AC469" s="279"/>
      <c r="AD469" s="348"/>
      <c r="AE469" s="278"/>
      <c r="AF469" s="280"/>
      <c r="AG469" s="348"/>
      <c r="AH469" s="274"/>
      <c r="AI469" s="309" t="str">
        <f t="shared" ca="1" si="230"/>
        <v/>
      </c>
      <c r="AJ469" s="310" t="str">
        <f t="shared" ca="1" si="231"/>
        <v/>
      </c>
      <c r="AK469" s="277"/>
      <c r="AL469" s="277"/>
      <c r="AM469" s="348"/>
      <c r="AN469" s="278"/>
      <c r="AO469" s="279"/>
      <c r="AP469" s="348"/>
      <c r="AQ469" s="278"/>
      <c r="AR469" s="280"/>
      <c r="AS469" s="348"/>
      <c r="AT469" s="274"/>
      <c r="AU469" s="309" t="str">
        <f t="shared" ca="1" si="232"/>
        <v/>
      </c>
      <c r="AV469" s="310" t="str">
        <f t="shared" ca="1" si="233"/>
        <v/>
      </c>
      <c r="AW469" s="276"/>
      <c r="AX469" s="276"/>
      <c r="AY469" s="348"/>
      <c r="AZ469" s="278"/>
      <c r="BA469" s="279"/>
      <c r="BB469" s="348"/>
      <c r="BC469" s="278"/>
      <c r="BD469" s="280"/>
      <c r="BE469" s="348"/>
      <c r="BF469" s="274"/>
      <c r="BG469" s="309" t="str">
        <f t="shared" ca="1" si="234"/>
        <v/>
      </c>
      <c r="BH469" s="310" t="str">
        <f t="shared" ca="1" si="235"/>
        <v/>
      </c>
      <c r="BI469" s="276"/>
      <c r="BJ469" s="348"/>
      <c r="BK469" s="278"/>
      <c r="BL469" s="279"/>
      <c r="BM469" s="348"/>
      <c r="BN469" s="278"/>
      <c r="BO469" s="280"/>
      <c r="BP469" s="309" t="str">
        <f t="shared" ca="1" si="236"/>
        <v/>
      </c>
      <c r="BQ469" s="310" t="str">
        <f t="shared" ca="1" si="237"/>
        <v/>
      </c>
      <c r="BR469" s="309" t="str">
        <f t="shared" ca="1" si="238"/>
        <v/>
      </c>
      <c r="BS469" s="438" t="str">
        <f t="shared" ca="1" si="239"/>
        <v/>
      </c>
      <c r="BT469" s="281" t="str">
        <f t="array" ref="BT469">IF(AND($I469&lt;&gt;"",$K469&lt;&gt;""),CEILING(VLOOKUP($I469,ランク別指標,3,FALSE)*$L469,1),"")</f>
        <v/>
      </c>
      <c r="BU469" s="282"/>
      <c r="BV469" s="281" t="str">
        <f t="shared" si="224"/>
        <v/>
      </c>
      <c r="BW469" s="283"/>
      <c r="BX469" s="282"/>
      <c r="BY469" s="284" t="str">
        <f t="shared" si="240"/>
        <v/>
      </c>
      <c r="BZ469" s="285" t="str">
        <f t="shared" si="241"/>
        <v/>
      </c>
      <c r="CA469" s="286"/>
      <c r="CB469" s="287"/>
      <c r="CC469" s="281" t="str">
        <f t="array" ref="CC469">IF(AND($I469&lt;&gt;"",$K469&lt;&gt;""),CEILING(VLOOKUP($I469,ランク別指標,6,FALSE)*$L469,1),"")</f>
        <v/>
      </c>
      <c r="CD469" s="288"/>
      <c r="CE469" s="289" t="str">
        <f t="shared" si="225"/>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6"/>
        <v/>
      </c>
      <c r="CT469" s="337"/>
      <c r="CU469" s="264">
        <f t="shared" si="242"/>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3"/>
        <v>0</v>
      </c>
      <c r="DL469" s="440" t="b">
        <f t="shared" si="244"/>
        <v>0</v>
      </c>
      <c r="DM469" s="450" t="b">
        <f t="shared" si="245"/>
        <v>0</v>
      </c>
      <c r="DN469" s="440" t="b">
        <f t="shared" si="246"/>
        <v>0</v>
      </c>
      <c r="DO469" s="449" t="b">
        <f t="shared" si="247"/>
        <v>0</v>
      </c>
      <c r="DP469" s="440" t="b">
        <f t="shared" si="248"/>
        <v>0</v>
      </c>
      <c r="DQ469" s="450" t="b">
        <f t="shared" si="249"/>
        <v>0</v>
      </c>
      <c r="DR469" s="440" t="b">
        <f t="shared" si="250"/>
        <v>0</v>
      </c>
      <c r="DS469" s="449" t="b">
        <f t="shared" si="251"/>
        <v>0</v>
      </c>
      <c r="DT469" s="440" t="b">
        <f t="shared" si="252"/>
        <v>0</v>
      </c>
    </row>
    <row r="470" spans="1:124" x14ac:dyDescent="0.25">
      <c r="A470" s="65">
        <f t="shared" si="227"/>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8"/>
        <v/>
      </c>
      <c r="X470" s="310" t="str">
        <f t="shared" ca="1" si="229"/>
        <v/>
      </c>
      <c r="Y470" s="277"/>
      <c r="Z470" s="277"/>
      <c r="AA470" s="348"/>
      <c r="AB470" s="278"/>
      <c r="AC470" s="279"/>
      <c r="AD470" s="348"/>
      <c r="AE470" s="278"/>
      <c r="AF470" s="280"/>
      <c r="AG470" s="348"/>
      <c r="AH470" s="274"/>
      <c r="AI470" s="309" t="str">
        <f t="shared" ca="1" si="230"/>
        <v/>
      </c>
      <c r="AJ470" s="310" t="str">
        <f t="shared" ca="1" si="231"/>
        <v/>
      </c>
      <c r="AK470" s="277"/>
      <c r="AL470" s="277"/>
      <c r="AM470" s="348"/>
      <c r="AN470" s="278"/>
      <c r="AO470" s="279"/>
      <c r="AP470" s="348"/>
      <c r="AQ470" s="278"/>
      <c r="AR470" s="280"/>
      <c r="AS470" s="348"/>
      <c r="AT470" s="274"/>
      <c r="AU470" s="309" t="str">
        <f t="shared" ca="1" si="232"/>
        <v/>
      </c>
      <c r="AV470" s="310" t="str">
        <f t="shared" ca="1" si="233"/>
        <v/>
      </c>
      <c r="AW470" s="276"/>
      <c r="AX470" s="276"/>
      <c r="AY470" s="348"/>
      <c r="AZ470" s="278"/>
      <c r="BA470" s="279"/>
      <c r="BB470" s="348"/>
      <c r="BC470" s="278"/>
      <c r="BD470" s="280"/>
      <c r="BE470" s="348"/>
      <c r="BF470" s="274"/>
      <c r="BG470" s="309" t="str">
        <f t="shared" ca="1" si="234"/>
        <v/>
      </c>
      <c r="BH470" s="310" t="str">
        <f t="shared" ca="1" si="235"/>
        <v/>
      </c>
      <c r="BI470" s="276"/>
      <c r="BJ470" s="348"/>
      <c r="BK470" s="278"/>
      <c r="BL470" s="279"/>
      <c r="BM470" s="348"/>
      <c r="BN470" s="278"/>
      <c r="BO470" s="280"/>
      <c r="BP470" s="309" t="str">
        <f t="shared" ca="1" si="236"/>
        <v/>
      </c>
      <c r="BQ470" s="310" t="str">
        <f t="shared" ca="1" si="237"/>
        <v/>
      </c>
      <c r="BR470" s="309" t="str">
        <f t="shared" ca="1" si="238"/>
        <v/>
      </c>
      <c r="BS470" s="438" t="str">
        <f t="shared" ca="1" si="239"/>
        <v/>
      </c>
      <c r="BT470" s="281" t="str">
        <f t="array" ref="BT470">IF(AND($I470&lt;&gt;"",$K470&lt;&gt;""),CEILING(VLOOKUP($I470,ランク別指標,3,FALSE)*$L470,1),"")</f>
        <v/>
      </c>
      <c r="BU470" s="282"/>
      <c r="BV470" s="281" t="str">
        <f t="shared" si="224"/>
        <v/>
      </c>
      <c r="BW470" s="283"/>
      <c r="BX470" s="282"/>
      <c r="BY470" s="284" t="str">
        <f t="shared" si="240"/>
        <v/>
      </c>
      <c r="BZ470" s="285" t="str">
        <f t="shared" si="241"/>
        <v/>
      </c>
      <c r="CA470" s="286"/>
      <c r="CB470" s="287"/>
      <c r="CC470" s="281" t="str">
        <f t="array" ref="CC470">IF(AND($I470&lt;&gt;"",$K470&lt;&gt;""),CEILING(VLOOKUP($I470,ランク別指標,6,FALSE)*$L470,1),"")</f>
        <v/>
      </c>
      <c r="CD470" s="288"/>
      <c r="CE470" s="289" t="str">
        <f t="shared" si="225"/>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6"/>
        <v/>
      </c>
      <c r="CT470" s="337"/>
      <c r="CU470" s="264">
        <f t="shared" si="242"/>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3"/>
        <v>0</v>
      </c>
      <c r="DL470" s="440" t="b">
        <f t="shared" si="244"/>
        <v>0</v>
      </c>
      <c r="DM470" s="450" t="b">
        <f t="shared" si="245"/>
        <v>0</v>
      </c>
      <c r="DN470" s="440" t="b">
        <f t="shared" si="246"/>
        <v>0</v>
      </c>
      <c r="DO470" s="449" t="b">
        <f t="shared" si="247"/>
        <v>0</v>
      </c>
      <c r="DP470" s="440" t="b">
        <f t="shared" si="248"/>
        <v>0</v>
      </c>
      <c r="DQ470" s="450" t="b">
        <f t="shared" si="249"/>
        <v>0</v>
      </c>
      <c r="DR470" s="440" t="b">
        <f t="shared" si="250"/>
        <v>0</v>
      </c>
      <c r="DS470" s="449" t="b">
        <f t="shared" si="251"/>
        <v>0</v>
      </c>
      <c r="DT470" s="440" t="b">
        <f t="shared" si="252"/>
        <v>0</v>
      </c>
    </row>
    <row r="471" spans="1:124" x14ac:dyDescent="0.25">
      <c r="A471" s="65">
        <f t="shared" si="227"/>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8"/>
        <v/>
      </c>
      <c r="X471" s="310" t="str">
        <f t="shared" ca="1" si="229"/>
        <v/>
      </c>
      <c r="Y471" s="277"/>
      <c r="Z471" s="277"/>
      <c r="AA471" s="348"/>
      <c r="AB471" s="278"/>
      <c r="AC471" s="279"/>
      <c r="AD471" s="348"/>
      <c r="AE471" s="278"/>
      <c r="AF471" s="280"/>
      <c r="AG471" s="348"/>
      <c r="AH471" s="274"/>
      <c r="AI471" s="309" t="str">
        <f t="shared" ca="1" si="230"/>
        <v/>
      </c>
      <c r="AJ471" s="310" t="str">
        <f t="shared" ca="1" si="231"/>
        <v/>
      </c>
      <c r="AK471" s="277"/>
      <c r="AL471" s="277"/>
      <c r="AM471" s="348"/>
      <c r="AN471" s="278"/>
      <c r="AO471" s="279"/>
      <c r="AP471" s="348"/>
      <c r="AQ471" s="278"/>
      <c r="AR471" s="280"/>
      <c r="AS471" s="348"/>
      <c r="AT471" s="274"/>
      <c r="AU471" s="309" t="str">
        <f t="shared" ca="1" si="232"/>
        <v/>
      </c>
      <c r="AV471" s="310" t="str">
        <f t="shared" ca="1" si="233"/>
        <v/>
      </c>
      <c r="AW471" s="276"/>
      <c r="AX471" s="276"/>
      <c r="AY471" s="348"/>
      <c r="AZ471" s="278"/>
      <c r="BA471" s="279"/>
      <c r="BB471" s="348"/>
      <c r="BC471" s="278"/>
      <c r="BD471" s="280"/>
      <c r="BE471" s="348"/>
      <c r="BF471" s="274"/>
      <c r="BG471" s="309" t="str">
        <f t="shared" ca="1" si="234"/>
        <v/>
      </c>
      <c r="BH471" s="310" t="str">
        <f t="shared" ca="1" si="235"/>
        <v/>
      </c>
      <c r="BI471" s="276"/>
      <c r="BJ471" s="348"/>
      <c r="BK471" s="278"/>
      <c r="BL471" s="279"/>
      <c r="BM471" s="348"/>
      <c r="BN471" s="278"/>
      <c r="BO471" s="280"/>
      <c r="BP471" s="309" t="str">
        <f t="shared" ca="1" si="236"/>
        <v/>
      </c>
      <c r="BQ471" s="310" t="str">
        <f t="shared" ca="1" si="237"/>
        <v/>
      </c>
      <c r="BR471" s="309" t="str">
        <f t="shared" ca="1" si="238"/>
        <v/>
      </c>
      <c r="BS471" s="438" t="str">
        <f t="shared" ca="1" si="239"/>
        <v/>
      </c>
      <c r="BT471" s="281" t="str">
        <f t="array" ref="BT471">IF(AND($I471&lt;&gt;"",$K471&lt;&gt;""),CEILING(VLOOKUP($I471,ランク別指標,3,FALSE)*$L471,1),"")</f>
        <v/>
      </c>
      <c r="BU471" s="282"/>
      <c r="BV471" s="281" t="str">
        <f t="shared" si="224"/>
        <v/>
      </c>
      <c r="BW471" s="283"/>
      <c r="BX471" s="282"/>
      <c r="BY471" s="284" t="str">
        <f t="shared" si="240"/>
        <v/>
      </c>
      <c r="BZ471" s="285" t="str">
        <f t="shared" si="241"/>
        <v/>
      </c>
      <c r="CA471" s="286"/>
      <c r="CB471" s="287"/>
      <c r="CC471" s="281" t="str">
        <f t="array" ref="CC471">IF(AND($I471&lt;&gt;"",$K471&lt;&gt;""),CEILING(VLOOKUP($I471,ランク別指標,6,FALSE)*$L471,1),"")</f>
        <v/>
      </c>
      <c r="CD471" s="288"/>
      <c r="CE471" s="289" t="str">
        <f t="shared" si="225"/>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6"/>
        <v/>
      </c>
      <c r="CT471" s="337"/>
      <c r="CU471" s="264">
        <f t="shared" si="242"/>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3"/>
        <v>0</v>
      </c>
      <c r="DL471" s="440" t="b">
        <f t="shared" si="244"/>
        <v>0</v>
      </c>
      <c r="DM471" s="450" t="b">
        <f t="shared" si="245"/>
        <v>0</v>
      </c>
      <c r="DN471" s="440" t="b">
        <f t="shared" si="246"/>
        <v>0</v>
      </c>
      <c r="DO471" s="449" t="b">
        <f t="shared" si="247"/>
        <v>0</v>
      </c>
      <c r="DP471" s="440" t="b">
        <f t="shared" si="248"/>
        <v>0</v>
      </c>
      <c r="DQ471" s="450" t="b">
        <f t="shared" si="249"/>
        <v>0</v>
      </c>
      <c r="DR471" s="440" t="b">
        <f t="shared" si="250"/>
        <v>0</v>
      </c>
      <c r="DS471" s="449" t="b">
        <f t="shared" si="251"/>
        <v>0</v>
      </c>
      <c r="DT471" s="440" t="b">
        <f t="shared" si="252"/>
        <v>0</v>
      </c>
    </row>
    <row r="472" spans="1:124" x14ac:dyDescent="0.25">
      <c r="A472" s="65">
        <f t="shared" si="227"/>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8"/>
        <v/>
      </c>
      <c r="X472" s="310" t="str">
        <f t="shared" ca="1" si="229"/>
        <v/>
      </c>
      <c r="Y472" s="277"/>
      <c r="Z472" s="277"/>
      <c r="AA472" s="348"/>
      <c r="AB472" s="278"/>
      <c r="AC472" s="279"/>
      <c r="AD472" s="348"/>
      <c r="AE472" s="278"/>
      <c r="AF472" s="280"/>
      <c r="AG472" s="348"/>
      <c r="AH472" s="274"/>
      <c r="AI472" s="309" t="str">
        <f t="shared" ca="1" si="230"/>
        <v/>
      </c>
      <c r="AJ472" s="310" t="str">
        <f t="shared" ca="1" si="231"/>
        <v/>
      </c>
      <c r="AK472" s="277"/>
      <c r="AL472" s="277"/>
      <c r="AM472" s="348"/>
      <c r="AN472" s="278"/>
      <c r="AO472" s="279"/>
      <c r="AP472" s="348"/>
      <c r="AQ472" s="278"/>
      <c r="AR472" s="280"/>
      <c r="AS472" s="348"/>
      <c r="AT472" s="274"/>
      <c r="AU472" s="309" t="str">
        <f t="shared" ca="1" si="232"/>
        <v/>
      </c>
      <c r="AV472" s="310" t="str">
        <f t="shared" ca="1" si="233"/>
        <v/>
      </c>
      <c r="AW472" s="276"/>
      <c r="AX472" s="276"/>
      <c r="AY472" s="348"/>
      <c r="AZ472" s="278"/>
      <c r="BA472" s="279"/>
      <c r="BB472" s="348"/>
      <c r="BC472" s="278"/>
      <c r="BD472" s="280"/>
      <c r="BE472" s="348"/>
      <c r="BF472" s="274"/>
      <c r="BG472" s="309" t="str">
        <f t="shared" ca="1" si="234"/>
        <v/>
      </c>
      <c r="BH472" s="310" t="str">
        <f t="shared" ca="1" si="235"/>
        <v/>
      </c>
      <c r="BI472" s="276"/>
      <c r="BJ472" s="348"/>
      <c r="BK472" s="278"/>
      <c r="BL472" s="279"/>
      <c r="BM472" s="348"/>
      <c r="BN472" s="278"/>
      <c r="BO472" s="280"/>
      <c r="BP472" s="309" t="str">
        <f t="shared" ca="1" si="236"/>
        <v/>
      </c>
      <c r="BQ472" s="310" t="str">
        <f t="shared" ca="1" si="237"/>
        <v/>
      </c>
      <c r="BR472" s="309" t="str">
        <f t="shared" ca="1" si="238"/>
        <v/>
      </c>
      <c r="BS472" s="438" t="str">
        <f t="shared" ca="1" si="239"/>
        <v/>
      </c>
      <c r="BT472" s="281" t="str">
        <f t="array" ref="BT472">IF(AND($I472&lt;&gt;"",$K472&lt;&gt;""),CEILING(VLOOKUP($I472,ランク別指標,3,FALSE)*$L472,1),"")</f>
        <v/>
      </c>
      <c r="BU472" s="282"/>
      <c r="BV472" s="281" t="str">
        <f t="shared" si="224"/>
        <v/>
      </c>
      <c r="BW472" s="283"/>
      <c r="BX472" s="282"/>
      <c r="BY472" s="284" t="str">
        <f t="shared" si="240"/>
        <v/>
      </c>
      <c r="BZ472" s="285" t="str">
        <f t="shared" si="241"/>
        <v/>
      </c>
      <c r="CA472" s="286"/>
      <c r="CB472" s="287"/>
      <c r="CC472" s="281" t="str">
        <f t="array" ref="CC472">IF(AND($I472&lt;&gt;"",$K472&lt;&gt;""),CEILING(VLOOKUP($I472,ランク別指標,6,FALSE)*$L472,1),"")</f>
        <v/>
      </c>
      <c r="CD472" s="288"/>
      <c r="CE472" s="289" t="str">
        <f t="shared" si="225"/>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6"/>
        <v/>
      </c>
      <c r="CT472" s="337"/>
      <c r="CU472" s="264">
        <f t="shared" si="242"/>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3"/>
        <v>0</v>
      </c>
      <c r="DL472" s="440" t="b">
        <f t="shared" si="244"/>
        <v>0</v>
      </c>
      <c r="DM472" s="450" t="b">
        <f t="shared" si="245"/>
        <v>0</v>
      </c>
      <c r="DN472" s="440" t="b">
        <f t="shared" si="246"/>
        <v>0</v>
      </c>
      <c r="DO472" s="449" t="b">
        <f t="shared" si="247"/>
        <v>0</v>
      </c>
      <c r="DP472" s="440" t="b">
        <f t="shared" si="248"/>
        <v>0</v>
      </c>
      <c r="DQ472" s="450" t="b">
        <f t="shared" si="249"/>
        <v>0</v>
      </c>
      <c r="DR472" s="440" t="b">
        <f t="shared" si="250"/>
        <v>0</v>
      </c>
      <c r="DS472" s="449" t="b">
        <f t="shared" si="251"/>
        <v>0</v>
      </c>
      <c r="DT472" s="440" t="b">
        <f t="shared" si="252"/>
        <v>0</v>
      </c>
    </row>
    <row r="473" spans="1:124" x14ac:dyDescent="0.25">
      <c r="A473" s="65">
        <f t="shared" si="227"/>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8"/>
        <v/>
      </c>
      <c r="X473" s="310" t="str">
        <f t="shared" ca="1" si="229"/>
        <v/>
      </c>
      <c r="Y473" s="277"/>
      <c r="Z473" s="277"/>
      <c r="AA473" s="348"/>
      <c r="AB473" s="278"/>
      <c r="AC473" s="279"/>
      <c r="AD473" s="348"/>
      <c r="AE473" s="278"/>
      <c r="AF473" s="280"/>
      <c r="AG473" s="348"/>
      <c r="AH473" s="274"/>
      <c r="AI473" s="309" t="str">
        <f t="shared" ca="1" si="230"/>
        <v/>
      </c>
      <c r="AJ473" s="310" t="str">
        <f t="shared" ca="1" si="231"/>
        <v/>
      </c>
      <c r="AK473" s="277"/>
      <c r="AL473" s="277"/>
      <c r="AM473" s="348"/>
      <c r="AN473" s="278"/>
      <c r="AO473" s="279"/>
      <c r="AP473" s="348"/>
      <c r="AQ473" s="278"/>
      <c r="AR473" s="280"/>
      <c r="AS473" s="348"/>
      <c r="AT473" s="274"/>
      <c r="AU473" s="309" t="str">
        <f t="shared" ca="1" si="232"/>
        <v/>
      </c>
      <c r="AV473" s="310" t="str">
        <f t="shared" ca="1" si="233"/>
        <v/>
      </c>
      <c r="AW473" s="276"/>
      <c r="AX473" s="276"/>
      <c r="AY473" s="348"/>
      <c r="AZ473" s="278"/>
      <c r="BA473" s="279"/>
      <c r="BB473" s="348"/>
      <c r="BC473" s="278"/>
      <c r="BD473" s="280"/>
      <c r="BE473" s="348"/>
      <c r="BF473" s="274"/>
      <c r="BG473" s="309" t="str">
        <f t="shared" ca="1" si="234"/>
        <v/>
      </c>
      <c r="BH473" s="310" t="str">
        <f t="shared" ca="1" si="235"/>
        <v/>
      </c>
      <c r="BI473" s="276"/>
      <c r="BJ473" s="348"/>
      <c r="BK473" s="278"/>
      <c r="BL473" s="279"/>
      <c r="BM473" s="348"/>
      <c r="BN473" s="278"/>
      <c r="BO473" s="280"/>
      <c r="BP473" s="309" t="str">
        <f t="shared" ca="1" si="236"/>
        <v/>
      </c>
      <c r="BQ473" s="310" t="str">
        <f t="shared" ca="1" si="237"/>
        <v/>
      </c>
      <c r="BR473" s="309" t="str">
        <f t="shared" ca="1" si="238"/>
        <v/>
      </c>
      <c r="BS473" s="438" t="str">
        <f t="shared" ca="1" si="239"/>
        <v/>
      </c>
      <c r="BT473" s="281" t="str">
        <f t="array" ref="BT473">IF(AND($I473&lt;&gt;"",$K473&lt;&gt;""),CEILING(VLOOKUP($I473,ランク別指標,3,FALSE)*$L473,1),"")</f>
        <v/>
      </c>
      <c r="BU473" s="282"/>
      <c r="BV473" s="281" t="str">
        <f t="shared" si="224"/>
        <v/>
      </c>
      <c r="BW473" s="283"/>
      <c r="BX473" s="282"/>
      <c r="BY473" s="284" t="str">
        <f t="shared" si="240"/>
        <v/>
      </c>
      <c r="BZ473" s="285" t="str">
        <f t="shared" si="241"/>
        <v/>
      </c>
      <c r="CA473" s="286"/>
      <c r="CB473" s="287"/>
      <c r="CC473" s="281" t="str">
        <f t="array" ref="CC473">IF(AND($I473&lt;&gt;"",$K473&lt;&gt;""),CEILING(VLOOKUP($I473,ランク別指標,6,FALSE)*$L473,1),"")</f>
        <v/>
      </c>
      <c r="CD473" s="288"/>
      <c r="CE473" s="289" t="str">
        <f t="shared" si="225"/>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6"/>
        <v/>
      </c>
      <c r="CT473" s="337"/>
      <c r="CU473" s="264">
        <f t="shared" si="242"/>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3"/>
        <v>0</v>
      </c>
      <c r="DL473" s="440" t="b">
        <f t="shared" si="244"/>
        <v>0</v>
      </c>
      <c r="DM473" s="450" t="b">
        <f t="shared" si="245"/>
        <v>0</v>
      </c>
      <c r="DN473" s="440" t="b">
        <f t="shared" si="246"/>
        <v>0</v>
      </c>
      <c r="DO473" s="449" t="b">
        <f t="shared" si="247"/>
        <v>0</v>
      </c>
      <c r="DP473" s="440" t="b">
        <f t="shared" si="248"/>
        <v>0</v>
      </c>
      <c r="DQ473" s="450" t="b">
        <f t="shared" si="249"/>
        <v>0</v>
      </c>
      <c r="DR473" s="440" t="b">
        <f t="shared" si="250"/>
        <v>0</v>
      </c>
      <c r="DS473" s="449" t="b">
        <f t="shared" si="251"/>
        <v>0</v>
      </c>
      <c r="DT473" s="440" t="b">
        <f t="shared" si="252"/>
        <v>0</v>
      </c>
    </row>
    <row r="474" spans="1:124" x14ac:dyDescent="0.25">
      <c r="A474" s="65">
        <f t="shared" si="227"/>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8"/>
        <v/>
      </c>
      <c r="X474" s="310" t="str">
        <f t="shared" ca="1" si="229"/>
        <v/>
      </c>
      <c r="Y474" s="277"/>
      <c r="Z474" s="277"/>
      <c r="AA474" s="348"/>
      <c r="AB474" s="278"/>
      <c r="AC474" s="279"/>
      <c r="AD474" s="348"/>
      <c r="AE474" s="278"/>
      <c r="AF474" s="280"/>
      <c r="AG474" s="348"/>
      <c r="AH474" s="274"/>
      <c r="AI474" s="309" t="str">
        <f t="shared" ca="1" si="230"/>
        <v/>
      </c>
      <c r="AJ474" s="310" t="str">
        <f t="shared" ca="1" si="231"/>
        <v/>
      </c>
      <c r="AK474" s="277"/>
      <c r="AL474" s="277"/>
      <c r="AM474" s="348"/>
      <c r="AN474" s="278"/>
      <c r="AO474" s="279"/>
      <c r="AP474" s="348"/>
      <c r="AQ474" s="278"/>
      <c r="AR474" s="280"/>
      <c r="AS474" s="348"/>
      <c r="AT474" s="274"/>
      <c r="AU474" s="309" t="str">
        <f t="shared" ca="1" si="232"/>
        <v/>
      </c>
      <c r="AV474" s="310" t="str">
        <f t="shared" ca="1" si="233"/>
        <v/>
      </c>
      <c r="AW474" s="276"/>
      <c r="AX474" s="276"/>
      <c r="AY474" s="348"/>
      <c r="AZ474" s="278"/>
      <c r="BA474" s="279"/>
      <c r="BB474" s="348"/>
      <c r="BC474" s="278"/>
      <c r="BD474" s="280"/>
      <c r="BE474" s="348"/>
      <c r="BF474" s="274"/>
      <c r="BG474" s="309" t="str">
        <f t="shared" ca="1" si="234"/>
        <v/>
      </c>
      <c r="BH474" s="310" t="str">
        <f t="shared" ca="1" si="235"/>
        <v/>
      </c>
      <c r="BI474" s="276"/>
      <c r="BJ474" s="348"/>
      <c r="BK474" s="278"/>
      <c r="BL474" s="279"/>
      <c r="BM474" s="348"/>
      <c r="BN474" s="278"/>
      <c r="BO474" s="280"/>
      <c r="BP474" s="309" t="str">
        <f t="shared" ca="1" si="236"/>
        <v/>
      </c>
      <c r="BQ474" s="310" t="str">
        <f t="shared" ca="1" si="237"/>
        <v/>
      </c>
      <c r="BR474" s="309" t="str">
        <f t="shared" ca="1" si="238"/>
        <v/>
      </c>
      <c r="BS474" s="438" t="str">
        <f t="shared" ca="1" si="239"/>
        <v/>
      </c>
      <c r="BT474" s="281" t="str">
        <f t="array" ref="BT474">IF(AND($I474&lt;&gt;"",$K474&lt;&gt;""),CEILING(VLOOKUP($I474,ランク別指標,3,FALSE)*$L474,1),"")</f>
        <v/>
      </c>
      <c r="BU474" s="282"/>
      <c r="BV474" s="281" t="str">
        <f t="shared" si="224"/>
        <v/>
      </c>
      <c r="BW474" s="283"/>
      <c r="BX474" s="282"/>
      <c r="BY474" s="284" t="str">
        <f t="shared" si="240"/>
        <v/>
      </c>
      <c r="BZ474" s="285" t="str">
        <f t="shared" si="241"/>
        <v/>
      </c>
      <c r="CA474" s="286"/>
      <c r="CB474" s="287"/>
      <c r="CC474" s="281" t="str">
        <f t="array" ref="CC474">IF(AND($I474&lt;&gt;"",$K474&lt;&gt;""),CEILING(VLOOKUP($I474,ランク別指標,6,FALSE)*$L474,1),"")</f>
        <v/>
      </c>
      <c r="CD474" s="288"/>
      <c r="CE474" s="289" t="str">
        <f t="shared" si="225"/>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6"/>
        <v/>
      </c>
      <c r="CT474" s="337"/>
      <c r="CU474" s="264">
        <f t="shared" si="242"/>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3"/>
        <v>0</v>
      </c>
      <c r="DL474" s="440" t="b">
        <f t="shared" si="244"/>
        <v>0</v>
      </c>
      <c r="DM474" s="450" t="b">
        <f t="shared" si="245"/>
        <v>0</v>
      </c>
      <c r="DN474" s="440" t="b">
        <f t="shared" si="246"/>
        <v>0</v>
      </c>
      <c r="DO474" s="449" t="b">
        <f t="shared" si="247"/>
        <v>0</v>
      </c>
      <c r="DP474" s="440" t="b">
        <f t="shared" si="248"/>
        <v>0</v>
      </c>
      <c r="DQ474" s="450" t="b">
        <f t="shared" si="249"/>
        <v>0</v>
      </c>
      <c r="DR474" s="440" t="b">
        <f t="shared" si="250"/>
        <v>0</v>
      </c>
      <c r="DS474" s="449" t="b">
        <f t="shared" si="251"/>
        <v>0</v>
      </c>
      <c r="DT474" s="440" t="b">
        <f t="shared" si="252"/>
        <v>0</v>
      </c>
    </row>
    <row r="475" spans="1:124" x14ac:dyDescent="0.25">
      <c r="A475" s="65">
        <f t="shared" si="227"/>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8"/>
        <v/>
      </c>
      <c r="X475" s="310" t="str">
        <f t="shared" ca="1" si="229"/>
        <v/>
      </c>
      <c r="Y475" s="277"/>
      <c r="Z475" s="277"/>
      <c r="AA475" s="348"/>
      <c r="AB475" s="278"/>
      <c r="AC475" s="279"/>
      <c r="AD475" s="348"/>
      <c r="AE475" s="278"/>
      <c r="AF475" s="280"/>
      <c r="AG475" s="348"/>
      <c r="AH475" s="274"/>
      <c r="AI475" s="309" t="str">
        <f t="shared" ca="1" si="230"/>
        <v/>
      </c>
      <c r="AJ475" s="310" t="str">
        <f t="shared" ca="1" si="231"/>
        <v/>
      </c>
      <c r="AK475" s="277"/>
      <c r="AL475" s="277"/>
      <c r="AM475" s="348"/>
      <c r="AN475" s="278"/>
      <c r="AO475" s="279"/>
      <c r="AP475" s="348"/>
      <c r="AQ475" s="278"/>
      <c r="AR475" s="280"/>
      <c r="AS475" s="348"/>
      <c r="AT475" s="274"/>
      <c r="AU475" s="309" t="str">
        <f t="shared" ca="1" si="232"/>
        <v/>
      </c>
      <c r="AV475" s="310" t="str">
        <f t="shared" ca="1" si="233"/>
        <v/>
      </c>
      <c r="AW475" s="276"/>
      <c r="AX475" s="276"/>
      <c r="AY475" s="348"/>
      <c r="AZ475" s="278"/>
      <c r="BA475" s="279"/>
      <c r="BB475" s="348"/>
      <c r="BC475" s="278"/>
      <c r="BD475" s="280"/>
      <c r="BE475" s="348"/>
      <c r="BF475" s="274"/>
      <c r="BG475" s="309" t="str">
        <f t="shared" ca="1" si="234"/>
        <v/>
      </c>
      <c r="BH475" s="310" t="str">
        <f t="shared" ca="1" si="235"/>
        <v/>
      </c>
      <c r="BI475" s="276"/>
      <c r="BJ475" s="348"/>
      <c r="BK475" s="278"/>
      <c r="BL475" s="279"/>
      <c r="BM475" s="348"/>
      <c r="BN475" s="278"/>
      <c r="BO475" s="280"/>
      <c r="BP475" s="309" t="str">
        <f t="shared" ca="1" si="236"/>
        <v/>
      </c>
      <c r="BQ475" s="310" t="str">
        <f t="shared" ca="1" si="237"/>
        <v/>
      </c>
      <c r="BR475" s="309" t="str">
        <f t="shared" ca="1" si="238"/>
        <v/>
      </c>
      <c r="BS475" s="438" t="str">
        <f t="shared" ca="1" si="239"/>
        <v/>
      </c>
      <c r="BT475" s="281" t="str">
        <f t="array" ref="BT475">IF(AND($I475&lt;&gt;"",$K475&lt;&gt;""),CEILING(VLOOKUP($I475,ランク別指標,3,FALSE)*$L475,1),"")</f>
        <v/>
      </c>
      <c r="BU475" s="282"/>
      <c r="BV475" s="281" t="str">
        <f t="shared" si="224"/>
        <v/>
      </c>
      <c r="BW475" s="283"/>
      <c r="BX475" s="282"/>
      <c r="BY475" s="284" t="str">
        <f t="shared" si="240"/>
        <v/>
      </c>
      <c r="BZ475" s="285" t="str">
        <f t="shared" si="241"/>
        <v/>
      </c>
      <c r="CA475" s="286"/>
      <c r="CB475" s="287"/>
      <c r="CC475" s="281" t="str">
        <f t="array" ref="CC475">IF(AND($I475&lt;&gt;"",$K475&lt;&gt;""),CEILING(VLOOKUP($I475,ランク別指標,6,FALSE)*$L475,1),"")</f>
        <v/>
      </c>
      <c r="CD475" s="288"/>
      <c r="CE475" s="289" t="str">
        <f t="shared" si="225"/>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6"/>
        <v/>
      </c>
      <c r="CT475" s="337"/>
      <c r="CU475" s="264">
        <f t="shared" si="242"/>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3"/>
        <v>0</v>
      </c>
      <c r="DL475" s="440" t="b">
        <f t="shared" si="244"/>
        <v>0</v>
      </c>
      <c r="DM475" s="450" t="b">
        <f t="shared" si="245"/>
        <v>0</v>
      </c>
      <c r="DN475" s="440" t="b">
        <f t="shared" si="246"/>
        <v>0</v>
      </c>
      <c r="DO475" s="449" t="b">
        <f t="shared" si="247"/>
        <v>0</v>
      </c>
      <c r="DP475" s="440" t="b">
        <f t="shared" si="248"/>
        <v>0</v>
      </c>
      <c r="DQ475" s="450" t="b">
        <f t="shared" si="249"/>
        <v>0</v>
      </c>
      <c r="DR475" s="440" t="b">
        <f t="shared" si="250"/>
        <v>0</v>
      </c>
      <c r="DS475" s="449" t="b">
        <f t="shared" si="251"/>
        <v>0</v>
      </c>
      <c r="DT475" s="440" t="b">
        <f t="shared" si="252"/>
        <v>0</v>
      </c>
    </row>
    <row r="476" spans="1:124" x14ac:dyDescent="0.25">
      <c r="A476" s="65">
        <f t="shared" si="227"/>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8"/>
        <v/>
      </c>
      <c r="X476" s="310" t="str">
        <f t="shared" ca="1" si="229"/>
        <v/>
      </c>
      <c r="Y476" s="277"/>
      <c r="Z476" s="277"/>
      <c r="AA476" s="348"/>
      <c r="AB476" s="278"/>
      <c r="AC476" s="279"/>
      <c r="AD476" s="348"/>
      <c r="AE476" s="278"/>
      <c r="AF476" s="280"/>
      <c r="AG476" s="348"/>
      <c r="AH476" s="274"/>
      <c r="AI476" s="309" t="str">
        <f t="shared" ca="1" si="230"/>
        <v/>
      </c>
      <c r="AJ476" s="310" t="str">
        <f t="shared" ca="1" si="231"/>
        <v/>
      </c>
      <c r="AK476" s="277"/>
      <c r="AL476" s="277"/>
      <c r="AM476" s="348"/>
      <c r="AN476" s="278"/>
      <c r="AO476" s="279"/>
      <c r="AP476" s="348"/>
      <c r="AQ476" s="278"/>
      <c r="AR476" s="280"/>
      <c r="AS476" s="348"/>
      <c r="AT476" s="274"/>
      <c r="AU476" s="309" t="str">
        <f t="shared" ca="1" si="232"/>
        <v/>
      </c>
      <c r="AV476" s="310" t="str">
        <f t="shared" ca="1" si="233"/>
        <v/>
      </c>
      <c r="AW476" s="276"/>
      <c r="AX476" s="276"/>
      <c r="AY476" s="348"/>
      <c r="AZ476" s="278"/>
      <c r="BA476" s="279"/>
      <c r="BB476" s="348"/>
      <c r="BC476" s="278"/>
      <c r="BD476" s="280"/>
      <c r="BE476" s="348"/>
      <c r="BF476" s="274"/>
      <c r="BG476" s="309" t="str">
        <f t="shared" ca="1" si="234"/>
        <v/>
      </c>
      <c r="BH476" s="310" t="str">
        <f t="shared" ca="1" si="235"/>
        <v/>
      </c>
      <c r="BI476" s="276"/>
      <c r="BJ476" s="348"/>
      <c r="BK476" s="278"/>
      <c r="BL476" s="279"/>
      <c r="BM476" s="348"/>
      <c r="BN476" s="278"/>
      <c r="BO476" s="280"/>
      <c r="BP476" s="309" t="str">
        <f t="shared" ca="1" si="236"/>
        <v/>
      </c>
      <c r="BQ476" s="310" t="str">
        <f t="shared" ca="1" si="237"/>
        <v/>
      </c>
      <c r="BR476" s="309" t="str">
        <f t="shared" ca="1" si="238"/>
        <v/>
      </c>
      <c r="BS476" s="438" t="str">
        <f t="shared" ca="1" si="239"/>
        <v/>
      </c>
      <c r="BT476" s="281" t="str">
        <f t="array" ref="BT476">IF(AND($I476&lt;&gt;"",$K476&lt;&gt;""),CEILING(VLOOKUP($I476,ランク別指標,3,FALSE)*$L476,1),"")</f>
        <v/>
      </c>
      <c r="BU476" s="282"/>
      <c r="BV476" s="281" t="str">
        <f t="shared" si="224"/>
        <v/>
      </c>
      <c r="BW476" s="283"/>
      <c r="BX476" s="282"/>
      <c r="BY476" s="284" t="str">
        <f t="shared" si="240"/>
        <v/>
      </c>
      <c r="BZ476" s="285" t="str">
        <f t="shared" si="241"/>
        <v/>
      </c>
      <c r="CA476" s="286"/>
      <c r="CB476" s="287"/>
      <c r="CC476" s="281" t="str">
        <f t="array" ref="CC476">IF(AND($I476&lt;&gt;"",$K476&lt;&gt;""),CEILING(VLOOKUP($I476,ランク別指標,6,FALSE)*$L476,1),"")</f>
        <v/>
      </c>
      <c r="CD476" s="288"/>
      <c r="CE476" s="289" t="str">
        <f t="shared" si="225"/>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6"/>
        <v/>
      </c>
      <c r="CT476" s="337"/>
      <c r="CU476" s="264">
        <f t="shared" si="242"/>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3"/>
        <v>0</v>
      </c>
      <c r="DL476" s="440" t="b">
        <f t="shared" si="244"/>
        <v>0</v>
      </c>
      <c r="DM476" s="450" t="b">
        <f t="shared" si="245"/>
        <v>0</v>
      </c>
      <c r="DN476" s="440" t="b">
        <f t="shared" si="246"/>
        <v>0</v>
      </c>
      <c r="DO476" s="449" t="b">
        <f t="shared" si="247"/>
        <v>0</v>
      </c>
      <c r="DP476" s="440" t="b">
        <f t="shared" si="248"/>
        <v>0</v>
      </c>
      <c r="DQ476" s="450" t="b">
        <f t="shared" si="249"/>
        <v>0</v>
      </c>
      <c r="DR476" s="440" t="b">
        <f t="shared" si="250"/>
        <v>0</v>
      </c>
      <c r="DS476" s="449" t="b">
        <f t="shared" si="251"/>
        <v>0</v>
      </c>
      <c r="DT476" s="440" t="b">
        <f t="shared" si="252"/>
        <v>0</v>
      </c>
    </row>
    <row r="477" spans="1:124" x14ac:dyDescent="0.25">
      <c r="A477" s="65">
        <f t="shared" si="227"/>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8"/>
        <v/>
      </c>
      <c r="X477" s="310" t="str">
        <f t="shared" ca="1" si="229"/>
        <v/>
      </c>
      <c r="Y477" s="277"/>
      <c r="Z477" s="277"/>
      <c r="AA477" s="348"/>
      <c r="AB477" s="278"/>
      <c r="AC477" s="279"/>
      <c r="AD477" s="348"/>
      <c r="AE477" s="278"/>
      <c r="AF477" s="280"/>
      <c r="AG477" s="348"/>
      <c r="AH477" s="274"/>
      <c r="AI477" s="309" t="str">
        <f t="shared" ca="1" si="230"/>
        <v/>
      </c>
      <c r="AJ477" s="310" t="str">
        <f t="shared" ca="1" si="231"/>
        <v/>
      </c>
      <c r="AK477" s="277"/>
      <c r="AL477" s="277"/>
      <c r="AM477" s="348"/>
      <c r="AN477" s="278"/>
      <c r="AO477" s="279"/>
      <c r="AP477" s="348"/>
      <c r="AQ477" s="278"/>
      <c r="AR477" s="280"/>
      <c r="AS477" s="348"/>
      <c r="AT477" s="274"/>
      <c r="AU477" s="309" t="str">
        <f t="shared" ca="1" si="232"/>
        <v/>
      </c>
      <c r="AV477" s="310" t="str">
        <f t="shared" ca="1" si="233"/>
        <v/>
      </c>
      <c r="AW477" s="276"/>
      <c r="AX477" s="276"/>
      <c r="AY477" s="348"/>
      <c r="AZ477" s="278"/>
      <c r="BA477" s="279"/>
      <c r="BB477" s="348"/>
      <c r="BC477" s="278"/>
      <c r="BD477" s="280"/>
      <c r="BE477" s="348"/>
      <c r="BF477" s="274"/>
      <c r="BG477" s="309" t="str">
        <f t="shared" ca="1" si="234"/>
        <v/>
      </c>
      <c r="BH477" s="310" t="str">
        <f t="shared" ca="1" si="235"/>
        <v/>
      </c>
      <c r="BI477" s="276"/>
      <c r="BJ477" s="348"/>
      <c r="BK477" s="278"/>
      <c r="BL477" s="279"/>
      <c r="BM477" s="348"/>
      <c r="BN477" s="278"/>
      <c r="BO477" s="280"/>
      <c r="BP477" s="309" t="str">
        <f t="shared" ca="1" si="236"/>
        <v/>
      </c>
      <c r="BQ477" s="310" t="str">
        <f t="shared" ca="1" si="237"/>
        <v/>
      </c>
      <c r="BR477" s="309" t="str">
        <f t="shared" ca="1" si="238"/>
        <v/>
      </c>
      <c r="BS477" s="438" t="str">
        <f t="shared" ca="1" si="239"/>
        <v/>
      </c>
      <c r="BT477" s="281" t="str">
        <f t="array" ref="BT477">IF(AND($I477&lt;&gt;"",$K477&lt;&gt;""),CEILING(VLOOKUP($I477,ランク別指標,3,FALSE)*$L477,1),"")</f>
        <v/>
      </c>
      <c r="BU477" s="282"/>
      <c r="BV477" s="281" t="str">
        <f t="shared" si="224"/>
        <v/>
      </c>
      <c r="BW477" s="283"/>
      <c r="BX477" s="282"/>
      <c r="BY477" s="284" t="str">
        <f t="shared" si="240"/>
        <v/>
      </c>
      <c r="BZ477" s="285" t="str">
        <f t="shared" si="241"/>
        <v/>
      </c>
      <c r="CA477" s="286"/>
      <c r="CB477" s="287"/>
      <c r="CC477" s="281" t="str">
        <f t="array" ref="CC477">IF(AND($I477&lt;&gt;"",$K477&lt;&gt;""),CEILING(VLOOKUP($I477,ランク別指標,6,FALSE)*$L477,1),"")</f>
        <v/>
      </c>
      <c r="CD477" s="288"/>
      <c r="CE477" s="289" t="str">
        <f t="shared" si="225"/>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6"/>
        <v/>
      </c>
      <c r="CT477" s="337"/>
      <c r="CU477" s="264">
        <f t="shared" si="242"/>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3"/>
        <v>0</v>
      </c>
      <c r="DL477" s="440" t="b">
        <f t="shared" si="244"/>
        <v>0</v>
      </c>
      <c r="DM477" s="450" t="b">
        <f t="shared" si="245"/>
        <v>0</v>
      </c>
      <c r="DN477" s="440" t="b">
        <f t="shared" si="246"/>
        <v>0</v>
      </c>
      <c r="DO477" s="449" t="b">
        <f t="shared" si="247"/>
        <v>0</v>
      </c>
      <c r="DP477" s="440" t="b">
        <f t="shared" si="248"/>
        <v>0</v>
      </c>
      <c r="DQ477" s="450" t="b">
        <f t="shared" si="249"/>
        <v>0</v>
      </c>
      <c r="DR477" s="440" t="b">
        <f t="shared" si="250"/>
        <v>0</v>
      </c>
      <c r="DS477" s="449" t="b">
        <f t="shared" si="251"/>
        <v>0</v>
      </c>
      <c r="DT477" s="440" t="b">
        <f t="shared" si="252"/>
        <v>0</v>
      </c>
    </row>
    <row r="478" spans="1:124" x14ac:dyDescent="0.25">
      <c r="A478" s="65">
        <f t="shared" si="227"/>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8"/>
        <v/>
      </c>
      <c r="X478" s="310" t="str">
        <f t="shared" ca="1" si="229"/>
        <v/>
      </c>
      <c r="Y478" s="277"/>
      <c r="Z478" s="277"/>
      <c r="AA478" s="348"/>
      <c r="AB478" s="278"/>
      <c r="AC478" s="279"/>
      <c r="AD478" s="348"/>
      <c r="AE478" s="278"/>
      <c r="AF478" s="280"/>
      <c r="AG478" s="348"/>
      <c r="AH478" s="274"/>
      <c r="AI478" s="309" t="str">
        <f t="shared" ca="1" si="230"/>
        <v/>
      </c>
      <c r="AJ478" s="310" t="str">
        <f t="shared" ca="1" si="231"/>
        <v/>
      </c>
      <c r="AK478" s="277"/>
      <c r="AL478" s="277"/>
      <c r="AM478" s="348"/>
      <c r="AN478" s="278"/>
      <c r="AO478" s="279"/>
      <c r="AP478" s="348"/>
      <c r="AQ478" s="278"/>
      <c r="AR478" s="280"/>
      <c r="AS478" s="348"/>
      <c r="AT478" s="274"/>
      <c r="AU478" s="309" t="str">
        <f t="shared" ca="1" si="232"/>
        <v/>
      </c>
      <c r="AV478" s="310" t="str">
        <f t="shared" ca="1" si="233"/>
        <v/>
      </c>
      <c r="AW478" s="276"/>
      <c r="AX478" s="276"/>
      <c r="AY478" s="348"/>
      <c r="AZ478" s="278"/>
      <c r="BA478" s="279"/>
      <c r="BB478" s="348"/>
      <c r="BC478" s="278"/>
      <c r="BD478" s="280"/>
      <c r="BE478" s="348"/>
      <c r="BF478" s="274"/>
      <c r="BG478" s="309" t="str">
        <f t="shared" ca="1" si="234"/>
        <v/>
      </c>
      <c r="BH478" s="310" t="str">
        <f t="shared" ca="1" si="235"/>
        <v/>
      </c>
      <c r="BI478" s="276"/>
      <c r="BJ478" s="348"/>
      <c r="BK478" s="278"/>
      <c r="BL478" s="279"/>
      <c r="BM478" s="348"/>
      <c r="BN478" s="278"/>
      <c r="BO478" s="280"/>
      <c r="BP478" s="309" t="str">
        <f t="shared" ca="1" si="236"/>
        <v/>
      </c>
      <c r="BQ478" s="310" t="str">
        <f t="shared" ca="1" si="237"/>
        <v/>
      </c>
      <c r="BR478" s="309" t="str">
        <f t="shared" ca="1" si="238"/>
        <v/>
      </c>
      <c r="BS478" s="438" t="str">
        <f t="shared" ca="1" si="239"/>
        <v/>
      </c>
      <c r="BT478" s="281" t="str">
        <f t="array" ref="BT478">IF(AND($I478&lt;&gt;"",$K478&lt;&gt;""),CEILING(VLOOKUP($I478,ランク別指標,3,FALSE)*$L478,1),"")</f>
        <v/>
      </c>
      <c r="BU478" s="282"/>
      <c r="BV478" s="281" t="str">
        <f t="shared" si="224"/>
        <v/>
      </c>
      <c r="BW478" s="283"/>
      <c r="BX478" s="282"/>
      <c r="BY478" s="284" t="str">
        <f t="shared" si="240"/>
        <v/>
      </c>
      <c r="BZ478" s="285" t="str">
        <f t="shared" si="241"/>
        <v/>
      </c>
      <c r="CA478" s="286"/>
      <c r="CB478" s="287"/>
      <c r="CC478" s="281" t="str">
        <f t="array" ref="CC478">IF(AND($I478&lt;&gt;"",$K478&lt;&gt;""),CEILING(VLOOKUP($I478,ランク別指標,6,FALSE)*$L478,1),"")</f>
        <v/>
      </c>
      <c r="CD478" s="288"/>
      <c r="CE478" s="289" t="str">
        <f t="shared" si="225"/>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6"/>
        <v/>
      </c>
      <c r="CT478" s="337"/>
      <c r="CU478" s="264">
        <f t="shared" si="242"/>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3"/>
        <v>0</v>
      </c>
      <c r="DL478" s="440" t="b">
        <f t="shared" si="244"/>
        <v>0</v>
      </c>
      <c r="DM478" s="450" t="b">
        <f t="shared" si="245"/>
        <v>0</v>
      </c>
      <c r="DN478" s="440" t="b">
        <f t="shared" si="246"/>
        <v>0</v>
      </c>
      <c r="DO478" s="449" t="b">
        <f t="shared" si="247"/>
        <v>0</v>
      </c>
      <c r="DP478" s="440" t="b">
        <f t="shared" si="248"/>
        <v>0</v>
      </c>
      <c r="DQ478" s="450" t="b">
        <f t="shared" si="249"/>
        <v>0</v>
      </c>
      <c r="DR478" s="440" t="b">
        <f t="shared" si="250"/>
        <v>0</v>
      </c>
      <c r="DS478" s="449" t="b">
        <f t="shared" si="251"/>
        <v>0</v>
      </c>
      <c r="DT478" s="440" t="b">
        <f t="shared" si="252"/>
        <v>0</v>
      </c>
    </row>
    <row r="479" spans="1:124" x14ac:dyDescent="0.25">
      <c r="A479" s="65">
        <f t="shared" si="227"/>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8"/>
        <v/>
      </c>
      <c r="X479" s="310" t="str">
        <f t="shared" ca="1" si="229"/>
        <v/>
      </c>
      <c r="Y479" s="277"/>
      <c r="Z479" s="277"/>
      <c r="AA479" s="348"/>
      <c r="AB479" s="278"/>
      <c r="AC479" s="279"/>
      <c r="AD479" s="348"/>
      <c r="AE479" s="278"/>
      <c r="AF479" s="280"/>
      <c r="AG479" s="348"/>
      <c r="AH479" s="274"/>
      <c r="AI479" s="309" t="str">
        <f t="shared" ca="1" si="230"/>
        <v/>
      </c>
      <c r="AJ479" s="310" t="str">
        <f t="shared" ca="1" si="231"/>
        <v/>
      </c>
      <c r="AK479" s="277"/>
      <c r="AL479" s="277"/>
      <c r="AM479" s="348"/>
      <c r="AN479" s="278"/>
      <c r="AO479" s="279"/>
      <c r="AP479" s="348"/>
      <c r="AQ479" s="278"/>
      <c r="AR479" s="280"/>
      <c r="AS479" s="348"/>
      <c r="AT479" s="274"/>
      <c r="AU479" s="309" t="str">
        <f t="shared" ca="1" si="232"/>
        <v/>
      </c>
      <c r="AV479" s="310" t="str">
        <f t="shared" ca="1" si="233"/>
        <v/>
      </c>
      <c r="AW479" s="276"/>
      <c r="AX479" s="276"/>
      <c r="AY479" s="348"/>
      <c r="AZ479" s="278"/>
      <c r="BA479" s="279"/>
      <c r="BB479" s="348"/>
      <c r="BC479" s="278"/>
      <c r="BD479" s="280"/>
      <c r="BE479" s="348"/>
      <c r="BF479" s="274"/>
      <c r="BG479" s="309" t="str">
        <f t="shared" ca="1" si="234"/>
        <v/>
      </c>
      <c r="BH479" s="310" t="str">
        <f t="shared" ca="1" si="235"/>
        <v/>
      </c>
      <c r="BI479" s="276"/>
      <c r="BJ479" s="348"/>
      <c r="BK479" s="278"/>
      <c r="BL479" s="279"/>
      <c r="BM479" s="348"/>
      <c r="BN479" s="278"/>
      <c r="BO479" s="280"/>
      <c r="BP479" s="309" t="str">
        <f t="shared" ca="1" si="236"/>
        <v/>
      </c>
      <c r="BQ479" s="310" t="str">
        <f t="shared" ca="1" si="237"/>
        <v/>
      </c>
      <c r="BR479" s="309" t="str">
        <f t="shared" ca="1" si="238"/>
        <v/>
      </c>
      <c r="BS479" s="438" t="str">
        <f t="shared" ca="1" si="239"/>
        <v/>
      </c>
      <c r="BT479" s="281" t="str">
        <f t="array" ref="BT479">IF(AND($I479&lt;&gt;"",$K479&lt;&gt;""),CEILING(VLOOKUP($I479,ランク別指標,3,FALSE)*$L479,1),"")</f>
        <v/>
      </c>
      <c r="BU479" s="282"/>
      <c r="BV479" s="281" t="str">
        <f t="shared" si="224"/>
        <v/>
      </c>
      <c r="BW479" s="283"/>
      <c r="BX479" s="282"/>
      <c r="BY479" s="284" t="str">
        <f t="shared" si="240"/>
        <v/>
      </c>
      <c r="BZ479" s="285" t="str">
        <f t="shared" si="241"/>
        <v/>
      </c>
      <c r="CA479" s="286"/>
      <c r="CB479" s="287"/>
      <c r="CC479" s="281" t="str">
        <f t="array" ref="CC479">IF(AND($I479&lt;&gt;"",$K479&lt;&gt;""),CEILING(VLOOKUP($I479,ランク別指標,6,FALSE)*$L479,1),"")</f>
        <v/>
      </c>
      <c r="CD479" s="288"/>
      <c r="CE479" s="289" t="str">
        <f t="shared" si="225"/>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6"/>
        <v/>
      </c>
      <c r="CT479" s="337"/>
      <c r="CU479" s="264">
        <f t="shared" si="242"/>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3"/>
        <v>0</v>
      </c>
      <c r="DL479" s="440" t="b">
        <f t="shared" si="244"/>
        <v>0</v>
      </c>
      <c r="DM479" s="450" t="b">
        <f t="shared" si="245"/>
        <v>0</v>
      </c>
      <c r="DN479" s="440" t="b">
        <f t="shared" si="246"/>
        <v>0</v>
      </c>
      <c r="DO479" s="449" t="b">
        <f t="shared" si="247"/>
        <v>0</v>
      </c>
      <c r="DP479" s="440" t="b">
        <f t="shared" si="248"/>
        <v>0</v>
      </c>
      <c r="DQ479" s="450" t="b">
        <f t="shared" si="249"/>
        <v>0</v>
      </c>
      <c r="DR479" s="440" t="b">
        <f t="shared" si="250"/>
        <v>0</v>
      </c>
      <c r="DS479" s="449" t="b">
        <f t="shared" si="251"/>
        <v>0</v>
      </c>
      <c r="DT479" s="440" t="b">
        <f t="shared" si="252"/>
        <v>0</v>
      </c>
    </row>
    <row r="480" spans="1:124" x14ac:dyDescent="0.25">
      <c r="A480" s="65">
        <f t="shared" si="227"/>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8"/>
        <v/>
      </c>
      <c r="X480" s="310" t="str">
        <f t="shared" ca="1" si="229"/>
        <v/>
      </c>
      <c r="Y480" s="277"/>
      <c r="Z480" s="277"/>
      <c r="AA480" s="348"/>
      <c r="AB480" s="278"/>
      <c r="AC480" s="279"/>
      <c r="AD480" s="348"/>
      <c r="AE480" s="278"/>
      <c r="AF480" s="280"/>
      <c r="AG480" s="348"/>
      <c r="AH480" s="274"/>
      <c r="AI480" s="309" t="str">
        <f t="shared" ca="1" si="230"/>
        <v/>
      </c>
      <c r="AJ480" s="310" t="str">
        <f t="shared" ca="1" si="231"/>
        <v/>
      </c>
      <c r="AK480" s="277"/>
      <c r="AL480" s="277"/>
      <c r="AM480" s="348"/>
      <c r="AN480" s="278"/>
      <c r="AO480" s="279"/>
      <c r="AP480" s="348"/>
      <c r="AQ480" s="278"/>
      <c r="AR480" s="280"/>
      <c r="AS480" s="348"/>
      <c r="AT480" s="274"/>
      <c r="AU480" s="309" t="str">
        <f t="shared" ca="1" si="232"/>
        <v/>
      </c>
      <c r="AV480" s="310" t="str">
        <f t="shared" ca="1" si="233"/>
        <v/>
      </c>
      <c r="AW480" s="276"/>
      <c r="AX480" s="276"/>
      <c r="AY480" s="348"/>
      <c r="AZ480" s="278"/>
      <c r="BA480" s="279"/>
      <c r="BB480" s="348"/>
      <c r="BC480" s="278"/>
      <c r="BD480" s="280"/>
      <c r="BE480" s="348"/>
      <c r="BF480" s="274"/>
      <c r="BG480" s="309" t="str">
        <f t="shared" ca="1" si="234"/>
        <v/>
      </c>
      <c r="BH480" s="310" t="str">
        <f t="shared" ca="1" si="235"/>
        <v/>
      </c>
      <c r="BI480" s="276"/>
      <c r="BJ480" s="348"/>
      <c r="BK480" s="278"/>
      <c r="BL480" s="279"/>
      <c r="BM480" s="348"/>
      <c r="BN480" s="278"/>
      <c r="BO480" s="280"/>
      <c r="BP480" s="309" t="str">
        <f t="shared" ca="1" si="236"/>
        <v/>
      </c>
      <c r="BQ480" s="310" t="str">
        <f t="shared" ca="1" si="237"/>
        <v/>
      </c>
      <c r="BR480" s="309" t="str">
        <f t="shared" ca="1" si="238"/>
        <v/>
      </c>
      <c r="BS480" s="438" t="str">
        <f t="shared" ca="1" si="239"/>
        <v/>
      </c>
      <c r="BT480" s="281" t="str">
        <f t="array" ref="BT480">IF(AND($I480&lt;&gt;"",$K480&lt;&gt;""),CEILING(VLOOKUP($I480,ランク別指標,3,FALSE)*$L480,1),"")</f>
        <v/>
      </c>
      <c r="BU480" s="282"/>
      <c r="BV480" s="281" t="str">
        <f t="shared" si="224"/>
        <v/>
      </c>
      <c r="BW480" s="283"/>
      <c r="BX480" s="282"/>
      <c r="BY480" s="284" t="str">
        <f t="shared" si="240"/>
        <v/>
      </c>
      <c r="BZ480" s="285" t="str">
        <f t="shared" si="241"/>
        <v/>
      </c>
      <c r="CA480" s="286"/>
      <c r="CB480" s="287"/>
      <c r="CC480" s="281" t="str">
        <f t="array" ref="CC480">IF(AND($I480&lt;&gt;"",$K480&lt;&gt;""),CEILING(VLOOKUP($I480,ランク別指標,6,FALSE)*$L480,1),"")</f>
        <v/>
      </c>
      <c r="CD480" s="288"/>
      <c r="CE480" s="289" t="str">
        <f t="shared" si="225"/>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6"/>
        <v/>
      </c>
      <c r="CT480" s="337"/>
      <c r="CU480" s="264">
        <f t="shared" si="242"/>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3"/>
        <v>0</v>
      </c>
      <c r="DL480" s="440" t="b">
        <f t="shared" si="244"/>
        <v>0</v>
      </c>
      <c r="DM480" s="450" t="b">
        <f t="shared" si="245"/>
        <v>0</v>
      </c>
      <c r="DN480" s="440" t="b">
        <f t="shared" si="246"/>
        <v>0</v>
      </c>
      <c r="DO480" s="449" t="b">
        <f t="shared" si="247"/>
        <v>0</v>
      </c>
      <c r="DP480" s="440" t="b">
        <f t="shared" si="248"/>
        <v>0</v>
      </c>
      <c r="DQ480" s="450" t="b">
        <f t="shared" si="249"/>
        <v>0</v>
      </c>
      <c r="DR480" s="440" t="b">
        <f t="shared" si="250"/>
        <v>0</v>
      </c>
      <c r="DS480" s="449" t="b">
        <f t="shared" si="251"/>
        <v>0</v>
      </c>
      <c r="DT480" s="440" t="b">
        <f t="shared" si="252"/>
        <v>0</v>
      </c>
    </row>
    <row r="481" spans="1:124" x14ac:dyDescent="0.25">
      <c r="A481" s="65">
        <f t="shared" si="227"/>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8"/>
        <v/>
      </c>
      <c r="X481" s="310" t="str">
        <f t="shared" ca="1" si="229"/>
        <v/>
      </c>
      <c r="Y481" s="277"/>
      <c r="Z481" s="277"/>
      <c r="AA481" s="348"/>
      <c r="AB481" s="349"/>
      <c r="AC481" s="279"/>
      <c r="AD481" s="348"/>
      <c r="AE481" s="349"/>
      <c r="AF481" s="280"/>
      <c r="AG481" s="348"/>
      <c r="AH481" s="274"/>
      <c r="AI481" s="309" t="str">
        <f t="shared" ca="1" si="230"/>
        <v/>
      </c>
      <c r="AJ481" s="310" t="str">
        <f t="shared" ca="1" si="231"/>
        <v/>
      </c>
      <c r="AK481" s="276"/>
      <c r="AL481" s="276"/>
      <c r="AM481" s="348"/>
      <c r="AN481" s="349"/>
      <c r="AO481" s="279"/>
      <c r="AP481" s="348"/>
      <c r="AQ481" s="349"/>
      <c r="AR481" s="280"/>
      <c r="AS481" s="348"/>
      <c r="AT481" s="274"/>
      <c r="AU481" s="309" t="str">
        <f t="shared" ca="1" si="232"/>
        <v/>
      </c>
      <c r="AV481" s="310" t="str">
        <f t="shared" ca="1" si="233"/>
        <v/>
      </c>
      <c r="AW481" s="276"/>
      <c r="AX481" s="276"/>
      <c r="AY481" s="348"/>
      <c r="AZ481" s="349"/>
      <c r="BA481" s="279"/>
      <c r="BB481" s="348"/>
      <c r="BC481" s="349"/>
      <c r="BD481" s="280"/>
      <c r="BE481" s="348"/>
      <c r="BF481" s="274"/>
      <c r="BG481" s="309" t="str">
        <f t="shared" ca="1" si="234"/>
        <v/>
      </c>
      <c r="BH481" s="310" t="str">
        <f t="shared" ca="1" si="235"/>
        <v/>
      </c>
      <c r="BI481" s="276"/>
      <c r="BJ481" s="348"/>
      <c r="BK481" s="349"/>
      <c r="BL481" s="279"/>
      <c r="BM481" s="348"/>
      <c r="BN481" s="349"/>
      <c r="BO481" s="280"/>
      <c r="BP481" s="309" t="str">
        <f t="shared" ca="1" si="236"/>
        <v/>
      </c>
      <c r="BQ481" s="310" t="str">
        <f t="shared" ca="1" si="237"/>
        <v/>
      </c>
      <c r="BR481" s="309" t="str">
        <f t="shared" ca="1" si="238"/>
        <v/>
      </c>
      <c r="BS481" s="438" t="str">
        <f t="shared" ca="1" si="239"/>
        <v/>
      </c>
      <c r="BT481" s="281" t="str">
        <f t="array" ref="BT481">IF(AND($I481&lt;&gt;"",$K481&lt;&gt;""),CEILING(VLOOKUP($I481,ランク別指標,3,FALSE)*$L481,1),"")</f>
        <v/>
      </c>
      <c r="BU481" s="282"/>
      <c r="BV481" s="281" t="str">
        <f t="shared" si="224"/>
        <v/>
      </c>
      <c r="BW481" s="283"/>
      <c r="BX481" s="282"/>
      <c r="BY481" s="284" t="str">
        <f t="shared" si="240"/>
        <v/>
      </c>
      <c r="BZ481" s="285" t="str">
        <f t="shared" si="241"/>
        <v/>
      </c>
      <c r="CA481" s="286"/>
      <c r="CB481" s="287"/>
      <c r="CC481" s="281" t="str">
        <f t="array" ref="CC481">IF(AND($I481&lt;&gt;"",$K481&lt;&gt;""),CEILING(VLOOKUP($I481,ランク別指標,6,FALSE)*$L481,1),"")</f>
        <v/>
      </c>
      <c r="CD481" s="288"/>
      <c r="CE481" s="289" t="str">
        <f t="shared" si="225"/>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6"/>
        <v/>
      </c>
      <c r="CT481" s="337"/>
      <c r="CU481" s="264">
        <f t="shared" si="242"/>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3"/>
        <v>0</v>
      </c>
      <c r="DL481" s="440" t="b">
        <f t="shared" si="244"/>
        <v>0</v>
      </c>
      <c r="DM481" s="450" t="b">
        <f t="shared" si="245"/>
        <v>0</v>
      </c>
      <c r="DN481" s="440" t="b">
        <f t="shared" si="246"/>
        <v>0</v>
      </c>
      <c r="DO481" s="449" t="b">
        <f t="shared" si="247"/>
        <v>0</v>
      </c>
      <c r="DP481" s="440" t="b">
        <f t="shared" si="248"/>
        <v>0</v>
      </c>
      <c r="DQ481" s="450" t="b">
        <f t="shared" si="249"/>
        <v>0</v>
      </c>
      <c r="DR481" s="440" t="b">
        <f t="shared" si="250"/>
        <v>0</v>
      </c>
      <c r="DS481" s="449" t="b">
        <f t="shared" si="251"/>
        <v>0</v>
      </c>
      <c r="DT481" s="440" t="b">
        <f t="shared" si="252"/>
        <v>0</v>
      </c>
    </row>
    <row r="482" spans="1:124" x14ac:dyDescent="0.25">
      <c r="A482" s="65">
        <f t="shared" si="227"/>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8"/>
        <v/>
      </c>
      <c r="X482" s="310" t="str">
        <f t="shared" ca="1" si="229"/>
        <v/>
      </c>
      <c r="Y482" s="277"/>
      <c r="Z482" s="277"/>
      <c r="AA482" s="348"/>
      <c r="AB482" s="349"/>
      <c r="AC482" s="279"/>
      <c r="AD482" s="348"/>
      <c r="AE482" s="349"/>
      <c r="AF482" s="280"/>
      <c r="AG482" s="348"/>
      <c r="AH482" s="274"/>
      <c r="AI482" s="309" t="str">
        <f t="shared" ca="1" si="230"/>
        <v/>
      </c>
      <c r="AJ482" s="310" t="str">
        <f t="shared" ca="1" si="231"/>
        <v/>
      </c>
      <c r="AK482" s="276"/>
      <c r="AL482" s="276"/>
      <c r="AM482" s="348"/>
      <c r="AN482" s="349"/>
      <c r="AO482" s="279"/>
      <c r="AP482" s="348"/>
      <c r="AQ482" s="349"/>
      <c r="AR482" s="280"/>
      <c r="AS482" s="348"/>
      <c r="AT482" s="274"/>
      <c r="AU482" s="309" t="str">
        <f t="shared" ca="1" si="232"/>
        <v/>
      </c>
      <c r="AV482" s="310" t="str">
        <f t="shared" ca="1" si="233"/>
        <v/>
      </c>
      <c r="AW482" s="276"/>
      <c r="AX482" s="276"/>
      <c r="AY482" s="348"/>
      <c r="AZ482" s="349"/>
      <c r="BA482" s="279"/>
      <c r="BB482" s="348"/>
      <c r="BC482" s="349"/>
      <c r="BD482" s="280"/>
      <c r="BE482" s="348"/>
      <c r="BF482" s="274"/>
      <c r="BG482" s="309" t="str">
        <f t="shared" ca="1" si="234"/>
        <v/>
      </c>
      <c r="BH482" s="310" t="str">
        <f t="shared" ca="1" si="235"/>
        <v/>
      </c>
      <c r="BI482" s="276"/>
      <c r="BJ482" s="348"/>
      <c r="BK482" s="349"/>
      <c r="BL482" s="279"/>
      <c r="BM482" s="348"/>
      <c r="BN482" s="349"/>
      <c r="BO482" s="280"/>
      <c r="BP482" s="309" t="str">
        <f t="shared" ca="1" si="236"/>
        <v/>
      </c>
      <c r="BQ482" s="310" t="str">
        <f t="shared" ca="1" si="237"/>
        <v/>
      </c>
      <c r="BR482" s="309" t="str">
        <f t="shared" ca="1" si="238"/>
        <v/>
      </c>
      <c r="BS482" s="438" t="str">
        <f t="shared" ca="1" si="239"/>
        <v/>
      </c>
      <c r="BT482" s="281" t="str">
        <f t="array" ref="BT482">IF(AND($I482&lt;&gt;"",$K482&lt;&gt;""),CEILING(VLOOKUP($I482,ランク別指標,3,FALSE)*$L482,1),"")</f>
        <v/>
      </c>
      <c r="BU482" s="282"/>
      <c r="BV482" s="281" t="str">
        <f t="shared" si="224"/>
        <v/>
      </c>
      <c r="BW482" s="283"/>
      <c r="BX482" s="282"/>
      <c r="BY482" s="284" t="str">
        <f t="shared" si="240"/>
        <v/>
      </c>
      <c r="BZ482" s="285" t="str">
        <f t="shared" si="241"/>
        <v/>
      </c>
      <c r="CA482" s="286"/>
      <c r="CB482" s="287"/>
      <c r="CC482" s="281" t="str">
        <f t="array" ref="CC482">IF(AND($I482&lt;&gt;"",$K482&lt;&gt;""),CEILING(VLOOKUP($I482,ランク別指標,6,FALSE)*$L482,1),"")</f>
        <v/>
      </c>
      <c r="CD482" s="288"/>
      <c r="CE482" s="289" t="str">
        <f t="shared" si="225"/>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6"/>
        <v/>
      </c>
      <c r="CT482" s="337"/>
      <c r="CU482" s="264">
        <f t="shared" si="242"/>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3"/>
        <v>0</v>
      </c>
      <c r="DL482" s="440" t="b">
        <f t="shared" si="244"/>
        <v>0</v>
      </c>
      <c r="DM482" s="450" t="b">
        <f t="shared" si="245"/>
        <v>0</v>
      </c>
      <c r="DN482" s="440" t="b">
        <f t="shared" si="246"/>
        <v>0</v>
      </c>
      <c r="DO482" s="449" t="b">
        <f t="shared" si="247"/>
        <v>0</v>
      </c>
      <c r="DP482" s="440" t="b">
        <f t="shared" si="248"/>
        <v>0</v>
      </c>
      <c r="DQ482" s="450" t="b">
        <f t="shared" si="249"/>
        <v>0</v>
      </c>
      <c r="DR482" s="440" t="b">
        <f t="shared" si="250"/>
        <v>0</v>
      </c>
      <c r="DS482" s="449" t="b">
        <f t="shared" si="251"/>
        <v>0</v>
      </c>
      <c r="DT482" s="440" t="b">
        <f t="shared" si="252"/>
        <v>0</v>
      </c>
    </row>
    <row r="483" spans="1:124" x14ac:dyDescent="0.25">
      <c r="A483" s="65">
        <f t="shared" si="227"/>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8"/>
        <v/>
      </c>
      <c r="X483" s="310" t="str">
        <f t="shared" ca="1" si="229"/>
        <v/>
      </c>
      <c r="Y483" s="277"/>
      <c r="Z483" s="277"/>
      <c r="AA483" s="348"/>
      <c r="AB483" s="349"/>
      <c r="AC483" s="279"/>
      <c r="AD483" s="348"/>
      <c r="AE483" s="349"/>
      <c r="AF483" s="280"/>
      <c r="AG483" s="348"/>
      <c r="AH483" s="274"/>
      <c r="AI483" s="309" t="str">
        <f t="shared" ca="1" si="230"/>
        <v/>
      </c>
      <c r="AJ483" s="310" t="str">
        <f t="shared" ca="1" si="231"/>
        <v/>
      </c>
      <c r="AK483" s="276"/>
      <c r="AL483" s="276"/>
      <c r="AM483" s="348"/>
      <c r="AN483" s="349"/>
      <c r="AO483" s="279"/>
      <c r="AP483" s="348"/>
      <c r="AQ483" s="349"/>
      <c r="AR483" s="280"/>
      <c r="AS483" s="348"/>
      <c r="AT483" s="274"/>
      <c r="AU483" s="309" t="str">
        <f t="shared" ca="1" si="232"/>
        <v/>
      </c>
      <c r="AV483" s="310" t="str">
        <f t="shared" ca="1" si="233"/>
        <v/>
      </c>
      <c r="AW483" s="276"/>
      <c r="AX483" s="276"/>
      <c r="AY483" s="348"/>
      <c r="AZ483" s="349"/>
      <c r="BA483" s="279"/>
      <c r="BB483" s="348"/>
      <c r="BC483" s="349"/>
      <c r="BD483" s="280"/>
      <c r="BE483" s="348"/>
      <c r="BF483" s="274"/>
      <c r="BG483" s="309" t="str">
        <f t="shared" ca="1" si="234"/>
        <v/>
      </c>
      <c r="BH483" s="310" t="str">
        <f t="shared" ca="1" si="235"/>
        <v/>
      </c>
      <c r="BI483" s="276"/>
      <c r="BJ483" s="348"/>
      <c r="BK483" s="349"/>
      <c r="BL483" s="279"/>
      <c r="BM483" s="348"/>
      <c r="BN483" s="349"/>
      <c r="BO483" s="280"/>
      <c r="BP483" s="309" t="str">
        <f t="shared" ca="1" si="236"/>
        <v/>
      </c>
      <c r="BQ483" s="310" t="str">
        <f t="shared" ca="1" si="237"/>
        <v/>
      </c>
      <c r="BR483" s="309" t="str">
        <f t="shared" ca="1" si="238"/>
        <v/>
      </c>
      <c r="BS483" s="438" t="str">
        <f t="shared" ca="1" si="239"/>
        <v/>
      </c>
      <c r="BT483" s="281" t="str">
        <f t="array" ref="BT483">IF(AND($I483&lt;&gt;"",$K483&lt;&gt;""),CEILING(VLOOKUP($I483,ランク別指標,3,FALSE)*$L483,1),"")</f>
        <v/>
      </c>
      <c r="BU483" s="282"/>
      <c r="BV483" s="281" t="str">
        <f t="shared" si="224"/>
        <v/>
      </c>
      <c r="BW483" s="283"/>
      <c r="BX483" s="282"/>
      <c r="BY483" s="284" t="str">
        <f t="shared" si="240"/>
        <v/>
      </c>
      <c r="BZ483" s="285" t="str">
        <f t="shared" si="241"/>
        <v/>
      </c>
      <c r="CA483" s="286"/>
      <c r="CB483" s="287"/>
      <c r="CC483" s="281" t="str">
        <f t="array" ref="CC483">IF(AND($I483&lt;&gt;"",$K483&lt;&gt;""),CEILING(VLOOKUP($I483,ランク別指標,6,FALSE)*$L483,1),"")</f>
        <v/>
      </c>
      <c r="CD483" s="288"/>
      <c r="CE483" s="289" t="str">
        <f t="shared" si="225"/>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6"/>
        <v/>
      </c>
      <c r="CT483" s="337"/>
      <c r="CU483" s="264">
        <f t="shared" si="242"/>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3"/>
        <v>0</v>
      </c>
      <c r="DL483" s="440" t="b">
        <f t="shared" si="244"/>
        <v>0</v>
      </c>
      <c r="DM483" s="450" t="b">
        <f t="shared" si="245"/>
        <v>0</v>
      </c>
      <c r="DN483" s="440" t="b">
        <f t="shared" si="246"/>
        <v>0</v>
      </c>
      <c r="DO483" s="449" t="b">
        <f t="shared" si="247"/>
        <v>0</v>
      </c>
      <c r="DP483" s="440" t="b">
        <f t="shared" si="248"/>
        <v>0</v>
      </c>
      <c r="DQ483" s="450" t="b">
        <f t="shared" si="249"/>
        <v>0</v>
      </c>
      <c r="DR483" s="440" t="b">
        <f t="shared" si="250"/>
        <v>0</v>
      </c>
      <c r="DS483" s="449" t="b">
        <f t="shared" si="251"/>
        <v>0</v>
      </c>
      <c r="DT483" s="440" t="b">
        <f t="shared" si="252"/>
        <v>0</v>
      </c>
    </row>
    <row r="484" spans="1:124" x14ac:dyDescent="0.25">
      <c r="A484" s="65">
        <f t="shared" si="227"/>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8"/>
        <v/>
      </c>
      <c r="X484" s="310" t="str">
        <f t="shared" ca="1" si="229"/>
        <v/>
      </c>
      <c r="Y484" s="277"/>
      <c r="Z484" s="277"/>
      <c r="AA484" s="348"/>
      <c r="AB484" s="349"/>
      <c r="AC484" s="279"/>
      <c r="AD484" s="348"/>
      <c r="AE484" s="349"/>
      <c r="AF484" s="280"/>
      <c r="AG484" s="348"/>
      <c r="AH484" s="274"/>
      <c r="AI484" s="309" t="str">
        <f t="shared" ca="1" si="230"/>
        <v/>
      </c>
      <c r="AJ484" s="310" t="str">
        <f t="shared" ca="1" si="231"/>
        <v/>
      </c>
      <c r="AK484" s="276"/>
      <c r="AL484" s="276"/>
      <c r="AM484" s="348"/>
      <c r="AN484" s="349"/>
      <c r="AO484" s="279"/>
      <c r="AP484" s="348"/>
      <c r="AQ484" s="349"/>
      <c r="AR484" s="280"/>
      <c r="AS484" s="348"/>
      <c r="AT484" s="274"/>
      <c r="AU484" s="309" t="str">
        <f t="shared" ca="1" si="232"/>
        <v/>
      </c>
      <c r="AV484" s="310" t="str">
        <f t="shared" ca="1" si="233"/>
        <v/>
      </c>
      <c r="AW484" s="276"/>
      <c r="AX484" s="276"/>
      <c r="AY484" s="348"/>
      <c r="AZ484" s="349"/>
      <c r="BA484" s="279"/>
      <c r="BB484" s="348"/>
      <c r="BC484" s="349"/>
      <c r="BD484" s="280"/>
      <c r="BE484" s="348"/>
      <c r="BF484" s="274"/>
      <c r="BG484" s="309" t="str">
        <f t="shared" ca="1" si="234"/>
        <v/>
      </c>
      <c r="BH484" s="310" t="str">
        <f t="shared" ca="1" si="235"/>
        <v/>
      </c>
      <c r="BI484" s="276"/>
      <c r="BJ484" s="348"/>
      <c r="BK484" s="349"/>
      <c r="BL484" s="279"/>
      <c r="BM484" s="348"/>
      <c r="BN484" s="349"/>
      <c r="BO484" s="280"/>
      <c r="BP484" s="309" t="str">
        <f t="shared" ca="1" si="236"/>
        <v/>
      </c>
      <c r="BQ484" s="310" t="str">
        <f t="shared" ca="1" si="237"/>
        <v/>
      </c>
      <c r="BR484" s="309" t="str">
        <f t="shared" ca="1" si="238"/>
        <v/>
      </c>
      <c r="BS484" s="438" t="str">
        <f t="shared" ca="1" si="239"/>
        <v/>
      </c>
      <c r="BT484" s="281" t="str">
        <f t="array" ref="BT484">IF(AND($I484&lt;&gt;"",$K484&lt;&gt;""),CEILING(VLOOKUP($I484,ランク別指標,3,FALSE)*$L484,1),"")</f>
        <v/>
      </c>
      <c r="BU484" s="282"/>
      <c r="BV484" s="281" t="str">
        <f t="shared" si="224"/>
        <v/>
      </c>
      <c r="BW484" s="283"/>
      <c r="BX484" s="282"/>
      <c r="BY484" s="284" t="str">
        <f t="shared" si="240"/>
        <v/>
      </c>
      <c r="BZ484" s="285" t="str">
        <f t="shared" si="241"/>
        <v/>
      </c>
      <c r="CA484" s="286"/>
      <c r="CB484" s="287"/>
      <c r="CC484" s="281" t="str">
        <f t="array" ref="CC484">IF(AND($I484&lt;&gt;"",$K484&lt;&gt;""),CEILING(VLOOKUP($I484,ランク別指標,6,FALSE)*$L484,1),"")</f>
        <v/>
      </c>
      <c r="CD484" s="288"/>
      <c r="CE484" s="289" t="str">
        <f t="shared" si="225"/>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6"/>
        <v/>
      </c>
      <c r="CT484" s="337"/>
      <c r="CU484" s="264">
        <f t="shared" si="242"/>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3"/>
        <v>0</v>
      </c>
      <c r="DL484" s="440" t="b">
        <f t="shared" si="244"/>
        <v>0</v>
      </c>
      <c r="DM484" s="450" t="b">
        <f t="shared" si="245"/>
        <v>0</v>
      </c>
      <c r="DN484" s="440" t="b">
        <f t="shared" si="246"/>
        <v>0</v>
      </c>
      <c r="DO484" s="449" t="b">
        <f t="shared" si="247"/>
        <v>0</v>
      </c>
      <c r="DP484" s="440" t="b">
        <f t="shared" si="248"/>
        <v>0</v>
      </c>
      <c r="DQ484" s="450" t="b">
        <f t="shared" si="249"/>
        <v>0</v>
      </c>
      <c r="DR484" s="440" t="b">
        <f t="shared" si="250"/>
        <v>0</v>
      </c>
      <c r="DS484" s="449" t="b">
        <f t="shared" si="251"/>
        <v>0</v>
      </c>
      <c r="DT484" s="440" t="b">
        <f t="shared" si="252"/>
        <v>0</v>
      </c>
    </row>
    <row r="485" spans="1:124" x14ac:dyDescent="0.25">
      <c r="A485" s="65">
        <f t="shared" si="227"/>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8"/>
        <v/>
      </c>
      <c r="X485" s="310" t="str">
        <f t="shared" ca="1" si="229"/>
        <v/>
      </c>
      <c r="Y485" s="277"/>
      <c r="Z485" s="277"/>
      <c r="AA485" s="348"/>
      <c r="AB485" s="349"/>
      <c r="AC485" s="279"/>
      <c r="AD485" s="348"/>
      <c r="AE485" s="349"/>
      <c r="AF485" s="280"/>
      <c r="AG485" s="348"/>
      <c r="AH485" s="274"/>
      <c r="AI485" s="309" t="str">
        <f t="shared" ca="1" si="230"/>
        <v/>
      </c>
      <c r="AJ485" s="310" t="str">
        <f t="shared" ca="1" si="231"/>
        <v/>
      </c>
      <c r="AK485" s="276"/>
      <c r="AL485" s="276"/>
      <c r="AM485" s="348"/>
      <c r="AN485" s="349"/>
      <c r="AO485" s="279"/>
      <c r="AP485" s="348"/>
      <c r="AQ485" s="349"/>
      <c r="AR485" s="280"/>
      <c r="AS485" s="348"/>
      <c r="AT485" s="274"/>
      <c r="AU485" s="309" t="str">
        <f t="shared" ca="1" si="232"/>
        <v/>
      </c>
      <c r="AV485" s="310" t="str">
        <f t="shared" ca="1" si="233"/>
        <v/>
      </c>
      <c r="AW485" s="276"/>
      <c r="AX485" s="276"/>
      <c r="AY485" s="348"/>
      <c r="AZ485" s="349"/>
      <c r="BA485" s="279"/>
      <c r="BB485" s="348"/>
      <c r="BC485" s="349"/>
      <c r="BD485" s="280"/>
      <c r="BE485" s="348"/>
      <c r="BF485" s="274"/>
      <c r="BG485" s="309" t="str">
        <f t="shared" ca="1" si="234"/>
        <v/>
      </c>
      <c r="BH485" s="310" t="str">
        <f t="shared" ca="1" si="235"/>
        <v/>
      </c>
      <c r="BI485" s="276"/>
      <c r="BJ485" s="348"/>
      <c r="BK485" s="349"/>
      <c r="BL485" s="279"/>
      <c r="BM485" s="348"/>
      <c r="BN485" s="349"/>
      <c r="BO485" s="280"/>
      <c r="BP485" s="309" t="str">
        <f t="shared" ca="1" si="236"/>
        <v/>
      </c>
      <c r="BQ485" s="310" t="str">
        <f t="shared" ca="1" si="237"/>
        <v/>
      </c>
      <c r="BR485" s="309" t="str">
        <f t="shared" ca="1" si="238"/>
        <v/>
      </c>
      <c r="BS485" s="438" t="str">
        <f t="shared" ca="1" si="239"/>
        <v/>
      </c>
      <c r="BT485" s="281" t="str">
        <f t="array" ref="BT485">IF(AND($I485&lt;&gt;"",$K485&lt;&gt;""),CEILING(VLOOKUP($I485,ランク別指標,3,FALSE)*$L485,1),"")</f>
        <v/>
      </c>
      <c r="BU485" s="282"/>
      <c r="BV485" s="281" t="str">
        <f t="shared" si="224"/>
        <v/>
      </c>
      <c r="BW485" s="283"/>
      <c r="BX485" s="282"/>
      <c r="BY485" s="284" t="str">
        <f t="shared" si="240"/>
        <v/>
      </c>
      <c r="BZ485" s="285" t="str">
        <f t="shared" si="241"/>
        <v/>
      </c>
      <c r="CA485" s="286"/>
      <c r="CB485" s="287"/>
      <c r="CC485" s="281" t="str">
        <f t="array" ref="CC485">IF(AND($I485&lt;&gt;"",$K485&lt;&gt;""),CEILING(VLOOKUP($I485,ランク別指標,6,FALSE)*$L485,1),"")</f>
        <v/>
      </c>
      <c r="CD485" s="288"/>
      <c r="CE485" s="289" t="str">
        <f t="shared" si="225"/>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6"/>
        <v/>
      </c>
      <c r="CT485" s="337"/>
      <c r="CU485" s="264">
        <f t="shared" si="242"/>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3"/>
        <v>0</v>
      </c>
      <c r="DL485" s="440" t="b">
        <f t="shared" si="244"/>
        <v>0</v>
      </c>
      <c r="DM485" s="450" t="b">
        <f t="shared" si="245"/>
        <v>0</v>
      </c>
      <c r="DN485" s="440" t="b">
        <f t="shared" si="246"/>
        <v>0</v>
      </c>
      <c r="DO485" s="449" t="b">
        <f t="shared" si="247"/>
        <v>0</v>
      </c>
      <c r="DP485" s="440" t="b">
        <f t="shared" si="248"/>
        <v>0</v>
      </c>
      <c r="DQ485" s="450" t="b">
        <f t="shared" si="249"/>
        <v>0</v>
      </c>
      <c r="DR485" s="440" t="b">
        <f t="shared" si="250"/>
        <v>0</v>
      </c>
      <c r="DS485" s="449" t="b">
        <f t="shared" si="251"/>
        <v>0</v>
      </c>
      <c r="DT485" s="440" t="b">
        <f t="shared" si="252"/>
        <v>0</v>
      </c>
    </row>
    <row r="486" spans="1:124" x14ac:dyDescent="0.25">
      <c r="A486" s="65">
        <f t="shared" si="227"/>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8"/>
        <v/>
      </c>
      <c r="X486" s="310" t="str">
        <f t="shared" ca="1" si="229"/>
        <v/>
      </c>
      <c r="Y486" s="277"/>
      <c r="Z486" s="277"/>
      <c r="AA486" s="348"/>
      <c r="AB486" s="278"/>
      <c r="AC486" s="279"/>
      <c r="AD486" s="348"/>
      <c r="AE486" s="278"/>
      <c r="AF486" s="280"/>
      <c r="AG486" s="348"/>
      <c r="AH486" s="274"/>
      <c r="AI486" s="309" t="str">
        <f t="shared" ca="1" si="230"/>
        <v/>
      </c>
      <c r="AJ486" s="310" t="str">
        <f t="shared" ca="1" si="231"/>
        <v/>
      </c>
      <c r="AK486" s="277"/>
      <c r="AL486" s="277"/>
      <c r="AM486" s="348"/>
      <c r="AN486" s="278"/>
      <c r="AO486" s="279"/>
      <c r="AP486" s="348"/>
      <c r="AQ486" s="278"/>
      <c r="AR486" s="280"/>
      <c r="AS486" s="348"/>
      <c r="AT486" s="274"/>
      <c r="AU486" s="309" t="str">
        <f t="shared" ca="1" si="232"/>
        <v/>
      </c>
      <c r="AV486" s="310" t="str">
        <f t="shared" ca="1" si="233"/>
        <v/>
      </c>
      <c r="AW486" s="276"/>
      <c r="AX486" s="276"/>
      <c r="AY486" s="348"/>
      <c r="AZ486" s="278"/>
      <c r="BA486" s="279"/>
      <c r="BB486" s="348"/>
      <c r="BC486" s="278"/>
      <c r="BD486" s="280"/>
      <c r="BE486" s="348"/>
      <c r="BF486" s="274"/>
      <c r="BG486" s="309" t="str">
        <f t="shared" ca="1" si="234"/>
        <v/>
      </c>
      <c r="BH486" s="310" t="str">
        <f t="shared" ca="1" si="235"/>
        <v/>
      </c>
      <c r="BI486" s="276"/>
      <c r="BJ486" s="348"/>
      <c r="BK486" s="278"/>
      <c r="BL486" s="279"/>
      <c r="BM486" s="348"/>
      <c r="BN486" s="278"/>
      <c r="BO486" s="280"/>
      <c r="BP486" s="309" t="str">
        <f t="shared" ca="1" si="236"/>
        <v/>
      </c>
      <c r="BQ486" s="310" t="str">
        <f t="shared" ca="1" si="237"/>
        <v/>
      </c>
      <c r="BR486" s="309" t="str">
        <f t="shared" ca="1" si="238"/>
        <v/>
      </c>
      <c r="BS486" s="438" t="str">
        <f t="shared" ca="1" si="239"/>
        <v/>
      </c>
      <c r="BT486" s="281" t="str">
        <f t="array" ref="BT486">IF(AND($I486&lt;&gt;"",$K486&lt;&gt;""),CEILING(VLOOKUP($I486,ランク別指標,3,FALSE)*$L486,1),"")</f>
        <v/>
      </c>
      <c r="BU486" s="282"/>
      <c r="BV486" s="281" t="str">
        <f t="shared" si="224"/>
        <v/>
      </c>
      <c r="BW486" s="283"/>
      <c r="BX486" s="282"/>
      <c r="BY486" s="284" t="str">
        <f t="shared" si="240"/>
        <v/>
      </c>
      <c r="BZ486" s="285" t="str">
        <f t="shared" si="241"/>
        <v/>
      </c>
      <c r="CA486" s="286"/>
      <c r="CB486" s="287"/>
      <c r="CC486" s="281" t="str">
        <f t="array" ref="CC486">IF(AND($I486&lt;&gt;"",$K486&lt;&gt;""),CEILING(VLOOKUP($I486,ランク別指標,6,FALSE)*$L486,1),"")</f>
        <v/>
      </c>
      <c r="CD486" s="288"/>
      <c r="CE486" s="289" t="str">
        <f t="shared" si="225"/>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6"/>
        <v/>
      </c>
      <c r="CT486" s="337"/>
      <c r="CU486" s="264">
        <f t="shared" si="242"/>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3"/>
        <v>0</v>
      </c>
      <c r="DL486" s="440" t="b">
        <f t="shared" si="244"/>
        <v>0</v>
      </c>
      <c r="DM486" s="450" t="b">
        <f t="shared" si="245"/>
        <v>0</v>
      </c>
      <c r="DN486" s="440" t="b">
        <f t="shared" si="246"/>
        <v>0</v>
      </c>
      <c r="DO486" s="449" t="b">
        <f t="shared" si="247"/>
        <v>0</v>
      </c>
      <c r="DP486" s="440" t="b">
        <f t="shared" si="248"/>
        <v>0</v>
      </c>
      <c r="DQ486" s="450" t="b">
        <f t="shared" si="249"/>
        <v>0</v>
      </c>
      <c r="DR486" s="440" t="b">
        <f t="shared" si="250"/>
        <v>0</v>
      </c>
      <c r="DS486" s="449" t="b">
        <f t="shared" si="251"/>
        <v>0</v>
      </c>
      <c r="DT486" s="440" t="b">
        <f t="shared" si="252"/>
        <v>0</v>
      </c>
    </row>
    <row r="487" spans="1:124" x14ac:dyDescent="0.25">
      <c r="A487" s="65">
        <f t="shared" si="227"/>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8"/>
        <v/>
      </c>
      <c r="X487" s="310" t="str">
        <f t="shared" ca="1" si="229"/>
        <v/>
      </c>
      <c r="Y487" s="277"/>
      <c r="Z487" s="277"/>
      <c r="AA487" s="348"/>
      <c r="AB487" s="278"/>
      <c r="AC487" s="279"/>
      <c r="AD487" s="348"/>
      <c r="AE487" s="278"/>
      <c r="AF487" s="280"/>
      <c r="AG487" s="348"/>
      <c r="AH487" s="274"/>
      <c r="AI487" s="309" t="str">
        <f t="shared" ca="1" si="230"/>
        <v/>
      </c>
      <c r="AJ487" s="310" t="str">
        <f t="shared" ca="1" si="231"/>
        <v/>
      </c>
      <c r="AK487" s="277"/>
      <c r="AL487" s="277"/>
      <c r="AM487" s="348"/>
      <c r="AN487" s="278"/>
      <c r="AO487" s="279"/>
      <c r="AP487" s="348"/>
      <c r="AQ487" s="278"/>
      <c r="AR487" s="280"/>
      <c r="AS487" s="348"/>
      <c r="AT487" s="274"/>
      <c r="AU487" s="309" t="str">
        <f t="shared" ca="1" si="232"/>
        <v/>
      </c>
      <c r="AV487" s="310" t="str">
        <f t="shared" ca="1" si="233"/>
        <v/>
      </c>
      <c r="AW487" s="276"/>
      <c r="AX487" s="276"/>
      <c r="AY487" s="348"/>
      <c r="AZ487" s="278"/>
      <c r="BA487" s="279"/>
      <c r="BB487" s="348"/>
      <c r="BC487" s="278"/>
      <c r="BD487" s="280"/>
      <c r="BE487" s="348"/>
      <c r="BF487" s="274"/>
      <c r="BG487" s="309" t="str">
        <f t="shared" ca="1" si="234"/>
        <v/>
      </c>
      <c r="BH487" s="310" t="str">
        <f t="shared" ca="1" si="235"/>
        <v/>
      </c>
      <c r="BI487" s="276"/>
      <c r="BJ487" s="348"/>
      <c r="BK487" s="278"/>
      <c r="BL487" s="279"/>
      <c r="BM487" s="348"/>
      <c r="BN487" s="278"/>
      <c r="BO487" s="280"/>
      <c r="BP487" s="309" t="str">
        <f t="shared" ca="1" si="236"/>
        <v/>
      </c>
      <c r="BQ487" s="310" t="str">
        <f t="shared" ca="1" si="237"/>
        <v/>
      </c>
      <c r="BR487" s="309" t="str">
        <f t="shared" ca="1" si="238"/>
        <v/>
      </c>
      <c r="BS487" s="438" t="str">
        <f t="shared" ca="1" si="239"/>
        <v/>
      </c>
      <c r="BT487" s="281" t="str">
        <f t="array" ref="BT487">IF(AND($I487&lt;&gt;"",$K487&lt;&gt;""),CEILING(VLOOKUP($I487,ランク別指標,3,FALSE)*$L487,1),"")</f>
        <v/>
      </c>
      <c r="BU487" s="282"/>
      <c r="BV487" s="281" t="str">
        <f t="shared" si="224"/>
        <v/>
      </c>
      <c r="BW487" s="283"/>
      <c r="BX487" s="282"/>
      <c r="BY487" s="284" t="str">
        <f t="shared" si="240"/>
        <v/>
      </c>
      <c r="BZ487" s="285" t="str">
        <f t="shared" si="241"/>
        <v/>
      </c>
      <c r="CA487" s="286"/>
      <c r="CB487" s="287"/>
      <c r="CC487" s="281" t="str">
        <f t="array" ref="CC487">IF(AND($I487&lt;&gt;"",$K487&lt;&gt;""),CEILING(VLOOKUP($I487,ランク別指標,6,FALSE)*$L487,1),"")</f>
        <v/>
      </c>
      <c r="CD487" s="288"/>
      <c r="CE487" s="289" t="str">
        <f t="shared" si="225"/>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6"/>
        <v/>
      </c>
      <c r="CT487" s="337"/>
      <c r="CU487" s="264">
        <f t="shared" si="242"/>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3"/>
        <v>0</v>
      </c>
      <c r="DL487" s="440" t="b">
        <f t="shared" si="244"/>
        <v>0</v>
      </c>
      <c r="DM487" s="450" t="b">
        <f t="shared" si="245"/>
        <v>0</v>
      </c>
      <c r="DN487" s="440" t="b">
        <f t="shared" si="246"/>
        <v>0</v>
      </c>
      <c r="DO487" s="449" t="b">
        <f t="shared" si="247"/>
        <v>0</v>
      </c>
      <c r="DP487" s="440" t="b">
        <f t="shared" si="248"/>
        <v>0</v>
      </c>
      <c r="DQ487" s="450" t="b">
        <f t="shared" si="249"/>
        <v>0</v>
      </c>
      <c r="DR487" s="440" t="b">
        <f t="shared" si="250"/>
        <v>0</v>
      </c>
      <c r="DS487" s="449" t="b">
        <f t="shared" si="251"/>
        <v>0</v>
      </c>
      <c r="DT487" s="440" t="b">
        <f t="shared" si="252"/>
        <v>0</v>
      </c>
    </row>
    <row r="488" spans="1:124" x14ac:dyDescent="0.25">
      <c r="A488" s="65">
        <f t="shared" si="227"/>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8"/>
        <v/>
      </c>
      <c r="X488" s="310" t="str">
        <f t="shared" ca="1" si="229"/>
        <v/>
      </c>
      <c r="Y488" s="277"/>
      <c r="Z488" s="277"/>
      <c r="AA488" s="348"/>
      <c r="AB488" s="278"/>
      <c r="AC488" s="279"/>
      <c r="AD488" s="348"/>
      <c r="AE488" s="278"/>
      <c r="AF488" s="280"/>
      <c r="AG488" s="348"/>
      <c r="AH488" s="274"/>
      <c r="AI488" s="309" t="str">
        <f t="shared" ca="1" si="230"/>
        <v/>
      </c>
      <c r="AJ488" s="310" t="str">
        <f t="shared" ca="1" si="231"/>
        <v/>
      </c>
      <c r="AK488" s="277"/>
      <c r="AL488" s="277"/>
      <c r="AM488" s="348"/>
      <c r="AN488" s="278"/>
      <c r="AO488" s="279"/>
      <c r="AP488" s="348"/>
      <c r="AQ488" s="278"/>
      <c r="AR488" s="280"/>
      <c r="AS488" s="348"/>
      <c r="AT488" s="274"/>
      <c r="AU488" s="309" t="str">
        <f t="shared" ca="1" si="232"/>
        <v/>
      </c>
      <c r="AV488" s="310" t="str">
        <f t="shared" ca="1" si="233"/>
        <v/>
      </c>
      <c r="AW488" s="276"/>
      <c r="AX488" s="276"/>
      <c r="AY488" s="348"/>
      <c r="AZ488" s="278"/>
      <c r="BA488" s="279"/>
      <c r="BB488" s="348"/>
      <c r="BC488" s="278"/>
      <c r="BD488" s="280"/>
      <c r="BE488" s="348"/>
      <c r="BF488" s="274"/>
      <c r="BG488" s="309" t="str">
        <f t="shared" ca="1" si="234"/>
        <v/>
      </c>
      <c r="BH488" s="310" t="str">
        <f t="shared" ca="1" si="235"/>
        <v/>
      </c>
      <c r="BI488" s="276"/>
      <c r="BJ488" s="348"/>
      <c r="BK488" s="278"/>
      <c r="BL488" s="279"/>
      <c r="BM488" s="348"/>
      <c r="BN488" s="278"/>
      <c r="BO488" s="280"/>
      <c r="BP488" s="309" t="str">
        <f t="shared" ca="1" si="236"/>
        <v/>
      </c>
      <c r="BQ488" s="310" t="str">
        <f t="shared" ca="1" si="237"/>
        <v/>
      </c>
      <c r="BR488" s="309" t="str">
        <f t="shared" ca="1" si="238"/>
        <v/>
      </c>
      <c r="BS488" s="438" t="str">
        <f t="shared" ca="1" si="239"/>
        <v/>
      </c>
      <c r="BT488" s="281" t="str">
        <f t="array" ref="BT488">IF(AND($I488&lt;&gt;"",$K488&lt;&gt;""),CEILING(VLOOKUP($I488,ランク別指標,3,FALSE)*$L488,1),"")</f>
        <v/>
      </c>
      <c r="BU488" s="282"/>
      <c r="BV488" s="281" t="str">
        <f t="shared" si="224"/>
        <v/>
      </c>
      <c r="BW488" s="283"/>
      <c r="BX488" s="282"/>
      <c r="BY488" s="284" t="str">
        <f t="shared" si="240"/>
        <v/>
      </c>
      <c r="BZ488" s="285" t="str">
        <f t="shared" si="241"/>
        <v/>
      </c>
      <c r="CA488" s="286"/>
      <c r="CB488" s="287"/>
      <c r="CC488" s="281" t="str">
        <f t="array" ref="CC488">IF(AND($I488&lt;&gt;"",$K488&lt;&gt;""),CEILING(VLOOKUP($I488,ランク別指標,6,FALSE)*$L488,1),"")</f>
        <v/>
      </c>
      <c r="CD488" s="288"/>
      <c r="CE488" s="289" t="str">
        <f t="shared" si="225"/>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6"/>
        <v/>
      </c>
      <c r="CT488" s="337"/>
      <c r="CU488" s="264">
        <f t="shared" si="242"/>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3"/>
        <v>0</v>
      </c>
      <c r="DL488" s="440" t="b">
        <f t="shared" si="244"/>
        <v>0</v>
      </c>
      <c r="DM488" s="450" t="b">
        <f t="shared" si="245"/>
        <v>0</v>
      </c>
      <c r="DN488" s="440" t="b">
        <f t="shared" si="246"/>
        <v>0</v>
      </c>
      <c r="DO488" s="449" t="b">
        <f t="shared" si="247"/>
        <v>0</v>
      </c>
      <c r="DP488" s="440" t="b">
        <f t="shared" si="248"/>
        <v>0</v>
      </c>
      <c r="DQ488" s="450" t="b">
        <f t="shared" si="249"/>
        <v>0</v>
      </c>
      <c r="DR488" s="440" t="b">
        <f t="shared" si="250"/>
        <v>0</v>
      </c>
      <c r="DS488" s="449" t="b">
        <f t="shared" si="251"/>
        <v>0</v>
      </c>
      <c r="DT488" s="440" t="b">
        <f t="shared" si="252"/>
        <v>0</v>
      </c>
    </row>
    <row r="489" spans="1:124" x14ac:dyDescent="0.25">
      <c r="A489" s="65">
        <f t="shared" si="227"/>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8"/>
        <v/>
      </c>
      <c r="X489" s="310" t="str">
        <f t="shared" ca="1" si="229"/>
        <v/>
      </c>
      <c r="Y489" s="277"/>
      <c r="Z489" s="277"/>
      <c r="AA489" s="348"/>
      <c r="AB489" s="278"/>
      <c r="AC489" s="279"/>
      <c r="AD489" s="348"/>
      <c r="AE489" s="278"/>
      <c r="AF489" s="280"/>
      <c r="AG489" s="348"/>
      <c r="AH489" s="274"/>
      <c r="AI489" s="309" t="str">
        <f t="shared" ca="1" si="230"/>
        <v/>
      </c>
      <c r="AJ489" s="310" t="str">
        <f t="shared" ca="1" si="231"/>
        <v/>
      </c>
      <c r="AK489" s="277"/>
      <c r="AL489" s="277"/>
      <c r="AM489" s="348"/>
      <c r="AN489" s="278"/>
      <c r="AO489" s="279"/>
      <c r="AP489" s="348"/>
      <c r="AQ489" s="278"/>
      <c r="AR489" s="280"/>
      <c r="AS489" s="348"/>
      <c r="AT489" s="274"/>
      <c r="AU489" s="309" t="str">
        <f t="shared" ca="1" si="232"/>
        <v/>
      </c>
      <c r="AV489" s="310" t="str">
        <f t="shared" ca="1" si="233"/>
        <v/>
      </c>
      <c r="AW489" s="276"/>
      <c r="AX489" s="276"/>
      <c r="AY489" s="348"/>
      <c r="AZ489" s="278"/>
      <c r="BA489" s="279"/>
      <c r="BB489" s="348"/>
      <c r="BC489" s="278"/>
      <c r="BD489" s="280"/>
      <c r="BE489" s="348"/>
      <c r="BF489" s="274"/>
      <c r="BG489" s="309" t="str">
        <f t="shared" ca="1" si="234"/>
        <v/>
      </c>
      <c r="BH489" s="310" t="str">
        <f t="shared" ca="1" si="235"/>
        <v/>
      </c>
      <c r="BI489" s="276"/>
      <c r="BJ489" s="348"/>
      <c r="BK489" s="278"/>
      <c r="BL489" s="279"/>
      <c r="BM489" s="348"/>
      <c r="BN489" s="278"/>
      <c r="BO489" s="280"/>
      <c r="BP489" s="309" t="str">
        <f t="shared" ca="1" si="236"/>
        <v/>
      </c>
      <c r="BQ489" s="310" t="str">
        <f t="shared" ca="1" si="237"/>
        <v/>
      </c>
      <c r="BR489" s="309" t="str">
        <f t="shared" ca="1" si="238"/>
        <v/>
      </c>
      <c r="BS489" s="438" t="str">
        <f t="shared" ca="1" si="239"/>
        <v/>
      </c>
      <c r="BT489" s="281" t="str">
        <f t="array" ref="BT489">IF(AND($I489&lt;&gt;"",$K489&lt;&gt;""),CEILING(VLOOKUP($I489,ランク別指標,3,FALSE)*$L489,1),"")</f>
        <v/>
      </c>
      <c r="BU489" s="282"/>
      <c r="BV489" s="281" t="str">
        <f t="shared" si="224"/>
        <v/>
      </c>
      <c r="BW489" s="283"/>
      <c r="BX489" s="282"/>
      <c r="BY489" s="284" t="str">
        <f t="shared" si="240"/>
        <v/>
      </c>
      <c r="BZ489" s="285" t="str">
        <f t="shared" si="241"/>
        <v/>
      </c>
      <c r="CA489" s="286"/>
      <c r="CB489" s="287"/>
      <c r="CC489" s="281" t="str">
        <f t="array" ref="CC489">IF(AND($I489&lt;&gt;"",$K489&lt;&gt;""),CEILING(VLOOKUP($I489,ランク別指標,6,FALSE)*$L489,1),"")</f>
        <v/>
      </c>
      <c r="CD489" s="288"/>
      <c r="CE489" s="289" t="str">
        <f t="shared" si="225"/>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6"/>
        <v/>
      </c>
      <c r="CT489" s="337"/>
      <c r="CU489" s="264">
        <f t="shared" si="242"/>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3"/>
        <v>0</v>
      </c>
      <c r="DL489" s="440" t="b">
        <f t="shared" si="244"/>
        <v>0</v>
      </c>
      <c r="DM489" s="450" t="b">
        <f t="shared" si="245"/>
        <v>0</v>
      </c>
      <c r="DN489" s="440" t="b">
        <f t="shared" si="246"/>
        <v>0</v>
      </c>
      <c r="DO489" s="449" t="b">
        <f t="shared" si="247"/>
        <v>0</v>
      </c>
      <c r="DP489" s="440" t="b">
        <f t="shared" si="248"/>
        <v>0</v>
      </c>
      <c r="DQ489" s="450" t="b">
        <f t="shared" si="249"/>
        <v>0</v>
      </c>
      <c r="DR489" s="440" t="b">
        <f t="shared" si="250"/>
        <v>0</v>
      </c>
      <c r="DS489" s="449" t="b">
        <f t="shared" si="251"/>
        <v>0</v>
      </c>
      <c r="DT489" s="440" t="b">
        <f t="shared" si="252"/>
        <v>0</v>
      </c>
    </row>
    <row r="490" spans="1:124" x14ac:dyDescent="0.25">
      <c r="A490" s="65">
        <f t="shared" si="227"/>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8"/>
        <v/>
      </c>
      <c r="X490" s="310" t="str">
        <f t="shared" ca="1" si="229"/>
        <v/>
      </c>
      <c r="Y490" s="277"/>
      <c r="Z490" s="277"/>
      <c r="AA490" s="348"/>
      <c r="AB490" s="278"/>
      <c r="AC490" s="279"/>
      <c r="AD490" s="348"/>
      <c r="AE490" s="278"/>
      <c r="AF490" s="280"/>
      <c r="AG490" s="348"/>
      <c r="AH490" s="274"/>
      <c r="AI490" s="309" t="str">
        <f t="shared" ca="1" si="230"/>
        <v/>
      </c>
      <c r="AJ490" s="310" t="str">
        <f t="shared" ca="1" si="231"/>
        <v/>
      </c>
      <c r="AK490" s="277"/>
      <c r="AL490" s="277"/>
      <c r="AM490" s="348"/>
      <c r="AN490" s="278"/>
      <c r="AO490" s="279"/>
      <c r="AP490" s="348"/>
      <c r="AQ490" s="278"/>
      <c r="AR490" s="280"/>
      <c r="AS490" s="348"/>
      <c r="AT490" s="274"/>
      <c r="AU490" s="309" t="str">
        <f t="shared" ca="1" si="232"/>
        <v/>
      </c>
      <c r="AV490" s="310" t="str">
        <f t="shared" ca="1" si="233"/>
        <v/>
      </c>
      <c r="AW490" s="276"/>
      <c r="AX490" s="276"/>
      <c r="AY490" s="348"/>
      <c r="AZ490" s="278"/>
      <c r="BA490" s="279"/>
      <c r="BB490" s="348"/>
      <c r="BC490" s="278"/>
      <c r="BD490" s="280"/>
      <c r="BE490" s="348"/>
      <c r="BF490" s="274"/>
      <c r="BG490" s="309" t="str">
        <f t="shared" ca="1" si="234"/>
        <v/>
      </c>
      <c r="BH490" s="310" t="str">
        <f t="shared" ca="1" si="235"/>
        <v/>
      </c>
      <c r="BI490" s="276"/>
      <c r="BJ490" s="348"/>
      <c r="BK490" s="278"/>
      <c r="BL490" s="279"/>
      <c r="BM490" s="348"/>
      <c r="BN490" s="278"/>
      <c r="BO490" s="280"/>
      <c r="BP490" s="309" t="str">
        <f t="shared" ca="1" si="236"/>
        <v/>
      </c>
      <c r="BQ490" s="310" t="str">
        <f t="shared" ca="1" si="237"/>
        <v/>
      </c>
      <c r="BR490" s="309" t="str">
        <f t="shared" ca="1" si="238"/>
        <v/>
      </c>
      <c r="BS490" s="438" t="str">
        <f t="shared" ca="1" si="239"/>
        <v/>
      </c>
      <c r="BT490" s="281" t="str">
        <f t="array" ref="BT490">IF(AND($I490&lt;&gt;"",$K490&lt;&gt;""),CEILING(VLOOKUP($I490,ランク別指標,3,FALSE)*$L490,1),"")</f>
        <v/>
      </c>
      <c r="BU490" s="282"/>
      <c r="BV490" s="281" t="str">
        <f t="shared" si="224"/>
        <v/>
      </c>
      <c r="BW490" s="283"/>
      <c r="BX490" s="282"/>
      <c r="BY490" s="284" t="str">
        <f t="shared" si="240"/>
        <v/>
      </c>
      <c r="BZ490" s="285" t="str">
        <f t="shared" si="241"/>
        <v/>
      </c>
      <c r="CA490" s="286"/>
      <c r="CB490" s="287"/>
      <c r="CC490" s="281" t="str">
        <f t="array" ref="CC490">IF(AND($I490&lt;&gt;"",$K490&lt;&gt;""),CEILING(VLOOKUP($I490,ランク別指標,6,FALSE)*$L490,1),"")</f>
        <v/>
      </c>
      <c r="CD490" s="288"/>
      <c r="CE490" s="289" t="str">
        <f t="shared" si="225"/>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6"/>
        <v/>
      </c>
      <c r="CT490" s="337"/>
      <c r="CU490" s="264">
        <f t="shared" si="242"/>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3"/>
        <v>0</v>
      </c>
      <c r="DL490" s="440" t="b">
        <f t="shared" si="244"/>
        <v>0</v>
      </c>
      <c r="DM490" s="450" t="b">
        <f t="shared" si="245"/>
        <v>0</v>
      </c>
      <c r="DN490" s="440" t="b">
        <f t="shared" si="246"/>
        <v>0</v>
      </c>
      <c r="DO490" s="449" t="b">
        <f t="shared" si="247"/>
        <v>0</v>
      </c>
      <c r="DP490" s="440" t="b">
        <f t="shared" si="248"/>
        <v>0</v>
      </c>
      <c r="DQ490" s="450" t="b">
        <f t="shared" si="249"/>
        <v>0</v>
      </c>
      <c r="DR490" s="440" t="b">
        <f t="shared" si="250"/>
        <v>0</v>
      </c>
      <c r="DS490" s="449" t="b">
        <f t="shared" si="251"/>
        <v>0</v>
      </c>
      <c r="DT490" s="440" t="b">
        <f t="shared" si="252"/>
        <v>0</v>
      </c>
    </row>
    <row r="491" spans="1:124" x14ac:dyDescent="0.25">
      <c r="A491" s="65">
        <f t="shared" si="227"/>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8"/>
        <v/>
      </c>
      <c r="X491" s="310" t="str">
        <f t="shared" ca="1" si="229"/>
        <v/>
      </c>
      <c r="Y491" s="277"/>
      <c r="Z491" s="277"/>
      <c r="AA491" s="348"/>
      <c r="AB491" s="278"/>
      <c r="AC491" s="279"/>
      <c r="AD491" s="348"/>
      <c r="AE491" s="278"/>
      <c r="AF491" s="280"/>
      <c r="AG491" s="348"/>
      <c r="AH491" s="274"/>
      <c r="AI491" s="309" t="str">
        <f t="shared" ca="1" si="230"/>
        <v/>
      </c>
      <c r="AJ491" s="310" t="str">
        <f t="shared" ca="1" si="231"/>
        <v/>
      </c>
      <c r="AK491" s="277"/>
      <c r="AL491" s="277"/>
      <c r="AM491" s="348"/>
      <c r="AN491" s="278"/>
      <c r="AO491" s="279"/>
      <c r="AP491" s="348"/>
      <c r="AQ491" s="278"/>
      <c r="AR491" s="280"/>
      <c r="AS491" s="348"/>
      <c r="AT491" s="274"/>
      <c r="AU491" s="309" t="str">
        <f t="shared" ca="1" si="232"/>
        <v/>
      </c>
      <c r="AV491" s="310" t="str">
        <f t="shared" ca="1" si="233"/>
        <v/>
      </c>
      <c r="AW491" s="276"/>
      <c r="AX491" s="276"/>
      <c r="AY491" s="348"/>
      <c r="AZ491" s="278"/>
      <c r="BA491" s="279"/>
      <c r="BB491" s="348"/>
      <c r="BC491" s="278"/>
      <c r="BD491" s="280"/>
      <c r="BE491" s="348"/>
      <c r="BF491" s="274"/>
      <c r="BG491" s="309" t="str">
        <f t="shared" ca="1" si="234"/>
        <v/>
      </c>
      <c r="BH491" s="310" t="str">
        <f t="shared" ca="1" si="235"/>
        <v/>
      </c>
      <c r="BI491" s="276"/>
      <c r="BJ491" s="348"/>
      <c r="BK491" s="278"/>
      <c r="BL491" s="279"/>
      <c r="BM491" s="348"/>
      <c r="BN491" s="278"/>
      <c r="BO491" s="280"/>
      <c r="BP491" s="309" t="str">
        <f t="shared" ca="1" si="236"/>
        <v/>
      </c>
      <c r="BQ491" s="310" t="str">
        <f t="shared" ca="1" si="237"/>
        <v/>
      </c>
      <c r="BR491" s="309" t="str">
        <f t="shared" ca="1" si="238"/>
        <v/>
      </c>
      <c r="BS491" s="438" t="str">
        <f t="shared" ca="1" si="239"/>
        <v/>
      </c>
      <c r="BT491" s="281" t="str">
        <f t="array" ref="BT491">IF(AND($I491&lt;&gt;"",$K491&lt;&gt;""),CEILING(VLOOKUP($I491,ランク別指標,3,FALSE)*$L491,1),"")</f>
        <v/>
      </c>
      <c r="BU491" s="282"/>
      <c r="BV491" s="281" t="str">
        <f t="shared" si="224"/>
        <v/>
      </c>
      <c r="BW491" s="283"/>
      <c r="BX491" s="282"/>
      <c r="BY491" s="284" t="str">
        <f t="shared" si="240"/>
        <v/>
      </c>
      <c r="BZ491" s="285" t="str">
        <f t="shared" si="241"/>
        <v/>
      </c>
      <c r="CA491" s="286"/>
      <c r="CB491" s="287"/>
      <c r="CC491" s="281" t="str">
        <f t="array" ref="CC491">IF(AND($I491&lt;&gt;"",$K491&lt;&gt;""),CEILING(VLOOKUP($I491,ランク別指標,6,FALSE)*$L491,1),"")</f>
        <v/>
      </c>
      <c r="CD491" s="288"/>
      <c r="CE491" s="289" t="str">
        <f t="shared" si="225"/>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6"/>
        <v/>
      </c>
      <c r="CT491" s="337"/>
      <c r="CU491" s="264">
        <f t="shared" si="242"/>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3"/>
        <v>0</v>
      </c>
      <c r="DL491" s="440" t="b">
        <f t="shared" si="244"/>
        <v>0</v>
      </c>
      <c r="DM491" s="450" t="b">
        <f t="shared" si="245"/>
        <v>0</v>
      </c>
      <c r="DN491" s="440" t="b">
        <f t="shared" si="246"/>
        <v>0</v>
      </c>
      <c r="DO491" s="449" t="b">
        <f t="shared" si="247"/>
        <v>0</v>
      </c>
      <c r="DP491" s="440" t="b">
        <f t="shared" si="248"/>
        <v>0</v>
      </c>
      <c r="DQ491" s="450" t="b">
        <f t="shared" si="249"/>
        <v>0</v>
      </c>
      <c r="DR491" s="440" t="b">
        <f t="shared" si="250"/>
        <v>0</v>
      </c>
      <c r="DS491" s="449" t="b">
        <f t="shared" si="251"/>
        <v>0</v>
      </c>
      <c r="DT491" s="440" t="b">
        <f t="shared" si="252"/>
        <v>0</v>
      </c>
    </row>
    <row r="492" spans="1:124" x14ac:dyDescent="0.25">
      <c r="A492" s="65">
        <f t="shared" si="227"/>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8"/>
        <v/>
      </c>
      <c r="X492" s="310" t="str">
        <f t="shared" ca="1" si="229"/>
        <v/>
      </c>
      <c r="Y492" s="277"/>
      <c r="Z492" s="277"/>
      <c r="AA492" s="348"/>
      <c r="AB492" s="278"/>
      <c r="AC492" s="279"/>
      <c r="AD492" s="348"/>
      <c r="AE492" s="278"/>
      <c r="AF492" s="280"/>
      <c r="AG492" s="348"/>
      <c r="AH492" s="274"/>
      <c r="AI492" s="309" t="str">
        <f t="shared" ca="1" si="230"/>
        <v/>
      </c>
      <c r="AJ492" s="310" t="str">
        <f t="shared" ca="1" si="231"/>
        <v/>
      </c>
      <c r="AK492" s="277"/>
      <c r="AL492" s="277"/>
      <c r="AM492" s="348"/>
      <c r="AN492" s="278"/>
      <c r="AO492" s="279"/>
      <c r="AP492" s="348"/>
      <c r="AQ492" s="278"/>
      <c r="AR492" s="280"/>
      <c r="AS492" s="348"/>
      <c r="AT492" s="274"/>
      <c r="AU492" s="309" t="str">
        <f t="shared" ca="1" si="232"/>
        <v/>
      </c>
      <c r="AV492" s="310" t="str">
        <f t="shared" ca="1" si="233"/>
        <v/>
      </c>
      <c r="AW492" s="276"/>
      <c r="AX492" s="276"/>
      <c r="AY492" s="348"/>
      <c r="AZ492" s="278"/>
      <c r="BA492" s="279"/>
      <c r="BB492" s="348"/>
      <c r="BC492" s="278"/>
      <c r="BD492" s="280"/>
      <c r="BE492" s="348"/>
      <c r="BF492" s="274"/>
      <c r="BG492" s="309" t="str">
        <f t="shared" ca="1" si="234"/>
        <v/>
      </c>
      <c r="BH492" s="310" t="str">
        <f t="shared" ca="1" si="235"/>
        <v/>
      </c>
      <c r="BI492" s="276"/>
      <c r="BJ492" s="348"/>
      <c r="BK492" s="278"/>
      <c r="BL492" s="279"/>
      <c r="BM492" s="348"/>
      <c r="BN492" s="278"/>
      <c r="BO492" s="280"/>
      <c r="BP492" s="309" t="str">
        <f t="shared" ca="1" si="236"/>
        <v/>
      </c>
      <c r="BQ492" s="310" t="str">
        <f t="shared" ca="1" si="237"/>
        <v/>
      </c>
      <c r="BR492" s="309" t="str">
        <f t="shared" ca="1" si="238"/>
        <v/>
      </c>
      <c r="BS492" s="438" t="str">
        <f t="shared" ca="1" si="239"/>
        <v/>
      </c>
      <c r="BT492" s="281" t="str">
        <f t="array" ref="BT492">IF(AND($I492&lt;&gt;"",$K492&lt;&gt;""),CEILING(VLOOKUP($I492,ランク別指標,3,FALSE)*$L492,1),"")</f>
        <v/>
      </c>
      <c r="BU492" s="282"/>
      <c r="BV492" s="281" t="str">
        <f t="shared" si="224"/>
        <v/>
      </c>
      <c r="BW492" s="283"/>
      <c r="BX492" s="282"/>
      <c r="BY492" s="284" t="str">
        <f t="shared" si="240"/>
        <v/>
      </c>
      <c r="BZ492" s="285" t="str">
        <f t="shared" si="241"/>
        <v/>
      </c>
      <c r="CA492" s="286"/>
      <c r="CB492" s="287"/>
      <c r="CC492" s="281" t="str">
        <f t="array" ref="CC492">IF(AND($I492&lt;&gt;"",$K492&lt;&gt;""),CEILING(VLOOKUP($I492,ランク別指標,6,FALSE)*$L492,1),"")</f>
        <v/>
      </c>
      <c r="CD492" s="288"/>
      <c r="CE492" s="289" t="str">
        <f t="shared" si="225"/>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6"/>
        <v/>
      </c>
      <c r="CT492" s="337"/>
      <c r="CU492" s="264">
        <f t="shared" si="242"/>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3"/>
        <v>0</v>
      </c>
      <c r="DL492" s="440" t="b">
        <f t="shared" si="244"/>
        <v>0</v>
      </c>
      <c r="DM492" s="450" t="b">
        <f t="shared" si="245"/>
        <v>0</v>
      </c>
      <c r="DN492" s="440" t="b">
        <f t="shared" si="246"/>
        <v>0</v>
      </c>
      <c r="DO492" s="449" t="b">
        <f t="shared" si="247"/>
        <v>0</v>
      </c>
      <c r="DP492" s="440" t="b">
        <f t="shared" si="248"/>
        <v>0</v>
      </c>
      <c r="DQ492" s="450" t="b">
        <f t="shared" si="249"/>
        <v>0</v>
      </c>
      <c r="DR492" s="440" t="b">
        <f t="shared" si="250"/>
        <v>0</v>
      </c>
      <c r="DS492" s="449" t="b">
        <f t="shared" si="251"/>
        <v>0</v>
      </c>
      <c r="DT492" s="440" t="b">
        <f t="shared" si="252"/>
        <v>0</v>
      </c>
    </row>
    <row r="493" spans="1:124" x14ac:dyDescent="0.25">
      <c r="A493" s="65">
        <f t="shared" si="227"/>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8"/>
        <v/>
      </c>
      <c r="X493" s="310" t="str">
        <f t="shared" ca="1" si="229"/>
        <v/>
      </c>
      <c r="Y493" s="277"/>
      <c r="Z493" s="277"/>
      <c r="AA493" s="348"/>
      <c r="AB493" s="278"/>
      <c r="AC493" s="279"/>
      <c r="AD493" s="348"/>
      <c r="AE493" s="278"/>
      <c r="AF493" s="280"/>
      <c r="AG493" s="348"/>
      <c r="AH493" s="274"/>
      <c r="AI493" s="309" t="str">
        <f t="shared" ca="1" si="230"/>
        <v/>
      </c>
      <c r="AJ493" s="310" t="str">
        <f t="shared" ca="1" si="231"/>
        <v/>
      </c>
      <c r="AK493" s="277"/>
      <c r="AL493" s="277"/>
      <c r="AM493" s="348"/>
      <c r="AN493" s="278"/>
      <c r="AO493" s="279"/>
      <c r="AP493" s="348"/>
      <c r="AQ493" s="278"/>
      <c r="AR493" s="280"/>
      <c r="AS493" s="348"/>
      <c r="AT493" s="274"/>
      <c r="AU493" s="309" t="str">
        <f t="shared" ca="1" si="232"/>
        <v/>
      </c>
      <c r="AV493" s="310" t="str">
        <f t="shared" ca="1" si="233"/>
        <v/>
      </c>
      <c r="AW493" s="276"/>
      <c r="AX493" s="276"/>
      <c r="AY493" s="348"/>
      <c r="AZ493" s="278"/>
      <c r="BA493" s="279"/>
      <c r="BB493" s="348"/>
      <c r="BC493" s="278"/>
      <c r="BD493" s="280"/>
      <c r="BE493" s="348"/>
      <c r="BF493" s="274"/>
      <c r="BG493" s="309" t="str">
        <f t="shared" ca="1" si="234"/>
        <v/>
      </c>
      <c r="BH493" s="310" t="str">
        <f t="shared" ca="1" si="235"/>
        <v/>
      </c>
      <c r="BI493" s="276"/>
      <c r="BJ493" s="348"/>
      <c r="BK493" s="278"/>
      <c r="BL493" s="279"/>
      <c r="BM493" s="348"/>
      <c r="BN493" s="278"/>
      <c r="BO493" s="280"/>
      <c r="BP493" s="309" t="str">
        <f t="shared" ca="1" si="236"/>
        <v/>
      </c>
      <c r="BQ493" s="310" t="str">
        <f t="shared" ca="1" si="237"/>
        <v/>
      </c>
      <c r="BR493" s="309" t="str">
        <f t="shared" ca="1" si="238"/>
        <v/>
      </c>
      <c r="BS493" s="438" t="str">
        <f t="shared" ca="1" si="239"/>
        <v/>
      </c>
      <c r="BT493" s="281" t="str">
        <f t="array" ref="BT493">IF(AND($I493&lt;&gt;"",$K493&lt;&gt;""),CEILING(VLOOKUP($I493,ランク別指標,3,FALSE)*$L493,1),"")</f>
        <v/>
      </c>
      <c r="BU493" s="282"/>
      <c r="BV493" s="281" t="str">
        <f t="shared" si="224"/>
        <v/>
      </c>
      <c r="BW493" s="283"/>
      <c r="BX493" s="282"/>
      <c r="BY493" s="284" t="str">
        <f t="shared" si="240"/>
        <v/>
      </c>
      <c r="BZ493" s="285" t="str">
        <f t="shared" si="241"/>
        <v/>
      </c>
      <c r="CA493" s="286"/>
      <c r="CB493" s="287"/>
      <c r="CC493" s="281" t="str">
        <f t="array" ref="CC493">IF(AND($I493&lt;&gt;"",$K493&lt;&gt;""),CEILING(VLOOKUP($I493,ランク別指標,6,FALSE)*$L493,1),"")</f>
        <v/>
      </c>
      <c r="CD493" s="288"/>
      <c r="CE493" s="289" t="str">
        <f t="shared" si="225"/>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6"/>
        <v/>
      </c>
      <c r="CT493" s="337"/>
      <c r="CU493" s="264">
        <f t="shared" si="242"/>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3"/>
        <v>0</v>
      </c>
      <c r="DL493" s="440" t="b">
        <f t="shared" si="244"/>
        <v>0</v>
      </c>
      <c r="DM493" s="450" t="b">
        <f t="shared" si="245"/>
        <v>0</v>
      </c>
      <c r="DN493" s="440" t="b">
        <f t="shared" si="246"/>
        <v>0</v>
      </c>
      <c r="DO493" s="449" t="b">
        <f t="shared" si="247"/>
        <v>0</v>
      </c>
      <c r="DP493" s="440" t="b">
        <f t="shared" si="248"/>
        <v>0</v>
      </c>
      <c r="DQ493" s="450" t="b">
        <f t="shared" si="249"/>
        <v>0</v>
      </c>
      <c r="DR493" s="440" t="b">
        <f t="shared" si="250"/>
        <v>0</v>
      </c>
      <c r="DS493" s="449" t="b">
        <f t="shared" si="251"/>
        <v>0</v>
      </c>
      <c r="DT493" s="440" t="b">
        <f t="shared" si="252"/>
        <v>0</v>
      </c>
    </row>
    <row r="494" spans="1:124" x14ac:dyDescent="0.25">
      <c r="A494" s="65">
        <f t="shared" si="227"/>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8"/>
        <v/>
      </c>
      <c r="X494" s="310" t="str">
        <f t="shared" ca="1" si="229"/>
        <v/>
      </c>
      <c r="Y494" s="277"/>
      <c r="Z494" s="277"/>
      <c r="AA494" s="348"/>
      <c r="AB494" s="278"/>
      <c r="AC494" s="279"/>
      <c r="AD494" s="348"/>
      <c r="AE494" s="278"/>
      <c r="AF494" s="280"/>
      <c r="AG494" s="348"/>
      <c r="AH494" s="274"/>
      <c r="AI494" s="309" t="str">
        <f t="shared" ca="1" si="230"/>
        <v/>
      </c>
      <c r="AJ494" s="310" t="str">
        <f t="shared" ca="1" si="231"/>
        <v/>
      </c>
      <c r="AK494" s="277"/>
      <c r="AL494" s="277"/>
      <c r="AM494" s="348"/>
      <c r="AN494" s="278"/>
      <c r="AO494" s="279"/>
      <c r="AP494" s="348"/>
      <c r="AQ494" s="278"/>
      <c r="AR494" s="280"/>
      <c r="AS494" s="348"/>
      <c r="AT494" s="274"/>
      <c r="AU494" s="309" t="str">
        <f t="shared" ca="1" si="232"/>
        <v/>
      </c>
      <c r="AV494" s="310" t="str">
        <f t="shared" ca="1" si="233"/>
        <v/>
      </c>
      <c r="AW494" s="276"/>
      <c r="AX494" s="276"/>
      <c r="AY494" s="348"/>
      <c r="AZ494" s="278"/>
      <c r="BA494" s="279"/>
      <c r="BB494" s="348"/>
      <c r="BC494" s="278"/>
      <c r="BD494" s="280"/>
      <c r="BE494" s="348"/>
      <c r="BF494" s="274"/>
      <c r="BG494" s="309" t="str">
        <f t="shared" ca="1" si="234"/>
        <v/>
      </c>
      <c r="BH494" s="310" t="str">
        <f t="shared" ca="1" si="235"/>
        <v/>
      </c>
      <c r="BI494" s="276"/>
      <c r="BJ494" s="348"/>
      <c r="BK494" s="278"/>
      <c r="BL494" s="279"/>
      <c r="BM494" s="348"/>
      <c r="BN494" s="278"/>
      <c r="BO494" s="280"/>
      <c r="BP494" s="309" t="str">
        <f t="shared" ca="1" si="236"/>
        <v/>
      </c>
      <c r="BQ494" s="310" t="str">
        <f t="shared" ca="1" si="237"/>
        <v/>
      </c>
      <c r="BR494" s="309" t="str">
        <f t="shared" ca="1" si="238"/>
        <v/>
      </c>
      <c r="BS494" s="438" t="str">
        <f t="shared" ca="1" si="239"/>
        <v/>
      </c>
      <c r="BT494" s="281" t="str">
        <f t="array" ref="BT494">IF(AND($I494&lt;&gt;"",$K494&lt;&gt;""),CEILING(VLOOKUP($I494,ランク別指標,3,FALSE)*$L494,1),"")</f>
        <v/>
      </c>
      <c r="BU494" s="282"/>
      <c r="BV494" s="281" t="str">
        <f t="shared" si="224"/>
        <v/>
      </c>
      <c r="BW494" s="283"/>
      <c r="BX494" s="282"/>
      <c r="BY494" s="284" t="str">
        <f t="shared" si="240"/>
        <v/>
      </c>
      <c r="BZ494" s="285" t="str">
        <f t="shared" si="241"/>
        <v/>
      </c>
      <c r="CA494" s="286"/>
      <c r="CB494" s="287"/>
      <c r="CC494" s="281" t="str">
        <f t="array" ref="CC494">IF(AND($I494&lt;&gt;"",$K494&lt;&gt;""),CEILING(VLOOKUP($I494,ランク別指標,6,FALSE)*$L494,1),"")</f>
        <v/>
      </c>
      <c r="CD494" s="288"/>
      <c r="CE494" s="289" t="str">
        <f t="shared" si="225"/>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6"/>
        <v/>
      </c>
      <c r="CT494" s="337"/>
      <c r="CU494" s="264">
        <f t="shared" si="242"/>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3"/>
        <v>0</v>
      </c>
      <c r="DL494" s="440" t="b">
        <f t="shared" si="244"/>
        <v>0</v>
      </c>
      <c r="DM494" s="450" t="b">
        <f t="shared" si="245"/>
        <v>0</v>
      </c>
      <c r="DN494" s="440" t="b">
        <f t="shared" si="246"/>
        <v>0</v>
      </c>
      <c r="DO494" s="449" t="b">
        <f t="shared" si="247"/>
        <v>0</v>
      </c>
      <c r="DP494" s="440" t="b">
        <f t="shared" si="248"/>
        <v>0</v>
      </c>
      <c r="DQ494" s="450" t="b">
        <f t="shared" si="249"/>
        <v>0</v>
      </c>
      <c r="DR494" s="440" t="b">
        <f t="shared" si="250"/>
        <v>0</v>
      </c>
      <c r="DS494" s="449" t="b">
        <f t="shared" si="251"/>
        <v>0</v>
      </c>
      <c r="DT494" s="440" t="b">
        <f t="shared" si="252"/>
        <v>0</v>
      </c>
    </row>
    <row r="495" spans="1:124" x14ac:dyDescent="0.25">
      <c r="A495" s="65">
        <f t="shared" si="227"/>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8"/>
        <v/>
      </c>
      <c r="X495" s="310" t="str">
        <f t="shared" ca="1" si="229"/>
        <v/>
      </c>
      <c r="Y495" s="277"/>
      <c r="Z495" s="277"/>
      <c r="AA495" s="348"/>
      <c r="AB495" s="278"/>
      <c r="AC495" s="279"/>
      <c r="AD495" s="348"/>
      <c r="AE495" s="278"/>
      <c r="AF495" s="280"/>
      <c r="AG495" s="348"/>
      <c r="AH495" s="274"/>
      <c r="AI495" s="309" t="str">
        <f t="shared" ca="1" si="230"/>
        <v/>
      </c>
      <c r="AJ495" s="310" t="str">
        <f t="shared" ca="1" si="231"/>
        <v/>
      </c>
      <c r="AK495" s="277"/>
      <c r="AL495" s="277"/>
      <c r="AM495" s="348"/>
      <c r="AN495" s="278"/>
      <c r="AO495" s="279"/>
      <c r="AP495" s="348"/>
      <c r="AQ495" s="278"/>
      <c r="AR495" s="280"/>
      <c r="AS495" s="348"/>
      <c r="AT495" s="274"/>
      <c r="AU495" s="309" t="str">
        <f t="shared" ca="1" si="232"/>
        <v/>
      </c>
      <c r="AV495" s="310" t="str">
        <f t="shared" ca="1" si="233"/>
        <v/>
      </c>
      <c r="AW495" s="276"/>
      <c r="AX495" s="276"/>
      <c r="AY495" s="348"/>
      <c r="AZ495" s="278"/>
      <c r="BA495" s="279"/>
      <c r="BB495" s="348"/>
      <c r="BC495" s="278"/>
      <c r="BD495" s="280"/>
      <c r="BE495" s="348"/>
      <c r="BF495" s="274"/>
      <c r="BG495" s="309" t="str">
        <f t="shared" ca="1" si="234"/>
        <v/>
      </c>
      <c r="BH495" s="310" t="str">
        <f t="shared" ca="1" si="235"/>
        <v/>
      </c>
      <c r="BI495" s="276"/>
      <c r="BJ495" s="348"/>
      <c r="BK495" s="278"/>
      <c r="BL495" s="279"/>
      <c r="BM495" s="348"/>
      <c r="BN495" s="278"/>
      <c r="BO495" s="280"/>
      <c r="BP495" s="309" t="str">
        <f t="shared" ca="1" si="236"/>
        <v/>
      </c>
      <c r="BQ495" s="310" t="str">
        <f t="shared" ca="1" si="237"/>
        <v/>
      </c>
      <c r="BR495" s="309" t="str">
        <f t="shared" ca="1" si="238"/>
        <v/>
      </c>
      <c r="BS495" s="438" t="str">
        <f t="shared" ca="1" si="239"/>
        <v/>
      </c>
      <c r="BT495" s="281" t="str">
        <f t="array" ref="BT495">IF(AND($I495&lt;&gt;"",$K495&lt;&gt;""),CEILING(VLOOKUP($I495,ランク別指標,3,FALSE)*$L495,1),"")</f>
        <v/>
      </c>
      <c r="BU495" s="282"/>
      <c r="BV495" s="281" t="str">
        <f t="shared" si="224"/>
        <v/>
      </c>
      <c r="BW495" s="283"/>
      <c r="BX495" s="282"/>
      <c r="BY495" s="284" t="str">
        <f t="shared" si="240"/>
        <v/>
      </c>
      <c r="BZ495" s="285" t="str">
        <f t="shared" si="241"/>
        <v/>
      </c>
      <c r="CA495" s="286"/>
      <c r="CB495" s="287"/>
      <c r="CC495" s="281" t="str">
        <f t="array" ref="CC495">IF(AND($I495&lt;&gt;"",$K495&lt;&gt;""),CEILING(VLOOKUP($I495,ランク別指標,6,FALSE)*$L495,1),"")</f>
        <v/>
      </c>
      <c r="CD495" s="288"/>
      <c r="CE495" s="289" t="str">
        <f t="shared" si="225"/>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6"/>
        <v/>
      </c>
      <c r="CT495" s="337"/>
      <c r="CU495" s="264">
        <f t="shared" si="242"/>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3"/>
        <v>0</v>
      </c>
      <c r="DL495" s="440" t="b">
        <f t="shared" si="244"/>
        <v>0</v>
      </c>
      <c r="DM495" s="450" t="b">
        <f t="shared" si="245"/>
        <v>0</v>
      </c>
      <c r="DN495" s="440" t="b">
        <f t="shared" si="246"/>
        <v>0</v>
      </c>
      <c r="DO495" s="449" t="b">
        <f t="shared" si="247"/>
        <v>0</v>
      </c>
      <c r="DP495" s="440" t="b">
        <f t="shared" si="248"/>
        <v>0</v>
      </c>
      <c r="DQ495" s="450" t="b">
        <f t="shared" si="249"/>
        <v>0</v>
      </c>
      <c r="DR495" s="440" t="b">
        <f t="shared" si="250"/>
        <v>0</v>
      </c>
      <c r="DS495" s="449" t="b">
        <f t="shared" si="251"/>
        <v>0</v>
      </c>
      <c r="DT495" s="440" t="b">
        <f t="shared" si="252"/>
        <v>0</v>
      </c>
    </row>
    <row r="496" spans="1:124" x14ac:dyDescent="0.25">
      <c r="A496" s="65">
        <f t="shared" si="227"/>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8"/>
        <v/>
      </c>
      <c r="X496" s="310" t="str">
        <f t="shared" ca="1" si="229"/>
        <v/>
      </c>
      <c r="Y496" s="277"/>
      <c r="Z496" s="277"/>
      <c r="AA496" s="348"/>
      <c r="AB496" s="278"/>
      <c r="AC496" s="279"/>
      <c r="AD496" s="348"/>
      <c r="AE496" s="278"/>
      <c r="AF496" s="280"/>
      <c r="AG496" s="348"/>
      <c r="AH496" s="274"/>
      <c r="AI496" s="309" t="str">
        <f t="shared" ca="1" si="230"/>
        <v/>
      </c>
      <c r="AJ496" s="310" t="str">
        <f t="shared" ca="1" si="231"/>
        <v/>
      </c>
      <c r="AK496" s="277"/>
      <c r="AL496" s="277"/>
      <c r="AM496" s="348"/>
      <c r="AN496" s="278"/>
      <c r="AO496" s="279"/>
      <c r="AP496" s="348"/>
      <c r="AQ496" s="278"/>
      <c r="AR496" s="280"/>
      <c r="AS496" s="348"/>
      <c r="AT496" s="274"/>
      <c r="AU496" s="309" t="str">
        <f t="shared" ca="1" si="232"/>
        <v/>
      </c>
      <c r="AV496" s="310" t="str">
        <f t="shared" ca="1" si="233"/>
        <v/>
      </c>
      <c r="AW496" s="276"/>
      <c r="AX496" s="276"/>
      <c r="AY496" s="348"/>
      <c r="AZ496" s="278"/>
      <c r="BA496" s="279"/>
      <c r="BB496" s="348"/>
      <c r="BC496" s="278"/>
      <c r="BD496" s="280"/>
      <c r="BE496" s="348"/>
      <c r="BF496" s="274"/>
      <c r="BG496" s="309" t="str">
        <f t="shared" ca="1" si="234"/>
        <v/>
      </c>
      <c r="BH496" s="310" t="str">
        <f t="shared" ca="1" si="235"/>
        <v/>
      </c>
      <c r="BI496" s="276"/>
      <c r="BJ496" s="348"/>
      <c r="BK496" s="278"/>
      <c r="BL496" s="279"/>
      <c r="BM496" s="348"/>
      <c r="BN496" s="278"/>
      <c r="BO496" s="280"/>
      <c r="BP496" s="309" t="str">
        <f t="shared" ca="1" si="236"/>
        <v/>
      </c>
      <c r="BQ496" s="310" t="str">
        <f t="shared" ca="1" si="237"/>
        <v/>
      </c>
      <c r="BR496" s="309" t="str">
        <f t="shared" ca="1" si="238"/>
        <v/>
      </c>
      <c r="BS496" s="438" t="str">
        <f t="shared" ca="1" si="239"/>
        <v/>
      </c>
      <c r="BT496" s="281" t="str">
        <f t="array" ref="BT496">IF(AND($I496&lt;&gt;"",$K496&lt;&gt;""),CEILING(VLOOKUP($I496,ランク別指標,3,FALSE)*$L496,1),"")</f>
        <v/>
      </c>
      <c r="BU496" s="282"/>
      <c r="BV496" s="281" t="str">
        <f t="shared" si="224"/>
        <v/>
      </c>
      <c r="BW496" s="283"/>
      <c r="BX496" s="282"/>
      <c r="BY496" s="284" t="str">
        <f t="shared" si="240"/>
        <v/>
      </c>
      <c r="BZ496" s="285" t="str">
        <f t="shared" si="241"/>
        <v/>
      </c>
      <c r="CA496" s="286"/>
      <c r="CB496" s="287"/>
      <c r="CC496" s="281" t="str">
        <f t="array" ref="CC496">IF(AND($I496&lt;&gt;"",$K496&lt;&gt;""),CEILING(VLOOKUP($I496,ランク別指標,6,FALSE)*$L496,1),"")</f>
        <v/>
      </c>
      <c r="CD496" s="288"/>
      <c r="CE496" s="289" t="str">
        <f t="shared" si="225"/>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6"/>
        <v/>
      </c>
      <c r="CT496" s="337"/>
      <c r="CU496" s="264">
        <f t="shared" si="242"/>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3"/>
        <v>0</v>
      </c>
      <c r="DL496" s="440" t="b">
        <f t="shared" si="244"/>
        <v>0</v>
      </c>
      <c r="DM496" s="450" t="b">
        <f t="shared" si="245"/>
        <v>0</v>
      </c>
      <c r="DN496" s="440" t="b">
        <f t="shared" si="246"/>
        <v>0</v>
      </c>
      <c r="DO496" s="449" t="b">
        <f t="shared" si="247"/>
        <v>0</v>
      </c>
      <c r="DP496" s="440" t="b">
        <f t="shared" si="248"/>
        <v>0</v>
      </c>
      <c r="DQ496" s="450" t="b">
        <f t="shared" si="249"/>
        <v>0</v>
      </c>
      <c r="DR496" s="440" t="b">
        <f t="shared" si="250"/>
        <v>0</v>
      </c>
      <c r="DS496" s="449" t="b">
        <f t="shared" si="251"/>
        <v>0</v>
      </c>
      <c r="DT496" s="440" t="b">
        <f t="shared" si="252"/>
        <v>0</v>
      </c>
    </row>
    <row r="497" spans="1:124" x14ac:dyDescent="0.25">
      <c r="A497" s="65">
        <f t="shared" si="227"/>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8"/>
        <v/>
      </c>
      <c r="X497" s="310" t="str">
        <f t="shared" ca="1" si="229"/>
        <v/>
      </c>
      <c r="Y497" s="277"/>
      <c r="Z497" s="277"/>
      <c r="AA497" s="348"/>
      <c r="AB497" s="278"/>
      <c r="AC497" s="279"/>
      <c r="AD497" s="348"/>
      <c r="AE497" s="278"/>
      <c r="AF497" s="280"/>
      <c r="AG497" s="348"/>
      <c r="AH497" s="274"/>
      <c r="AI497" s="309" t="str">
        <f t="shared" ca="1" si="230"/>
        <v/>
      </c>
      <c r="AJ497" s="310" t="str">
        <f t="shared" ca="1" si="231"/>
        <v/>
      </c>
      <c r="AK497" s="277"/>
      <c r="AL497" s="277"/>
      <c r="AM497" s="348"/>
      <c r="AN497" s="278"/>
      <c r="AO497" s="279"/>
      <c r="AP497" s="348"/>
      <c r="AQ497" s="278"/>
      <c r="AR497" s="280"/>
      <c r="AS497" s="348"/>
      <c r="AT497" s="274"/>
      <c r="AU497" s="309" t="str">
        <f t="shared" ca="1" si="232"/>
        <v/>
      </c>
      <c r="AV497" s="310" t="str">
        <f t="shared" ca="1" si="233"/>
        <v/>
      </c>
      <c r="AW497" s="276"/>
      <c r="AX497" s="276"/>
      <c r="AY497" s="348"/>
      <c r="AZ497" s="278"/>
      <c r="BA497" s="279"/>
      <c r="BB497" s="348"/>
      <c r="BC497" s="278"/>
      <c r="BD497" s="280"/>
      <c r="BE497" s="348"/>
      <c r="BF497" s="274"/>
      <c r="BG497" s="309" t="str">
        <f t="shared" ca="1" si="234"/>
        <v/>
      </c>
      <c r="BH497" s="310" t="str">
        <f t="shared" ca="1" si="235"/>
        <v/>
      </c>
      <c r="BI497" s="276"/>
      <c r="BJ497" s="348"/>
      <c r="BK497" s="278"/>
      <c r="BL497" s="279"/>
      <c r="BM497" s="348"/>
      <c r="BN497" s="278"/>
      <c r="BO497" s="280"/>
      <c r="BP497" s="309" t="str">
        <f t="shared" ca="1" si="236"/>
        <v/>
      </c>
      <c r="BQ497" s="310" t="str">
        <f t="shared" ca="1" si="237"/>
        <v/>
      </c>
      <c r="BR497" s="309" t="str">
        <f t="shared" ca="1" si="238"/>
        <v/>
      </c>
      <c r="BS497" s="438" t="str">
        <f t="shared" ca="1" si="239"/>
        <v/>
      </c>
      <c r="BT497" s="281" t="str">
        <f t="array" ref="BT497">IF(AND($I497&lt;&gt;"",$K497&lt;&gt;""),CEILING(VLOOKUP($I497,ランク別指標,3,FALSE)*$L497,1),"")</f>
        <v/>
      </c>
      <c r="BU497" s="282"/>
      <c r="BV497" s="281" t="str">
        <f t="shared" si="224"/>
        <v/>
      </c>
      <c r="BW497" s="283"/>
      <c r="BX497" s="282"/>
      <c r="BY497" s="284" t="str">
        <f t="shared" si="240"/>
        <v/>
      </c>
      <c r="BZ497" s="285" t="str">
        <f t="shared" si="241"/>
        <v/>
      </c>
      <c r="CA497" s="286"/>
      <c r="CB497" s="287"/>
      <c r="CC497" s="281" t="str">
        <f t="array" ref="CC497">IF(AND($I497&lt;&gt;"",$K497&lt;&gt;""),CEILING(VLOOKUP($I497,ランク別指標,6,FALSE)*$L497,1),"")</f>
        <v/>
      </c>
      <c r="CD497" s="288"/>
      <c r="CE497" s="289" t="str">
        <f t="shared" si="225"/>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6"/>
        <v/>
      </c>
      <c r="CT497" s="337"/>
      <c r="CU497" s="264">
        <f t="shared" si="242"/>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3"/>
        <v>0</v>
      </c>
      <c r="DL497" s="440" t="b">
        <f t="shared" si="244"/>
        <v>0</v>
      </c>
      <c r="DM497" s="450" t="b">
        <f t="shared" si="245"/>
        <v>0</v>
      </c>
      <c r="DN497" s="440" t="b">
        <f t="shared" si="246"/>
        <v>0</v>
      </c>
      <c r="DO497" s="449" t="b">
        <f t="shared" si="247"/>
        <v>0</v>
      </c>
      <c r="DP497" s="440" t="b">
        <f t="shared" si="248"/>
        <v>0</v>
      </c>
      <c r="DQ497" s="450" t="b">
        <f t="shared" si="249"/>
        <v>0</v>
      </c>
      <c r="DR497" s="440" t="b">
        <f t="shared" si="250"/>
        <v>0</v>
      </c>
      <c r="DS497" s="449" t="b">
        <f t="shared" si="251"/>
        <v>0</v>
      </c>
      <c r="DT497" s="440" t="b">
        <f t="shared" si="252"/>
        <v>0</v>
      </c>
    </row>
    <row r="498" spans="1:124" x14ac:dyDescent="0.25">
      <c r="A498" s="65">
        <f t="shared" si="227"/>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8"/>
        <v/>
      </c>
      <c r="X498" s="310" t="str">
        <f t="shared" ca="1" si="229"/>
        <v/>
      </c>
      <c r="Y498" s="277"/>
      <c r="Z498" s="277"/>
      <c r="AA498" s="348"/>
      <c r="AB498" s="278"/>
      <c r="AC498" s="279"/>
      <c r="AD498" s="348"/>
      <c r="AE498" s="278"/>
      <c r="AF498" s="280"/>
      <c r="AG498" s="348"/>
      <c r="AH498" s="274"/>
      <c r="AI498" s="309" t="str">
        <f t="shared" ca="1" si="230"/>
        <v/>
      </c>
      <c r="AJ498" s="310" t="str">
        <f t="shared" ca="1" si="231"/>
        <v/>
      </c>
      <c r="AK498" s="277"/>
      <c r="AL498" s="277"/>
      <c r="AM498" s="348"/>
      <c r="AN498" s="278"/>
      <c r="AO498" s="279"/>
      <c r="AP498" s="348"/>
      <c r="AQ498" s="278"/>
      <c r="AR498" s="280"/>
      <c r="AS498" s="348"/>
      <c r="AT498" s="274"/>
      <c r="AU498" s="309" t="str">
        <f t="shared" ca="1" si="232"/>
        <v/>
      </c>
      <c r="AV498" s="310" t="str">
        <f t="shared" ca="1" si="233"/>
        <v/>
      </c>
      <c r="AW498" s="276"/>
      <c r="AX498" s="276"/>
      <c r="AY498" s="348"/>
      <c r="AZ498" s="278"/>
      <c r="BA498" s="279"/>
      <c r="BB498" s="348"/>
      <c r="BC498" s="278"/>
      <c r="BD498" s="280"/>
      <c r="BE498" s="348"/>
      <c r="BF498" s="274"/>
      <c r="BG498" s="309" t="str">
        <f t="shared" ca="1" si="234"/>
        <v/>
      </c>
      <c r="BH498" s="310" t="str">
        <f t="shared" ca="1" si="235"/>
        <v/>
      </c>
      <c r="BI498" s="276"/>
      <c r="BJ498" s="348"/>
      <c r="BK498" s="278"/>
      <c r="BL498" s="279"/>
      <c r="BM498" s="348"/>
      <c r="BN498" s="278"/>
      <c r="BO498" s="280"/>
      <c r="BP498" s="309" t="str">
        <f t="shared" ca="1" si="236"/>
        <v/>
      </c>
      <c r="BQ498" s="310" t="str">
        <f t="shared" ca="1" si="237"/>
        <v/>
      </c>
      <c r="BR498" s="309" t="str">
        <f t="shared" ca="1" si="238"/>
        <v/>
      </c>
      <c r="BS498" s="438" t="str">
        <f t="shared" ca="1" si="239"/>
        <v/>
      </c>
      <c r="BT498" s="281" t="str">
        <f t="array" ref="BT498">IF(AND($I498&lt;&gt;"",$K498&lt;&gt;""),CEILING(VLOOKUP($I498,ランク別指標,3,FALSE)*$L498,1),"")</f>
        <v/>
      </c>
      <c r="BU498" s="282"/>
      <c r="BV498" s="281" t="str">
        <f t="shared" si="224"/>
        <v/>
      </c>
      <c r="BW498" s="283"/>
      <c r="BX498" s="282"/>
      <c r="BY498" s="284" t="str">
        <f t="shared" si="240"/>
        <v/>
      </c>
      <c r="BZ498" s="285" t="str">
        <f t="shared" si="241"/>
        <v/>
      </c>
      <c r="CA498" s="286"/>
      <c r="CB498" s="287"/>
      <c r="CC498" s="281" t="str">
        <f t="array" ref="CC498">IF(AND($I498&lt;&gt;"",$K498&lt;&gt;""),CEILING(VLOOKUP($I498,ランク別指標,6,FALSE)*$L498,1),"")</f>
        <v/>
      </c>
      <c r="CD498" s="288"/>
      <c r="CE498" s="289" t="str">
        <f t="shared" si="225"/>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6"/>
        <v/>
      </c>
      <c r="CT498" s="337"/>
      <c r="CU498" s="264">
        <f t="shared" si="242"/>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3"/>
        <v>0</v>
      </c>
      <c r="DL498" s="440" t="b">
        <f t="shared" si="244"/>
        <v>0</v>
      </c>
      <c r="DM498" s="450" t="b">
        <f t="shared" si="245"/>
        <v>0</v>
      </c>
      <c r="DN498" s="440" t="b">
        <f t="shared" si="246"/>
        <v>0</v>
      </c>
      <c r="DO498" s="449" t="b">
        <f t="shared" si="247"/>
        <v>0</v>
      </c>
      <c r="DP498" s="440" t="b">
        <f t="shared" si="248"/>
        <v>0</v>
      </c>
      <c r="DQ498" s="450" t="b">
        <f t="shared" si="249"/>
        <v>0</v>
      </c>
      <c r="DR498" s="440" t="b">
        <f t="shared" si="250"/>
        <v>0</v>
      </c>
      <c r="DS498" s="449" t="b">
        <f t="shared" si="251"/>
        <v>0</v>
      </c>
      <c r="DT498" s="440" t="b">
        <f t="shared" si="252"/>
        <v>0</v>
      </c>
    </row>
    <row r="499" spans="1:124" x14ac:dyDescent="0.25">
      <c r="A499" s="65">
        <f t="shared" si="227"/>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8"/>
        <v/>
      </c>
      <c r="X499" s="310" t="str">
        <f t="shared" ca="1" si="229"/>
        <v/>
      </c>
      <c r="Y499" s="277"/>
      <c r="Z499" s="277"/>
      <c r="AA499" s="348"/>
      <c r="AB499" s="278"/>
      <c r="AC499" s="279"/>
      <c r="AD499" s="348"/>
      <c r="AE499" s="278"/>
      <c r="AF499" s="280"/>
      <c r="AG499" s="348"/>
      <c r="AH499" s="274"/>
      <c r="AI499" s="309" t="str">
        <f t="shared" ca="1" si="230"/>
        <v/>
      </c>
      <c r="AJ499" s="310" t="str">
        <f t="shared" ca="1" si="231"/>
        <v/>
      </c>
      <c r="AK499" s="277"/>
      <c r="AL499" s="277"/>
      <c r="AM499" s="348"/>
      <c r="AN499" s="278"/>
      <c r="AO499" s="279"/>
      <c r="AP499" s="348"/>
      <c r="AQ499" s="278"/>
      <c r="AR499" s="280"/>
      <c r="AS499" s="348"/>
      <c r="AT499" s="274"/>
      <c r="AU499" s="309" t="str">
        <f t="shared" ca="1" si="232"/>
        <v/>
      </c>
      <c r="AV499" s="310" t="str">
        <f t="shared" ca="1" si="233"/>
        <v/>
      </c>
      <c r="AW499" s="276"/>
      <c r="AX499" s="276"/>
      <c r="AY499" s="348"/>
      <c r="AZ499" s="278"/>
      <c r="BA499" s="279"/>
      <c r="BB499" s="348"/>
      <c r="BC499" s="278"/>
      <c r="BD499" s="280"/>
      <c r="BE499" s="348"/>
      <c r="BF499" s="274"/>
      <c r="BG499" s="309" t="str">
        <f t="shared" ca="1" si="234"/>
        <v/>
      </c>
      <c r="BH499" s="310" t="str">
        <f t="shared" ca="1" si="235"/>
        <v/>
      </c>
      <c r="BI499" s="276"/>
      <c r="BJ499" s="348"/>
      <c r="BK499" s="278"/>
      <c r="BL499" s="279"/>
      <c r="BM499" s="348"/>
      <c r="BN499" s="278"/>
      <c r="BO499" s="280"/>
      <c r="BP499" s="309" t="str">
        <f t="shared" ca="1" si="236"/>
        <v/>
      </c>
      <c r="BQ499" s="310" t="str">
        <f t="shared" ca="1" si="237"/>
        <v/>
      </c>
      <c r="BR499" s="309" t="str">
        <f t="shared" ca="1" si="238"/>
        <v/>
      </c>
      <c r="BS499" s="438" t="str">
        <f t="shared" ca="1" si="239"/>
        <v/>
      </c>
      <c r="BT499" s="281" t="str">
        <f t="array" ref="BT499">IF(AND($I499&lt;&gt;"",$K499&lt;&gt;""),CEILING(VLOOKUP($I499,ランク別指標,3,FALSE)*$L499,1),"")</f>
        <v/>
      </c>
      <c r="BU499" s="282"/>
      <c r="BV499" s="281" t="str">
        <f t="shared" si="224"/>
        <v/>
      </c>
      <c r="BW499" s="283"/>
      <c r="BX499" s="282"/>
      <c r="BY499" s="284" t="str">
        <f t="shared" si="240"/>
        <v/>
      </c>
      <c r="BZ499" s="285" t="str">
        <f t="shared" si="241"/>
        <v/>
      </c>
      <c r="CA499" s="286"/>
      <c r="CB499" s="287"/>
      <c r="CC499" s="281" t="str">
        <f t="array" ref="CC499">IF(AND($I499&lt;&gt;"",$K499&lt;&gt;""),CEILING(VLOOKUP($I499,ランク別指標,6,FALSE)*$L499,1),"")</f>
        <v/>
      </c>
      <c r="CD499" s="288"/>
      <c r="CE499" s="289" t="str">
        <f t="shared" si="225"/>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6"/>
        <v/>
      </c>
      <c r="CT499" s="337"/>
      <c r="CU499" s="264">
        <f t="shared" si="242"/>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3"/>
        <v>0</v>
      </c>
      <c r="DL499" s="440" t="b">
        <f t="shared" si="244"/>
        <v>0</v>
      </c>
      <c r="DM499" s="450" t="b">
        <f t="shared" si="245"/>
        <v>0</v>
      </c>
      <c r="DN499" s="440" t="b">
        <f t="shared" si="246"/>
        <v>0</v>
      </c>
      <c r="DO499" s="449" t="b">
        <f t="shared" si="247"/>
        <v>0</v>
      </c>
      <c r="DP499" s="440" t="b">
        <f t="shared" si="248"/>
        <v>0</v>
      </c>
      <c r="DQ499" s="450" t="b">
        <f t="shared" si="249"/>
        <v>0</v>
      </c>
      <c r="DR499" s="440" t="b">
        <f t="shared" si="250"/>
        <v>0</v>
      </c>
      <c r="DS499" s="449" t="b">
        <f t="shared" si="251"/>
        <v>0</v>
      </c>
      <c r="DT499" s="440" t="b">
        <f t="shared" si="252"/>
        <v>0</v>
      </c>
    </row>
    <row r="500" spans="1:124" x14ac:dyDescent="0.25">
      <c r="A500" s="65">
        <f t="shared" si="227"/>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8"/>
        <v/>
      </c>
      <c r="X500" s="310" t="str">
        <f t="shared" ca="1" si="229"/>
        <v/>
      </c>
      <c r="Y500" s="277"/>
      <c r="Z500" s="277"/>
      <c r="AA500" s="348"/>
      <c r="AB500" s="278"/>
      <c r="AC500" s="279"/>
      <c r="AD500" s="348"/>
      <c r="AE500" s="278"/>
      <c r="AF500" s="280"/>
      <c r="AG500" s="348"/>
      <c r="AH500" s="274"/>
      <c r="AI500" s="309" t="str">
        <f t="shared" ca="1" si="230"/>
        <v/>
      </c>
      <c r="AJ500" s="310" t="str">
        <f t="shared" ca="1" si="231"/>
        <v/>
      </c>
      <c r="AK500" s="277"/>
      <c r="AL500" s="277"/>
      <c r="AM500" s="348"/>
      <c r="AN500" s="278"/>
      <c r="AO500" s="279"/>
      <c r="AP500" s="348"/>
      <c r="AQ500" s="278"/>
      <c r="AR500" s="280"/>
      <c r="AS500" s="348"/>
      <c r="AT500" s="274"/>
      <c r="AU500" s="309" t="str">
        <f t="shared" ca="1" si="232"/>
        <v/>
      </c>
      <c r="AV500" s="310" t="str">
        <f t="shared" ca="1" si="233"/>
        <v/>
      </c>
      <c r="AW500" s="276"/>
      <c r="AX500" s="276"/>
      <c r="AY500" s="348"/>
      <c r="AZ500" s="278"/>
      <c r="BA500" s="279"/>
      <c r="BB500" s="348"/>
      <c r="BC500" s="278"/>
      <c r="BD500" s="280"/>
      <c r="BE500" s="348"/>
      <c r="BF500" s="274"/>
      <c r="BG500" s="309" t="str">
        <f t="shared" ca="1" si="234"/>
        <v/>
      </c>
      <c r="BH500" s="310" t="str">
        <f t="shared" ca="1" si="235"/>
        <v/>
      </c>
      <c r="BI500" s="276"/>
      <c r="BJ500" s="348"/>
      <c r="BK500" s="278"/>
      <c r="BL500" s="279"/>
      <c r="BM500" s="348"/>
      <c r="BN500" s="278"/>
      <c r="BO500" s="280"/>
      <c r="BP500" s="309" t="str">
        <f t="shared" ca="1" si="236"/>
        <v/>
      </c>
      <c r="BQ500" s="310" t="str">
        <f t="shared" ca="1" si="237"/>
        <v/>
      </c>
      <c r="BR500" s="309" t="str">
        <f t="shared" ca="1" si="238"/>
        <v/>
      </c>
      <c r="BS500" s="438" t="str">
        <f t="shared" ca="1" si="239"/>
        <v/>
      </c>
      <c r="BT500" s="281" t="str">
        <f t="array" ref="BT500">IF(AND($I500&lt;&gt;"",$K500&lt;&gt;""),CEILING(VLOOKUP($I500,ランク別指標,3,FALSE)*$L500,1),"")</f>
        <v/>
      </c>
      <c r="BU500" s="282"/>
      <c r="BV500" s="281" t="str">
        <f t="shared" si="224"/>
        <v/>
      </c>
      <c r="BW500" s="283"/>
      <c r="BX500" s="282"/>
      <c r="BY500" s="284" t="str">
        <f t="shared" si="240"/>
        <v/>
      </c>
      <c r="BZ500" s="285" t="str">
        <f t="shared" si="241"/>
        <v/>
      </c>
      <c r="CA500" s="286"/>
      <c r="CB500" s="287"/>
      <c r="CC500" s="281" t="str">
        <f t="array" ref="CC500">IF(AND($I500&lt;&gt;"",$K500&lt;&gt;""),CEILING(VLOOKUP($I500,ランク別指標,6,FALSE)*$L500,1),"")</f>
        <v/>
      </c>
      <c r="CD500" s="288"/>
      <c r="CE500" s="289" t="str">
        <f t="shared" si="225"/>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6"/>
        <v/>
      </c>
      <c r="CT500" s="337"/>
      <c r="CU500" s="264">
        <f t="shared" si="242"/>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3"/>
        <v>0</v>
      </c>
      <c r="DL500" s="440" t="b">
        <f t="shared" si="244"/>
        <v>0</v>
      </c>
      <c r="DM500" s="450" t="b">
        <f t="shared" si="245"/>
        <v>0</v>
      </c>
      <c r="DN500" s="440" t="b">
        <f t="shared" si="246"/>
        <v>0</v>
      </c>
      <c r="DO500" s="449" t="b">
        <f t="shared" si="247"/>
        <v>0</v>
      </c>
      <c r="DP500" s="440" t="b">
        <f t="shared" si="248"/>
        <v>0</v>
      </c>
      <c r="DQ500" s="450" t="b">
        <f t="shared" si="249"/>
        <v>0</v>
      </c>
      <c r="DR500" s="440" t="b">
        <f t="shared" si="250"/>
        <v>0</v>
      </c>
      <c r="DS500" s="449" t="b">
        <f t="shared" si="251"/>
        <v>0</v>
      </c>
      <c r="DT500" s="440" t="b">
        <f t="shared" si="252"/>
        <v>0</v>
      </c>
    </row>
    <row r="501" spans="1:124" x14ac:dyDescent="0.25">
      <c r="A501" s="65">
        <f t="shared" si="227"/>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8"/>
        <v/>
      </c>
      <c r="X501" s="310" t="str">
        <f t="shared" ca="1" si="229"/>
        <v/>
      </c>
      <c r="Y501" s="277"/>
      <c r="Z501" s="277"/>
      <c r="AA501" s="348"/>
      <c r="AB501" s="278"/>
      <c r="AC501" s="279"/>
      <c r="AD501" s="348"/>
      <c r="AE501" s="278"/>
      <c r="AF501" s="280"/>
      <c r="AG501" s="348"/>
      <c r="AH501" s="274"/>
      <c r="AI501" s="309" t="str">
        <f t="shared" ca="1" si="230"/>
        <v/>
      </c>
      <c r="AJ501" s="310" t="str">
        <f t="shared" ca="1" si="231"/>
        <v/>
      </c>
      <c r="AK501" s="277"/>
      <c r="AL501" s="277"/>
      <c r="AM501" s="348"/>
      <c r="AN501" s="278"/>
      <c r="AO501" s="279"/>
      <c r="AP501" s="348"/>
      <c r="AQ501" s="278"/>
      <c r="AR501" s="280"/>
      <c r="AS501" s="348"/>
      <c r="AT501" s="274"/>
      <c r="AU501" s="309" t="str">
        <f t="shared" ca="1" si="232"/>
        <v/>
      </c>
      <c r="AV501" s="310" t="str">
        <f t="shared" ca="1" si="233"/>
        <v/>
      </c>
      <c r="AW501" s="276"/>
      <c r="AX501" s="276"/>
      <c r="AY501" s="348"/>
      <c r="AZ501" s="278"/>
      <c r="BA501" s="279"/>
      <c r="BB501" s="348"/>
      <c r="BC501" s="278"/>
      <c r="BD501" s="280"/>
      <c r="BE501" s="348"/>
      <c r="BF501" s="274"/>
      <c r="BG501" s="309" t="str">
        <f t="shared" ca="1" si="234"/>
        <v/>
      </c>
      <c r="BH501" s="310" t="str">
        <f t="shared" ca="1" si="235"/>
        <v/>
      </c>
      <c r="BI501" s="276"/>
      <c r="BJ501" s="348"/>
      <c r="BK501" s="278"/>
      <c r="BL501" s="279"/>
      <c r="BM501" s="348"/>
      <c r="BN501" s="278"/>
      <c r="BO501" s="280"/>
      <c r="BP501" s="309" t="str">
        <f t="shared" ca="1" si="236"/>
        <v/>
      </c>
      <c r="BQ501" s="310" t="str">
        <f t="shared" ca="1" si="237"/>
        <v/>
      </c>
      <c r="BR501" s="309" t="str">
        <f t="shared" ca="1" si="238"/>
        <v/>
      </c>
      <c r="BS501" s="438" t="str">
        <f t="shared" ca="1" si="239"/>
        <v/>
      </c>
      <c r="BT501" s="281" t="str">
        <f t="array" ref="BT501">IF(AND($I501&lt;&gt;"",$K501&lt;&gt;""),CEILING(VLOOKUP($I501,ランク別指標,3,FALSE)*$L501,1),"")</f>
        <v/>
      </c>
      <c r="BU501" s="282"/>
      <c r="BV501" s="281" t="str">
        <f t="shared" si="224"/>
        <v/>
      </c>
      <c r="BW501" s="283"/>
      <c r="BX501" s="282"/>
      <c r="BY501" s="284" t="str">
        <f t="shared" si="240"/>
        <v/>
      </c>
      <c r="BZ501" s="285" t="str">
        <f t="shared" si="241"/>
        <v/>
      </c>
      <c r="CA501" s="286"/>
      <c r="CB501" s="287"/>
      <c r="CC501" s="281" t="str">
        <f t="array" ref="CC501">IF(AND($I501&lt;&gt;"",$K501&lt;&gt;""),CEILING(VLOOKUP($I501,ランク別指標,6,FALSE)*$L501,1),"")</f>
        <v/>
      </c>
      <c r="CD501" s="288"/>
      <c r="CE501" s="289" t="str">
        <f t="shared" si="225"/>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6"/>
        <v/>
      </c>
      <c r="CT501" s="337"/>
      <c r="CU501" s="264">
        <f t="shared" si="242"/>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3"/>
        <v>0</v>
      </c>
      <c r="DL501" s="440" t="b">
        <f t="shared" si="244"/>
        <v>0</v>
      </c>
      <c r="DM501" s="450" t="b">
        <f t="shared" si="245"/>
        <v>0</v>
      </c>
      <c r="DN501" s="440" t="b">
        <f t="shared" si="246"/>
        <v>0</v>
      </c>
      <c r="DO501" s="449" t="b">
        <f t="shared" si="247"/>
        <v>0</v>
      </c>
      <c r="DP501" s="440" t="b">
        <f t="shared" si="248"/>
        <v>0</v>
      </c>
      <c r="DQ501" s="450" t="b">
        <f t="shared" si="249"/>
        <v>0</v>
      </c>
      <c r="DR501" s="440" t="b">
        <f t="shared" si="250"/>
        <v>0</v>
      </c>
      <c r="DS501" s="449" t="b">
        <f t="shared" si="251"/>
        <v>0</v>
      </c>
      <c r="DT501" s="440" t="b">
        <f t="shared" si="252"/>
        <v>0</v>
      </c>
    </row>
    <row r="502" spans="1:124" x14ac:dyDescent="0.25">
      <c r="A502" s="65">
        <f t="shared" si="227"/>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8"/>
        <v/>
      </c>
      <c r="X502" s="310" t="str">
        <f t="shared" ca="1" si="229"/>
        <v/>
      </c>
      <c r="Y502" s="277"/>
      <c r="Z502" s="277"/>
      <c r="AA502" s="348"/>
      <c r="AB502" s="278"/>
      <c r="AC502" s="279"/>
      <c r="AD502" s="348"/>
      <c r="AE502" s="278"/>
      <c r="AF502" s="280"/>
      <c r="AG502" s="348"/>
      <c r="AH502" s="274"/>
      <c r="AI502" s="309" t="str">
        <f t="shared" ca="1" si="230"/>
        <v/>
      </c>
      <c r="AJ502" s="310" t="str">
        <f t="shared" ca="1" si="231"/>
        <v/>
      </c>
      <c r="AK502" s="277"/>
      <c r="AL502" s="277"/>
      <c r="AM502" s="348"/>
      <c r="AN502" s="278"/>
      <c r="AO502" s="279"/>
      <c r="AP502" s="348"/>
      <c r="AQ502" s="278"/>
      <c r="AR502" s="280"/>
      <c r="AS502" s="348"/>
      <c r="AT502" s="274"/>
      <c r="AU502" s="309" t="str">
        <f t="shared" ca="1" si="232"/>
        <v/>
      </c>
      <c r="AV502" s="310" t="str">
        <f t="shared" ca="1" si="233"/>
        <v/>
      </c>
      <c r="AW502" s="276"/>
      <c r="AX502" s="276"/>
      <c r="AY502" s="348"/>
      <c r="AZ502" s="278"/>
      <c r="BA502" s="279"/>
      <c r="BB502" s="348"/>
      <c r="BC502" s="278"/>
      <c r="BD502" s="280"/>
      <c r="BE502" s="348"/>
      <c r="BF502" s="274"/>
      <c r="BG502" s="309" t="str">
        <f t="shared" ca="1" si="234"/>
        <v/>
      </c>
      <c r="BH502" s="310" t="str">
        <f t="shared" ca="1" si="235"/>
        <v/>
      </c>
      <c r="BI502" s="276"/>
      <c r="BJ502" s="348"/>
      <c r="BK502" s="278"/>
      <c r="BL502" s="279"/>
      <c r="BM502" s="348"/>
      <c r="BN502" s="278"/>
      <c r="BO502" s="280"/>
      <c r="BP502" s="309" t="str">
        <f t="shared" ca="1" si="236"/>
        <v/>
      </c>
      <c r="BQ502" s="310" t="str">
        <f t="shared" ca="1" si="237"/>
        <v/>
      </c>
      <c r="BR502" s="309" t="str">
        <f t="shared" ca="1" si="238"/>
        <v/>
      </c>
      <c r="BS502" s="438" t="str">
        <f t="shared" ca="1" si="239"/>
        <v/>
      </c>
      <c r="BT502" s="281" t="str">
        <f t="array" ref="BT502">IF(AND($I502&lt;&gt;"",$K502&lt;&gt;""),CEILING(VLOOKUP($I502,ランク別指標,3,FALSE)*$L502,1),"")</f>
        <v/>
      </c>
      <c r="BU502" s="282"/>
      <c r="BV502" s="281" t="str">
        <f t="shared" si="224"/>
        <v/>
      </c>
      <c r="BW502" s="283"/>
      <c r="BX502" s="282"/>
      <c r="BY502" s="284" t="str">
        <f t="shared" si="240"/>
        <v/>
      </c>
      <c r="BZ502" s="285" t="str">
        <f t="shared" si="241"/>
        <v/>
      </c>
      <c r="CA502" s="286"/>
      <c r="CB502" s="287"/>
      <c r="CC502" s="281" t="str">
        <f t="array" ref="CC502">IF(AND($I502&lt;&gt;"",$K502&lt;&gt;""),CEILING(VLOOKUP($I502,ランク別指標,6,FALSE)*$L502,1),"")</f>
        <v/>
      </c>
      <c r="CD502" s="288"/>
      <c r="CE502" s="289" t="str">
        <f t="shared" si="225"/>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6"/>
        <v/>
      </c>
      <c r="CT502" s="337"/>
      <c r="CU502" s="264">
        <f t="shared" si="242"/>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3"/>
        <v>0</v>
      </c>
      <c r="DL502" s="440" t="b">
        <f t="shared" si="244"/>
        <v>0</v>
      </c>
      <c r="DM502" s="450" t="b">
        <f t="shared" si="245"/>
        <v>0</v>
      </c>
      <c r="DN502" s="440" t="b">
        <f t="shared" si="246"/>
        <v>0</v>
      </c>
      <c r="DO502" s="449" t="b">
        <f t="shared" si="247"/>
        <v>0</v>
      </c>
      <c r="DP502" s="440" t="b">
        <f t="shared" si="248"/>
        <v>0</v>
      </c>
      <c r="DQ502" s="450" t="b">
        <f t="shared" si="249"/>
        <v>0</v>
      </c>
      <c r="DR502" s="440" t="b">
        <f t="shared" si="250"/>
        <v>0</v>
      </c>
      <c r="DS502" s="449" t="b">
        <f t="shared" si="251"/>
        <v>0</v>
      </c>
      <c r="DT502" s="440" t="b">
        <f t="shared" si="252"/>
        <v>0</v>
      </c>
    </row>
    <row r="503" spans="1:124" x14ac:dyDescent="0.25">
      <c r="A503" s="65">
        <f t="shared" si="227"/>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8"/>
        <v/>
      </c>
      <c r="X503" s="310" t="str">
        <f t="shared" ca="1" si="229"/>
        <v/>
      </c>
      <c r="Y503" s="277"/>
      <c r="Z503" s="277"/>
      <c r="AA503" s="348"/>
      <c r="AB503" s="278"/>
      <c r="AC503" s="279"/>
      <c r="AD503" s="348"/>
      <c r="AE503" s="278"/>
      <c r="AF503" s="280"/>
      <c r="AG503" s="348"/>
      <c r="AH503" s="274"/>
      <c r="AI503" s="309" t="str">
        <f t="shared" ca="1" si="230"/>
        <v/>
      </c>
      <c r="AJ503" s="310" t="str">
        <f t="shared" ca="1" si="231"/>
        <v/>
      </c>
      <c r="AK503" s="277"/>
      <c r="AL503" s="277"/>
      <c r="AM503" s="348"/>
      <c r="AN503" s="278"/>
      <c r="AO503" s="279"/>
      <c r="AP503" s="348"/>
      <c r="AQ503" s="278"/>
      <c r="AR503" s="280"/>
      <c r="AS503" s="348"/>
      <c r="AT503" s="274"/>
      <c r="AU503" s="309" t="str">
        <f t="shared" ca="1" si="232"/>
        <v/>
      </c>
      <c r="AV503" s="310" t="str">
        <f t="shared" ca="1" si="233"/>
        <v/>
      </c>
      <c r="AW503" s="276"/>
      <c r="AX503" s="276"/>
      <c r="AY503" s="348"/>
      <c r="AZ503" s="278"/>
      <c r="BA503" s="279"/>
      <c r="BB503" s="348"/>
      <c r="BC503" s="278"/>
      <c r="BD503" s="280"/>
      <c r="BE503" s="348"/>
      <c r="BF503" s="274"/>
      <c r="BG503" s="309" t="str">
        <f t="shared" ca="1" si="234"/>
        <v/>
      </c>
      <c r="BH503" s="310" t="str">
        <f t="shared" ca="1" si="235"/>
        <v/>
      </c>
      <c r="BI503" s="276"/>
      <c r="BJ503" s="348"/>
      <c r="BK503" s="278"/>
      <c r="BL503" s="279"/>
      <c r="BM503" s="348"/>
      <c r="BN503" s="278"/>
      <c r="BO503" s="280"/>
      <c r="BP503" s="309" t="str">
        <f t="shared" ca="1" si="236"/>
        <v/>
      </c>
      <c r="BQ503" s="310" t="str">
        <f t="shared" ca="1" si="237"/>
        <v/>
      </c>
      <c r="BR503" s="309" t="str">
        <f t="shared" ca="1" si="238"/>
        <v/>
      </c>
      <c r="BS503" s="438" t="str">
        <f t="shared" ca="1" si="239"/>
        <v/>
      </c>
      <c r="BT503" s="281" t="str">
        <f t="array" ref="BT503">IF(AND($I503&lt;&gt;"",$K503&lt;&gt;""),CEILING(VLOOKUP($I503,ランク別指標,3,FALSE)*$L503,1),"")</f>
        <v/>
      </c>
      <c r="BU503" s="282"/>
      <c r="BV503" s="281" t="str">
        <f t="shared" si="224"/>
        <v/>
      </c>
      <c r="BW503" s="283"/>
      <c r="BX503" s="282"/>
      <c r="BY503" s="284" t="str">
        <f t="shared" si="240"/>
        <v/>
      </c>
      <c r="BZ503" s="285" t="str">
        <f t="shared" si="241"/>
        <v/>
      </c>
      <c r="CA503" s="286"/>
      <c r="CB503" s="287"/>
      <c r="CC503" s="281" t="str">
        <f t="array" ref="CC503">IF(AND($I503&lt;&gt;"",$K503&lt;&gt;""),CEILING(VLOOKUP($I503,ランク別指標,6,FALSE)*$L503,1),"")</f>
        <v/>
      </c>
      <c r="CD503" s="288"/>
      <c r="CE503" s="289" t="str">
        <f t="shared" si="225"/>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6"/>
        <v/>
      </c>
      <c r="CT503" s="337"/>
      <c r="CU503" s="264">
        <f t="shared" si="242"/>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3"/>
        <v>0</v>
      </c>
      <c r="DL503" s="440" t="b">
        <f t="shared" si="244"/>
        <v>0</v>
      </c>
      <c r="DM503" s="450" t="b">
        <f t="shared" si="245"/>
        <v>0</v>
      </c>
      <c r="DN503" s="440" t="b">
        <f t="shared" si="246"/>
        <v>0</v>
      </c>
      <c r="DO503" s="449" t="b">
        <f t="shared" si="247"/>
        <v>0</v>
      </c>
      <c r="DP503" s="440" t="b">
        <f t="shared" si="248"/>
        <v>0</v>
      </c>
      <c r="DQ503" s="450" t="b">
        <f t="shared" si="249"/>
        <v>0</v>
      </c>
      <c r="DR503" s="440" t="b">
        <f t="shared" si="250"/>
        <v>0</v>
      </c>
      <c r="DS503" s="449" t="b">
        <f t="shared" si="251"/>
        <v>0</v>
      </c>
      <c r="DT503" s="440" t="b">
        <f t="shared" si="252"/>
        <v>0</v>
      </c>
    </row>
    <row r="504" spans="1:124" x14ac:dyDescent="0.25">
      <c r="A504" s="65">
        <f t="shared" si="227"/>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8"/>
        <v/>
      </c>
      <c r="X504" s="310" t="str">
        <f t="shared" ca="1" si="229"/>
        <v/>
      </c>
      <c r="Y504" s="277"/>
      <c r="Z504" s="277"/>
      <c r="AA504" s="348"/>
      <c r="AB504" s="278"/>
      <c r="AC504" s="279"/>
      <c r="AD504" s="348"/>
      <c r="AE504" s="278"/>
      <c r="AF504" s="280"/>
      <c r="AG504" s="348"/>
      <c r="AH504" s="274"/>
      <c r="AI504" s="309" t="str">
        <f t="shared" ca="1" si="230"/>
        <v/>
      </c>
      <c r="AJ504" s="310" t="str">
        <f t="shared" ca="1" si="231"/>
        <v/>
      </c>
      <c r="AK504" s="277"/>
      <c r="AL504" s="277"/>
      <c r="AM504" s="348"/>
      <c r="AN504" s="278"/>
      <c r="AO504" s="279"/>
      <c r="AP504" s="348"/>
      <c r="AQ504" s="278"/>
      <c r="AR504" s="280"/>
      <c r="AS504" s="348"/>
      <c r="AT504" s="274"/>
      <c r="AU504" s="309" t="str">
        <f t="shared" ca="1" si="232"/>
        <v/>
      </c>
      <c r="AV504" s="310" t="str">
        <f t="shared" ca="1" si="233"/>
        <v/>
      </c>
      <c r="AW504" s="276"/>
      <c r="AX504" s="276"/>
      <c r="AY504" s="348"/>
      <c r="AZ504" s="278"/>
      <c r="BA504" s="279"/>
      <c r="BB504" s="348"/>
      <c r="BC504" s="278"/>
      <c r="BD504" s="280"/>
      <c r="BE504" s="348"/>
      <c r="BF504" s="274"/>
      <c r="BG504" s="309" t="str">
        <f t="shared" ca="1" si="234"/>
        <v/>
      </c>
      <c r="BH504" s="310" t="str">
        <f t="shared" ca="1" si="235"/>
        <v/>
      </c>
      <c r="BI504" s="276"/>
      <c r="BJ504" s="348"/>
      <c r="BK504" s="278"/>
      <c r="BL504" s="279"/>
      <c r="BM504" s="348"/>
      <c r="BN504" s="278"/>
      <c r="BO504" s="280"/>
      <c r="BP504" s="309" t="str">
        <f t="shared" ca="1" si="236"/>
        <v/>
      </c>
      <c r="BQ504" s="310" t="str">
        <f t="shared" ca="1" si="237"/>
        <v/>
      </c>
      <c r="BR504" s="309" t="str">
        <f t="shared" ca="1" si="238"/>
        <v/>
      </c>
      <c r="BS504" s="438" t="str">
        <f t="shared" ca="1" si="239"/>
        <v/>
      </c>
      <c r="BT504" s="281" t="str">
        <f t="array" ref="BT504">IF(AND($I504&lt;&gt;"",$K504&lt;&gt;""),CEILING(VLOOKUP($I504,ランク別指標,3,FALSE)*$L504,1),"")</f>
        <v/>
      </c>
      <c r="BU504" s="282"/>
      <c r="BV504" s="281" t="str">
        <f t="shared" si="224"/>
        <v/>
      </c>
      <c r="BW504" s="283"/>
      <c r="BX504" s="282"/>
      <c r="BY504" s="284" t="str">
        <f t="shared" si="240"/>
        <v/>
      </c>
      <c r="BZ504" s="285" t="str">
        <f t="shared" si="241"/>
        <v/>
      </c>
      <c r="CA504" s="286"/>
      <c r="CB504" s="287"/>
      <c r="CC504" s="281" t="str">
        <f t="array" ref="CC504">IF(AND($I504&lt;&gt;"",$K504&lt;&gt;""),CEILING(VLOOKUP($I504,ランク別指標,6,FALSE)*$L504,1),"")</f>
        <v/>
      </c>
      <c r="CD504" s="288"/>
      <c r="CE504" s="289" t="str">
        <f t="shared" si="225"/>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6"/>
        <v/>
      </c>
      <c r="CT504" s="337"/>
      <c r="CU504" s="264">
        <f t="shared" si="242"/>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3"/>
        <v>0</v>
      </c>
      <c r="DL504" s="440" t="b">
        <f t="shared" si="244"/>
        <v>0</v>
      </c>
      <c r="DM504" s="450" t="b">
        <f t="shared" si="245"/>
        <v>0</v>
      </c>
      <c r="DN504" s="440" t="b">
        <f t="shared" si="246"/>
        <v>0</v>
      </c>
      <c r="DO504" s="449" t="b">
        <f t="shared" si="247"/>
        <v>0</v>
      </c>
      <c r="DP504" s="440" t="b">
        <f t="shared" si="248"/>
        <v>0</v>
      </c>
      <c r="DQ504" s="450" t="b">
        <f t="shared" si="249"/>
        <v>0</v>
      </c>
      <c r="DR504" s="440" t="b">
        <f t="shared" si="250"/>
        <v>0</v>
      </c>
      <c r="DS504" s="449" t="b">
        <f t="shared" si="251"/>
        <v>0</v>
      </c>
      <c r="DT504" s="440" t="b">
        <f t="shared" si="252"/>
        <v>0</v>
      </c>
    </row>
    <row r="505" spans="1:124" x14ac:dyDescent="0.25">
      <c r="A505" s="65">
        <f t="shared" si="227"/>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8"/>
        <v/>
      </c>
      <c r="X505" s="310" t="str">
        <f t="shared" ca="1" si="229"/>
        <v/>
      </c>
      <c r="Y505" s="277"/>
      <c r="Z505" s="277"/>
      <c r="AA505" s="348"/>
      <c r="AB505" s="278"/>
      <c r="AC505" s="279"/>
      <c r="AD505" s="348"/>
      <c r="AE505" s="278"/>
      <c r="AF505" s="280"/>
      <c r="AG505" s="348"/>
      <c r="AH505" s="274"/>
      <c r="AI505" s="309" t="str">
        <f t="shared" ca="1" si="230"/>
        <v/>
      </c>
      <c r="AJ505" s="310" t="str">
        <f t="shared" ca="1" si="231"/>
        <v/>
      </c>
      <c r="AK505" s="277"/>
      <c r="AL505" s="277"/>
      <c r="AM505" s="348"/>
      <c r="AN505" s="278"/>
      <c r="AO505" s="279"/>
      <c r="AP505" s="348"/>
      <c r="AQ505" s="278"/>
      <c r="AR505" s="280"/>
      <c r="AS505" s="348"/>
      <c r="AT505" s="274"/>
      <c r="AU505" s="309" t="str">
        <f t="shared" ca="1" si="232"/>
        <v/>
      </c>
      <c r="AV505" s="310" t="str">
        <f t="shared" ca="1" si="233"/>
        <v/>
      </c>
      <c r="AW505" s="276"/>
      <c r="AX505" s="276"/>
      <c r="AY505" s="348"/>
      <c r="AZ505" s="278"/>
      <c r="BA505" s="279"/>
      <c r="BB505" s="348"/>
      <c r="BC505" s="278"/>
      <c r="BD505" s="280"/>
      <c r="BE505" s="348"/>
      <c r="BF505" s="274"/>
      <c r="BG505" s="309" t="str">
        <f t="shared" ca="1" si="234"/>
        <v/>
      </c>
      <c r="BH505" s="310" t="str">
        <f t="shared" ca="1" si="235"/>
        <v/>
      </c>
      <c r="BI505" s="276"/>
      <c r="BJ505" s="348"/>
      <c r="BK505" s="278"/>
      <c r="BL505" s="279"/>
      <c r="BM505" s="348"/>
      <c r="BN505" s="278"/>
      <c r="BO505" s="280"/>
      <c r="BP505" s="309" t="str">
        <f t="shared" ca="1" si="236"/>
        <v/>
      </c>
      <c r="BQ505" s="310" t="str">
        <f t="shared" ca="1" si="237"/>
        <v/>
      </c>
      <c r="BR505" s="309" t="str">
        <f t="shared" ca="1" si="238"/>
        <v/>
      </c>
      <c r="BS505" s="438" t="str">
        <f t="shared" ca="1" si="239"/>
        <v/>
      </c>
      <c r="BT505" s="281" t="str">
        <f t="array" ref="BT505">IF(AND($I505&lt;&gt;"",$K505&lt;&gt;""),CEILING(VLOOKUP($I505,ランク別指標,3,FALSE)*$L505,1),"")</f>
        <v/>
      </c>
      <c r="BU505" s="282"/>
      <c r="BV505" s="281" t="str">
        <f t="shared" si="224"/>
        <v/>
      </c>
      <c r="BW505" s="283"/>
      <c r="BX505" s="282"/>
      <c r="BY505" s="284" t="str">
        <f t="shared" si="240"/>
        <v/>
      </c>
      <c r="BZ505" s="285" t="str">
        <f t="shared" si="241"/>
        <v/>
      </c>
      <c r="CA505" s="286"/>
      <c r="CB505" s="287"/>
      <c r="CC505" s="281" t="str">
        <f t="array" ref="CC505">IF(AND($I505&lt;&gt;"",$K505&lt;&gt;""),CEILING(VLOOKUP($I505,ランク別指標,6,FALSE)*$L505,1),"")</f>
        <v/>
      </c>
      <c r="CD505" s="288"/>
      <c r="CE505" s="289" t="str">
        <f t="shared" si="225"/>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6"/>
        <v/>
      </c>
      <c r="CT505" s="337"/>
      <c r="CU505" s="264">
        <f t="shared" si="242"/>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3"/>
        <v>0</v>
      </c>
      <c r="DL505" s="440" t="b">
        <f t="shared" si="244"/>
        <v>0</v>
      </c>
      <c r="DM505" s="450" t="b">
        <f t="shared" si="245"/>
        <v>0</v>
      </c>
      <c r="DN505" s="440" t="b">
        <f t="shared" si="246"/>
        <v>0</v>
      </c>
      <c r="DO505" s="449" t="b">
        <f t="shared" si="247"/>
        <v>0</v>
      </c>
      <c r="DP505" s="440" t="b">
        <f t="shared" si="248"/>
        <v>0</v>
      </c>
      <c r="DQ505" s="450" t="b">
        <f t="shared" si="249"/>
        <v>0</v>
      </c>
      <c r="DR505" s="440" t="b">
        <f t="shared" si="250"/>
        <v>0</v>
      </c>
      <c r="DS505" s="449" t="b">
        <f t="shared" si="251"/>
        <v>0</v>
      </c>
      <c r="DT505" s="440" t="b">
        <f t="shared" si="252"/>
        <v>0</v>
      </c>
    </row>
    <row r="506" spans="1:124" x14ac:dyDescent="0.25">
      <c r="A506" s="65">
        <f t="shared" si="227"/>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8"/>
        <v/>
      </c>
      <c r="X506" s="310" t="str">
        <f t="shared" ca="1" si="229"/>
        <v/>
      </c>
      <c r="Y506" s="277"/>
      <c r="Z506" s="277"/>
      <c r="AA506" s="348"/>
      <c r="AB506" s="278"/>
      <c r="AC506" s="279"/>
      <c r="AD506" s="348"/>
      <c r="AE506" s="278"/>
      <c r="AF506" s="280"/>
      <c r="AG506" s="348"/>
      <c r="AH506" s="274"/>
      <c r="AI506" s="309" t="str">
        <f t="shared" ca="1" si="230"/>
        <v/>
      </c>
      <c r="AJ506" s="310" t="str">
        <f t="shared" ca="1" si="231"/>
        <v/>
      </c>
      <c r="AK506" s="277"/>
      <c r="AL506" s="277"/>
      <c r="AM506" s="348"/>
      <c r="AN506" s="278"/>
      <c r="AO506" s="279"/>
      <c r="AP506" s="348"/>
      <c r="AQ506" s="278"/>
      <c r="AR506" s="280"/>
      <c r="AS506" s="348"/>
      <c r="AT506" s="274"/>
      <c r="AU506" s="309" t="str">
        <f t="shared" ca="1" si="232"/>
        <v/>
      </c>
      <c r="AV506" s="310" t="str">
        <f t="shared" ca="1" si="233"/>
        <v/>
      </c>
      <c r="AW506" s="276"/>
      <c r="AX506" s="276"/>
      <c r="AY506" s="348"/>
      <c r="AZ506" s="278"/>
      <c r="BA506" s="279"/>
      <c r="BB506" s="348"/>
      <c r="BC506" s="278"/>
      <c r="BD506" s="280"/>
      <c r="BE506" s="348"/>
      <c r="BF506" s="274"/>
      <c r="BG506" s="309" t="str">
        <f t="shared" ca="1" si="234"/>
        <v/>
      </c>
      <c r="BH506" s="310" t="str">
        <f t="shared" ca="1" si="235"/>
        <v/>
      </c>
      <c r="BI506" s="276"/>
      <c r="BJ506" s="348"/>
      <c r="BK506" s="278"/>
      <c r="BL506" s="279"/>
      <c r="BM506" s="348"/>
      <c r="BN506" s="278"/>
      <c r="BO506" s="280"/>
      <c r="BP506" s="309" t="str">
        <f t="shared" ca="1" si="236"/>
        <v/>
      </c>
      <c r="BQ506" s="310" t="str">
        <f t="shared" ca="1" si="237"/>
        <v/>
      </c>
      <c r="BR506" s="309" t="str">
        <f t="shared" ca="1" si="238"/>
        <v/>
      </c>
      <c r="BS506" s="438" t="str">
        <f t="shared" ca="1" si="239"/>
        <v/>
      </c>
      <c r="BT506" s="281" t="str">
        <f t="array" ref="BT506">IF(AND($I506&lt;&gt;"",$K506&lt;&gt;""),CEILING(VLOOKUP($I506,ランク別指標,3,FALSE)*$L506,1),"")</f>
        <v/>
      </c>
      <c r="BU506" s="282"/>
      <c r="BV506" s="281" t="str">
        <f t="shared" si="224"/>
        <v/>
      </c>
      <c r="BW506" s="283"/>
      <c r="BX506" s="282"/>
      <c r="BY506" s="284" t="str">
        <f t="shared" si="240"/>
        <v/>
      </c>
      <c r="BZ506" s="285" t="str">
        <f t="shared" si="241"/>
        <v/>
      </c>
      <c r="CA506" s="286"/>
      <c r="CB506" s="287"/>
      <c r="CC506" s="281" t="str">
        <f t="array" ref="CC506">IF(AND($I506&lt;&gt;"",$K506&lt;&gt;""),CEILING(VLOOKUP($I506,ランク別指標,6,FALSE)*$L506,1),"")</f>
        <v/>
      </c>
      <c r="CD506" s="288"/>
      <c r="CE506" s="289" t="str">
        <f t="shared" si="225"/>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6"/>
        <v/>
      </c>
      <c r="CT506" s="337"/>
      <c r="CU506" s="264">
        <f t="shared" si="242"/>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3"/>
        <v>0</v>
      </c>
      <c r="DL506" s="440" t="b">
        <f t="shared" si="244"/>
        <v>0</v>
      </c>
      <c r="DM506" s="450" t="b">
        <f t="shared" si="245"/>
        <v>0</v>
      </c>
      <c r="DN506" s="440" t="b">
        <f t="shared" si="246"/>
        <v>0</v>
      </c>
      <c r="DO506" s="449" t="b">
        <f t="shared" si="247"/>
        <v>0</v>
      </c>
      <c r="DP506" s="440" t="b">
        <f t="shared" si="248"/>
        <v>0</v>
      </c>
      <c r="DQ506" s="450" t="b">
        <f t="shared" si="249"/>
        <v>0</v>
      </c>
      <c r="DR506" s="440" t="b">
        <f t="shared" si="250"/>
        <v>0</v>
      </c>
      <c r="DS506" s="449" t="b">
        <f t="shared" si="251"/>
        <v>0</v>
      </c>
      <c r="DT506" s="440" t="b">
        <f t="shared" si="252"/>
        <v>0</v>
      </c>
    </row>
    <row r="507" spans="1:124" x14ac:dyDescent="0.25">
      <c r="A507" s="65">
        <f t="shared" si="227"/>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8"/>
        <v/>
      </c>
      <c r="X507" s="310" t="str">
        <f t="shared" ca="1" si="229"/>
        <v/>
      </c>
      <c r="Y507" s="277"/>
      <c r="Z507" s="277"/>
      <c r="AA507" s="348"/>
      <c r="AB507" s="278"/>
      <c r="AC507" s="279"/>
      <c r="AD507" s="348"/>
      <c r="AE507" s="278"/>
      <c r="AF507" s="280"/>
      <c r="AG507" s="348"/>
      <c r="AH507" s="274"/>
      <c r="AI507" s="309" t="str">
        <f t="shared" ca="1" si="230"/>
        <v/>
      </c>
      <c r="AJ507" s="310" t="str">
        <f t="shared" ca="1" si="231"/>
        <v/>
      </c>
      <c r="AK507" s="277"/>
      <c r="AL507" s="277"/>
      <c r="AM507" s="348"/>
      <c r="AN507" s="278"/>
      <c r="AO507" s="279"/>
      <c r="AP507" s="348"/>
      <c r="AQ507" s="278"/>
      <c r="AR507" s="280"/>
      <c r="AS507" s="348"/>
      <c r="AT507" s="274"/>
      <c r="AU507" s="309" t="str">
        <f t="shared" ca="1" si="232"/>
        <v/>
      </c>
      <c r="AV507" s="310" t="str">
        <f t="shared" ca="1" si="233"/>
        <v/>
      </c>
      <c r="AW507" s="276"/>
      <c r="AX507" s="276"/>
      <c r="AY507" s="348"/>
      <c r="AZ507" s="278"/>
      <c r="BA507" s="279"/>
      <c r="BB507" s="348"/>
      <c r="BC507" s="278"/>
      <c r="BD507" s="280"/>
      <c r="BE507" s="348"/>
      <c r="BF507" s="274"/>
      <c r="BG507" s="309" t="str">
        <f t="shared" ca="1" si="234"/>
        <v/>
      </c>
      <c r="BH507" s="310" t="str">
        <f t="shared" ca="1" si="235"/>
        <v/>
      </c>
      <c r="BI507" s="276"/>
      <c r="BJ507" s="348"/>
      <c r="BK507" s="278"/>
      <c r="BL507" s="279"/>
      <c r="BM507" s="348"/>
      <c r="BN507" s="278"/>
      <c r="BO507" s="280"/>
      <c r="BP507" s="309" t="str">
        <f t="shared" ca="1" si="236"/>
        <v/>
      </c>
      <c r="BQ507" s="310" t="str">
        <f t="shared" ca="1" si="237"/>
        <v/>
      </c>
      <c r="BR507" s="309" t="str">
        <f t="shared" ca="1" si="238"/>
        <v/>
      </c>
      <c r="BS507" s="438" t="str">
        <f t="shared" ca="1" si="239"/>
        <v/>
      </c>
      <c r="BT507" s="281" t="str">
        <f t="array" ref="BT507">IF(AND($I507&lt;&gt;"",$K507&lt;&gt;""),CEILING(VLOOKUP($I507,ランク別指標,3,FALSE)*$L507,1),"")</f>
        <v/>
      </c>
      <c r="BU507" s="282"/>
      <c r="BV507" s="281" t="str">
        <f t="shared" si="224"/>
        <v/>
      </c>
      <c r="BW507" s="283"/>
      <c r="BX507" s="282"/>
      <c r="BY507" s="284" t="str">
        <f t="shared" si="240"/>
        <v/>
      </c>
      <c r="BZ507" s="285" t="str">
        <f t="shared" si="241"/>
        <v/>
      </c>
      <c r="CA507" s="286"/>
      <c r="CB507" s="287"/>
      <c r="CC507" s="281" t="str">
        <f t="array" ref="CC507">IF(AND($I507&lt;&gt;"",$K507&lt;&gt;""),CEILING(VLOOKUP($I507,ランク別指標,6,FALSE)*$L507,1),"")</f>
        <v/>
      </c>
      <c r="CD507" s="288"/>
      <c r="CE507" s="289" t="str">
        <f t="shared" si="225"/>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6"/>
        <v/>
      </c>
      <c r="CT507" s="337"/>
      <c r="CU507" s="264">
        <f t="shared" si="242"/>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3"/>
        <v>0</v>
      </c>
      <c r="DL507" s="440" t="b">
        <f t="shared" si="244"/>
        <v>0</v>
      </c>
      <c r="DM507" s="450" t="b">
        <f t="shared" si="245"/>
        <v>0</v>
      </c>
      <c r="DN507" s="440" t="b">
        <f t="shared" si="246"/>
        <v>0</v>
      </c>
      <c r="DO507" s="449" t="b">
        <f t="shared" si="247"/>
        <v>0</v>
      </c>
      <c r="DP507" s="440" t="b">
        <f t="shared" si="248"/>
        <v>0</v>
      </c>
      <c r="DQ507" s="450" t="b">
        <f t="shared" si="249"/>
        <v>0</v>
      </c>
      <c r="DR507" s="440" t="b">
        <f t="shared" si="250"/>
        <v>0</v>
      </c>
      <c r="DS507" s="449" t="b">
        <f t="shared" si="251"/>
        <v>0</v>
      </c>
      <c r="DT507" s="440" t="b">
        <f t="shared" si="252"/>
        <v>0</v>
      </c>
    </row>
    <row r="508" spans="1:124" x14ac:dyDescent="0.25">
      <c r="A508" s="65">
        <f t="shared" si="227"/>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8"/>
        <v/>
      </c>
      <c r="X508" s="310" t="str">
        <f t="shared" ca="1" si="229"/>
        <v/>
      </c>
      <c r="Y508" s="277"/>
      <c r="Z508" s="277"/>
      <c r="AA508" s="348"/>
      <c r="AB508" s="278"/>
      <c r="AC508" s="279"/>
      <c r="AD508" s="348"/>
      <c r="AE508" s="278"/>
      <c r="AF508" s="280"/>
      <c r="AG508" s="348"/>
      <c r="AH508" s="274"/>
      <c r="AI508" s="309" t="str">
        <f t="shared" ca="1" si="230"/>
        <v/>
      </c>
      <c r="AJ508" s="310" t="str">
        <f t="shared" ca="1" si="231"/>
        <v/>
      </c>
      <c r="AK508" s="277"/>
      <c r="AL508" s="277"/>
      <c r="AM508" s="348"/>
      <c r="AN508" s="278"/>
      <c r="AO508" s="279"/>
      <c r="AP508" s="348"/>
      <c r="AQ508" s="278"/>
      <c r="AR508" s="280"/>
      <c r="AS508" s="348"/>
      <c r="AT508" s="274"/>
      <c r="AU508" s="309" t="str">
        <f t="shared" ca="1" si="232"/>
        <v/>
      </c>
      <c r="AV508" s="310" t="str">
        <f t="shared" ca="1" si="233"/>
        <v/>
      </c>
      <c r="AW508" s="276"/>
      <c r="AX508" s="276"/>
      <c r="AY508" s="348"/>
      <c r="AZ508" s="278"/>
      <c r="BA508" s="279"/>
      <c r="BB508" s="348"/>
      <c r="BC508" s="278"/>
      <c r="BD508" s="280"/>
      <c r="BE508" s="348"/>
      <c r="BF508" s="274"/>
      <c r="BG508" s="309" t="str">
        <f t="shared" ca="1" si="234"/>
        <v/>
      </c>
      <c r="BH508" s="310" t="str">
        <f t="shared" ca="1" si="235"/>
        <v/>
      </c>
      <c r="BI508" s="276"/>
      <c r="BJ508" s="348"/>
      <c r="BK508" s="278"/>
      <c r="BL508" s="279"/>
      <c r="BM508" s="348"/>
      <c r="BN508" s="278"/>
      <c r="BO508" s="280"/>
      <c r="BP508" s="309" t="str">
        <f t="shared" ca="1" si="236"/>
        <v/>
      </c>
      <c r="BQ508" s="310" t="str">
        <f t="shared" ca="1" si="237"/>
        <v/>
      </c>
      <c r="BR508" s="309" t="str">
        <f t="shared" ca="1" si="238"/>
        <v/>
      </c>
      <c r="BS508" s="438" t="str">
        <f t="shared" ca="1" si="239"/>
        <v/>
      </c>
      <c r="BT508" s="281" t="str">
        <f t="array" ref="BT508">IF(AND($I508&lt;&gt;"",$K508&lt;&gt;""),CEILING(VLOOKUP($I508,ランク別指標,3,FALSE)*$L508,1),"")</f>
        <v/>
      </c>
      <c r="BU508" s="282"/>
      <c r="BV508" s="281" t="str">
        <f t="shared" si="224"/>
        <v/>
      </c>
      <c r="BW508" s="283"/>
      <c r="BX508" s="282"/>
      <c r="BY508" s="284" t="str">
        <f t="shared" si="240"/>
        <v/>
      </c>
      <c r="BZ508" s="285" t="str">
        <f t="shared" si="241"/>
        <v/>
      </c>
      <c r="CA508" s="286"/>
      <c r="CB508" s="287"/>
      <c r="CC508" s="281" t="str">
        <f t="array" ref="CC508">IF(AND($I508&lt;&gt;"",$K508&lt;&gt;""),CEILING(VLOOKUP($I508,ランク別指標,6,FALSE)*$L508,1),"")</f>
        <v/>
      </c>
      <c r="CD508" s="288"/>
      <c r="CE508" s="289" t="str">
        <f t="shared" si="225"/>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6"/>
        <v/>
      </c>
      <c r="CT508" s="337"/>
      <c r="CU508" s="264">
        <f t="shared" si="242"/>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3"/>
        <v>0</v>
      </c>
      <c r="DL508" s="440" t="b">
        <f t="shared" si="244"/>
        <v>0</v>
      </c>
      <c r="DM508" s="450" t="b">
        <f t="shared" si="245"/>
        <v>0</v>
      </c>
      <c r="DN508" s="440" t="b">
        <f t="shared" si="246"/>
        <v>0</v>
      </c>
      <c r="DO508" s="449" t="b">
        <f t="shared" si="247"/>
        <v>0</v>
      </c>
      <c r="DP508" s="440" t="b">
        <f t="shared" si="248"/>
        <v>0</v>
      </c>
      <c r="DQ508" s="450" t="b">
        <f t="shared" si="249"/>
        <v>0</v>
      </c>
      <c r="DR508" s="440" t="b">
        <f t="shared" si="250"/>
        <v>0</v>
      </c>
      <c r="DS508" s="449" t="b">
        <f t="shared" si="251"/>
        <v>0</v>
      </c>
      <c r="DT508" s="440" t="b">
        <f t="shared" si="252"/>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8"/>
        <v/>
      </c>
      <c r="X509" s="488" t="str">
        <f t="shared" ca="1" si="229"/>
        <v/>
      </c>
      <c r="Y509" s="481"/>
      <c r="Z509" s="481"/>
      <c r="AA509" s="482"/>
      <c r="AB509" s="483"/>
      <c r="AC509" s="484"/>
      <c r="AD509" s="485"/>
      <c r="AE509" s="483"/>
      <c r="AF509" s="486"/>
      <c r="AG509" s="485"/>
      <c r="AH509" s="483"/>
      <c r="AI509" s="487" t="str">
        <f t="shared" ca="1" si="230"/>
        <v/>
      </c>
      <c r="AJ509" s="488" t="str">
        <f t="shared" ca="1" si="231"/>
        <v/>
      </c>
      <c r="AK509" s="481"/>
      <c r="AL509" s="481"/>
      <c r="AM509" s="482"/>
      <c r="AN509" s="483"/>
      <c r="AO509" s="484"/>
      <c r="AP509" s="485"/>
      <c r="AQ509" s="483"/>
      <c r="AR509" s="486"/>
      <c r="AS509" s="485"/>
      <c r="AT509" s="483"/>
      <c r="AU509" s="487" t="str">
        <f t="shared" ca="1" si="232"/>
        <v/>
      </c>
      <c r="AV509" s="488" t="str">
        <f t="shared" ca="1" si="233"/>
        <v/>
      </c>
      <c r="AW509" s="479"/>
      <c r="AX509" s="479"/>
      <c r="AY509" s="482"/>
      <c r="AZ509" s="483"/>
      <c r="BA509" s="484"/>
      <c r="BB509" s="485"/>
      <c r="BC509" s="483"/>
      <c r="BD509" s="486"/>
      <c r="BE509" s="485"/>
      <c r="BF509" s="483"/>
      <c r="BG509" s="487" t="str">
        <f t="shared" ca="1" si="234"/>
        <v/>
      </c>
      <c r="BH509" s="488" t="str">
        <f t="shared" ca="1" si="235"/>
        <v/>
      </c>
      <c r="BI509" s="479"/>
      <c r="BJ509" s="482"/>
      <c r="BK509" s="483"/>
      <c r="BL509" s="484"/>
      <c r="BM509" s="485"/>
      <c r="BN509" s="483"/>
      <c r="BO509" s="486"/>
      <c r="BP509" s="487" t="str">
        <f t="shared" ca="1" si="236"/>
        <v/>
      </c>
      <c r="BQ509" s="489" t="str">
        <f t="shared" ca="1" si="237"/>
        <v/>
      </c>
      <c r="BR509" s="487" t="str">
        <f t="shared" ca="1" si="238"/>
        <v/>
      </c>
      <c r="BS509" s="490" t="str">
        <f t="shared" ca="1" si="239"/>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15"/>
        <v/>
      </c>
      <c r="CR509" s="295" t="str">
        <f t="shared" ca="1" si="16"/>
        <v/>
      </c>
      <c r="CS509" s="296" t="str">
        <f t="shared" ca="1" si="226"/>
        <v/>
      </c>
      <c r="CT509" s="338"/>
      <c r="CU509" s="297" t="str">
        <f t="shared" si="242"/>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3"/>
        <v>0</v>
      </c>
      <c r="DL509" s="442" t="b">
        <f t="shared" si="244"/>
        <v>0</v>
      </c>
      <c r="DM509" s="452" t="b">
        <f t="shared" si="245"/>
        <v>0</v>
      </c>
      <c r="DN509" s="442" t="b">
        <f t="shared" si="246"/>
        <v>0</v>
      </c>
      <c r="DO509" s="453" t="b">
        <f t="shared" si="247"/>
        <v>0</v>
      </c>
      <c r="DP509" s="442" t="b">
        <f t="shared" si="248"/>
        <v>0</v>
      </c>
      <c r="DQ509" s="452" t="b">
        <f t="shared" si="249"/>
        <v>0</v>
      </c>
      <c r="DR509" s="442" t="b">
        <f t="shared" si="250"/>
        <v>0</v>
      </c>
      <c r="DS509" s="453" t="b">
        <f t="shared" si="251"/>
        <v>0</v>
      </c>
      <c r="DT509" s="442" t="b">
        <f t="shared" si="252"/>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46" priority="6" stopIfTrue="1">
      <formula>ISTEXT(O8)*(O8&lt;&gt;"")</formula>
    </cfRule>
    <cfRule type="expression" dxfId="45" priority="7" stopIfTrue="1">
      <formula>AND(O8="",P8&lt;&gt;"")</formula>
    </cfRule>
  </conditionalFormatting>
  <conditionalFormatting sqref="P8:P509 V8:V509 S8:S509 AB8:AB509 BC8:BC509 AZ8:AZ509 AH8:AH509 AT8:AT509 AQ8:AQ509 AN8:AN509 AE8:AE509 BF8:BF509 BK8:BK509 BN8:BO509">
    <cfRule type="expression" dxfId="44" priority="4" stopIfTrue="1">
      <formula>ISTEXT(P8)*(P8&lt;&gt;"")+(ISNUMBER(P8)*(P8&gt;TODAY()))</formula>
    </cfRule>
    <cfRule type="expression" dxfId="43"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42" priority="3" stopIfTrue="1">
      <formula>ISTEXT(Q8)*(Q8&lt;&gt;"")</formula>
    </cfRule>
  </conditionalFormatting>
  <conditionalFormatting sqref="A8:CM509">
    <cfRule type="expression" dxfId="41" priority="1" stopIfTrue="1">
      <formula>$G8=行区分_無効</formula>
    </cfRule>
    <cfRule type="expression" dxfId="40"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97"/>
      <c r="C15" s="598"/>
      <c r="D15" s="603" t="s">
        <v>93</v>
      </c>
      <c r="E15" s="604"/>
      <c r="F15" s="82" t="s">
        <v>94</v>
      </c>
      <c r="G15" s="605" t="s">
        <v>95</v>
      </c>
      <c r="H15" s="606"/>
      <c r="I15" s="607"/>
    </row>
    <row r="16" spans="1:11" hidden="1" x14ac:dyDescent="0.25">
      <c r="B16" s="599"/>
      <c r="C16" s="600"/>
      <c r="D16" s="608" t="s">
        <v>96</v>
      </c>
      <c r="E16" s="608" t="s">
        <v>97</v>
      </c>
      <c r="F16" s="608" t="s">
        <v>97</v>
      </c>
      <c r="G16" s="608" t="s">
        <v>98</v>
      </c>
      <c r="H16" s="611" t="s">
        <v>99</v>
      </c>
      <c r="I16" s="612"/>
    </row>
    <row r="17" spans="1:10" hidden="1" x14ac:dyDescent="0.25">
      <c r="B17" s="601"/>
      <c r="C17" s="602"/>
      <c r="D17" s="609"/>
      <c r="E17" s="609"/>
      <c r="F17" s="609"/>
      <c r="G17" s="610"/>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15</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43843</v>
      </c>
      <c r="D52" s="142">
        <f t="array" ref="D52">MIN(IF(((進捗管理表!$G$8:$G$509="")+  (進捗管理表!$G$8:$G$509=行区分_付帯))*(進捗管理表!$AP$8:$AQ$509&lt;&gt;""),IF(進捗管理表!$AP$8:$AQ$509&gt;0.9999, 進捗管理表!$AP$8:$AQ$509),""))</f>
        <v>43845</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43853</v>
      </c>
      <c r="D53" s="144">
        <f t="array" ref="D53">MAX(IF(((進捗管理表!$G$8:$G$509="")+  (進捗管理表!$G$8:$G$509=行区分_付帯))*(進捗管理表!$AP$8:$AQ$509&lt;&gt;""),進捗管理表!$AP$8:$AQ$509,""))</f>
        <v>43854</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43850</v>
      </c>
      <c r="D56" s="142">
        <f t="array" ref="D56">MIN(IF(((進捗管理表!$G$8:$G$509="") +  (進捗管理表!$G$8:$G$509=行区分_付帯))*(進捗管理表!$BB$8:$BC$509&lt;&gt;""),IF(進捗管理表!$BB$8:$BC$509&gt;0.9999, 進捗管理表!$BB$8:$BC$509),""))</f>
        <v>43851</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43857</v>
      </c>
      <c r="D57" s="144">
        <f t="array" ref="D57">MAX(IF(((進捗管理表!$G$8:$G$509="") + (進捗管理表!$G$8:$G$509=行区分_付帯))*(進捗管理表!$BB$8:$BC$509&lt;&gt;""),進捗管理表!$BB$8:$BC$509,""))</f>
        <v>43858</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43843</v>
      </c>
      <c r="D65" s="153">
        <f t="array" ref="D65">MIN(IF(C44:E44&gt;0.9999,C44:E44,""))</f>
        <v>0</v>
      </c>
      <c r="E65" s="154">
        <f t="array" ref="E65">MIN(IF(C48:E48&gt;0,C48:E48,""))</f>
        <v>0</v>
      </c>
      <c r="F65" s="154">
        <f t="array" ref="F65">MIN(IF(C52:E52&gt;0,C52:E52,""))</f>
        <v>43843</v>
      </c>
      <c r="G65" s="428">
        <f t="array" ref="G65">MIN(IF(C56:E56&gt;0,C56:E56,""))</f>
        <v>43850</v>
      </c>
      <c r="H65" s="155">
        <f t="array" ref="H65">MIN(IF(C60:D60&gt;0,C60:D60,""))</f>
        <v>0</v>
      </c>
    </row>
    <row r="66" spans="1:27" ht="15" hidden="1" thickBot="1" x14ac:dyDescent="0.3">
      <c r="B66" s="101" t="s">
        <v>20</v>
      </c>
      <c r="C66" s="156">
        <f>MAX(D66:H66)</f>
        <v>43858</v>
      </c>
      <c r="D66" s="157">
        <f>MAX(C45:E45)</f>
        <v>0</v>
      </c>
      <c r="E66" s="158">
        <f>MAX(C49:E49)</f>
        <v>0</v>
      </c>
      <c r="F66" s="158">
        <f>MAX(C53:E53)</f>
        <v>43854</v>
      </c>
      <c r="G66" s="429">
        <f>MAX(C57:E57)</f>
        <v>43858</v>
      </c>
      <c r="H66" s="159">
        <f t="array" ref="H66">MAX(C61:D61)</f>
        <v>0</v>
      </c>
    </row>
    <row r="67" spans="1:27" hidden="1" x14ac:dyDescent="0.25">
      <c r="B67" s="160" t="s">
        <v>30</v>
      </c>
      <c r="C67" s="595">
        <f ca="1">SUM(D67:H68)</f>
        <v>0</v>
      </c>
      <c r="D67" s="161">
        <f ca="1">SUM(C46:E46)</f>
        <v>0</v>
      </c>
      <c r="E67" s="162">
        <f ca="1">SUM(C50:E50)</f>
        <v>0</v>
      </c>
      <c r="F67" s="162">
        <f ca="1">SUM(C54:E54)</f>
        <v>0</v>
      </c>
      <c r="G67" s="430">
        <f ca="1">SUM(C58:E58)</f>
        <v>0</v>
      </c>
      <c r="H67" s="163">
        <f ca="1">SUM(C62:D62)</f>
        <v>0</v>
      </c>
    </row>
    <row r="68" spans="1:27" ht="15" hidden="1" thickBot="1" x14ac:dyDescent="0.3">
      <c r="B68" s="164"/>
      <c r="C68" s="596"/>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4"/>
      <c r="D86" s="594"/>
      <c r="E86" s="592"/>
      <c r="F86" s="594"/>
      <c r="G86" s="594"/>
      <c r="H86" s="594"/>
      <c r="I86" s="591" t="s">
        <v>190</v>
      </c>
      <c r="J86" s="594"/>
      <c r="K86" s="592"/>
      <c r="L86" s="594" t="s">
        <v>191</v>
      </c>
      <c r="M86" s="594"/>
      <c r="N86" s="592"/>
      <c r="O86" s="591" t="s">
        <v>192</v>
      </c>
      <c r="P86" s="592"/>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593" t="str">
        <f>進捗管理票PSPT_管理項目名_3</f>
        <v>①ＣＶ</v>
      </c>
      <c r="J91" s="589"/>
      <c r="K91" s="590"/>
      <c r="L91" s="589" t="str">
        <f>進捗管理票PSPT_管理項目名_4</f>
        <v>②ＣＶＴ</v>
      </c>
      <c r="M91" s="589"/>
      <c r="N91" s="590"/>
      <c r="O91" s="593"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581" t="s">
        <v>175</v>
      </c>
      <c r="C101" s="582"/>
      <c r="D101" s="583" t="s">
        <v>176</v>
      </c>
      <c r="E101" s="584"/>
    </row>
    <row r="102" spans="1:5" ht="17.25" thickTop="1" thickBot="1" x14ac:dyDescent="0.3">
      <c r="A102" s="66"/>
      <c r="B102" s="585" t="s">
        <v>177</v>
      </c>
      <c r="C102" s="586"/>
      <c r="D102" s="587" t="str">
        <f>IF(B102="システム日付（前日）","",IF(集計基準日="","",集計基準日))</f>
        <v/>
      </c>
      <c r="E102" s="588"/>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39" priority="1" stopIfTrue="1">
      <formula>(B7=B6)</formula>
    </cfRule>
  </conditionalFormatting>
  <conditionalFormatting sqref="C7:C10">
    <cfRule type="expression" dxfId="38" priority="2" stopIfTrue="1">
      <formula>($A7=$A6)</formula>
    </cfRule>
  </conditionalFormatting>
  <conditionalFormatting sqref="D7:D10">
    <cfRule type="expression" dxfId="37" priority="3" stopIfTrue="1">
      <formula>($A7=$A6)</formula>
    </cfRule>
  </conditionalFormatting>
  <conditionalFormatting sqref="A7:A10">
    <cfRule type="expression" dxfId="36" priority="4" stopIfTrue="1">
      <formula>(A7=A6)</formula>
    </cfRule>
  </conditionalFormatting>
  <conditionalFormatting sqref="E7:F10">
    <cfRule type="expression" dxfId="35" priority="5" stopIfTrue="1">
      <formula>($A7=$A6)</formula>
    </cfRule>
  </conditionalFormatting>
  <conditionalFormatting sqref="P7:AJ10">
    <cfRule type="expression" dxfId="34"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33"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2019-08-20T07:33:37Z</dcterms:modified>
  <cp:category>関係者外秘</cp:category>
</cp:coreProperties>
</file>