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4D363CD2-3274-4308-94F9-9A91E2642779}" xr6:coauthVersionLast="41" xr6:coauthVersionMax="41" xr10:uidLastSave="{00000000-0000-0000-0000-000000000000}"/>
  <bookViews>
    <workbookView xWindow="1170" yWindow="1170" windowWidth="12195" windowHeight="12870" firstSheet="1" activeTab="1" xr2:uid="{00000000-000D-0000-FFFF-FFFF00000000}"/>
  </bookViews>
  <sheets>
    <sheet name="手順書" sheetId="14" r:id="rId1"/>
    <sheet name="ﾁｪｯｸ(受注データ取込リスト)" sheetId="17" r:id="rId2"/>
    <sheet name="基本_オン_1" sheetId="15" r:id="rId3"/>
    <sheet name="画面(受注データ取込リスト)" sheetId="16"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 hidden="1">{"'表紙'!$A$1:$W$39"}</definedName>
    <definedName name="_Fill" hidden="1">#REF!</definedName>
    <definedName name="_Parse_In" hidden="1">#REF!</definedName>
    <definedName name="_Parse_Out" hidden="1">#REF!</definedName>
    <definedName name="BITTER">[3]BITTER移行率!$B$1:$J$120</definedName>
    <definedName name="CODE_TABLE">#REF!</definedName>
    <definedName name="color">[3]color移行率!$B$1:$K$120</definedName>
    <definedName name="ＤＣ単価">#REF!</definedName>
    <definedName name="FFC単金">#REF!</definedName>
    <definedName name="FFSI単金">#REF!</definedName>
    <definedName name="HTML_CodePage" hidden="1">932</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hidden="1">{"'表紙'!$A$1:$W$39"}</definedName>
    <definedName name="item1">#REF!</definedName>
    <definedName name="kkkk" hidden="1">[4]Sheet3!#REF!</definedName>
    <definedName name="Module1.新規オーダ台帳･明細作成">[5]!Module1.新規オーダ台帳･明細作成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[6]!ODリスト作成</definedName>
    <definedName name="Page_Jump">[7]!Page_Jump</definedName>
    <definedName name="ＰＧ">[8]単価!$H$8</definedName>
    <definedName name="ＰＧ工数">#REF!</definedName>
    <definedName name="ＰＧ指摘件数">[1]表紙!$B$28</definedName>
    <definedName name="PG単価">#REF!</definedName>
    <definedName name="PG田中">#REF!</definedName>
    <definedName name="_xlnm.Print_Area" localSheetId="2">基本_オン_1!$A$1:$CY$677</definedName>
    <definedName name="_xlnm.Print_Area" localSheetId="0">手順書!$A$1:$AF$35</definedName>
    <definedName name="_xlnm.Print_Titles" localSheetId="2">基本_オン_1!$1:$10</definedName>
    <definedName name="ＰＳ指摘件数">[1]表紙!$B$16</definedName>
    <definedName name="ＰＴ仕様書">[1]表紙!$B$3</definedName>
    <definedName name="ＰＴ仕様書指摘件数">[1]表紙!$B$22</definedName>
    <definedName name="ryohi">#REF!</definedName>
    <definedName name="ＳＥ">[8]単価!$H$7</definedName>
    <definedName name="SE単価">#REF!</definedName>
    <definedName name="ＳＳ">[8]単価!$H$6</definedName>
    <definedName name="SS単価">#REF!</definedName>
    <definedName name="Title_Edit_End">[9]!Title_Edit_End</definedName>
    <definedName name="x">[10]!x</definedName>
    <definedName name="あｓｄｆ" hidden="1">{"'表紙'!$A$1:$W$39"}</definedName>
    <definedName name="オｰダｰシｰト作成">[5]!オｰダｰシｰト作成</definedName>
    <definedName name="オーダー台帳･統括作成">[11]!オーダー台帳･統括作成</definedName>
    <definedName name="サブシステム名">[1]表紙!$I$6</definedName>
    <definedName name="サブシステム名リスト">[1]プロセス!$D$2</definedName>
    <definedName name="システム名">#REF!</definedName>
    <definedName name="スケジュール" hidden="1">{"'表紙'!$A$1:$W$39"}</definedName>
    <definedName name="テーブル数">#REF!</definedName>
    <definedName name="テスト項目定義書_最終行" localSheetId="2">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[1]プロセス!$J$3:$L$4</definedName>
    <definedName name="リスト作成">[12]!リスト作成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[1]コード表!$G$2</definedName>
    <definedName name="開発規模">[1]表紙!$I$12</definedName>
    <definedName name="外注名称">#REF!</definedName>
    <definedName name="外注率">#REF!</definedName>
    <definedName name="管理単位_管理単位１">[1]設定シート!$E$2</definedName>
    <definedName name="管理単位_管理単位２">[1]設定シート!$F$2</definedName>
    <definedName name="管理費係数">#REF!</definedName>
    <definedName name="基本テスト項目数">[1]表紙!$AA$16</definedName>
    <definedName name="基本原因区分１">[1]表紙!$O$62</definedName>
    <definedName name="基本原因区分１０">[1]表紙!$O$71</definedName>
    <definedName name="基本原因区分１１">[1]表紙!$O$72</definedName>
    <definedName name="基本原因区分１２">[1]表紙!$O$73</definedName>
    <definedName name="基本原因区分１３">[1]表紙!$O$74</definedName>
    <definedName name="基本原因区分１４">[1]表紙!$O$75</definedName>
    <definedName name="基本原因区分１５">[1]表紙!$O$76</definedName>
    <definedName name="基本原因区分１６">[1]表紙!$O$77</definedName>
    <definedName name="基本原因区分１７">[1]表紙!$O$78</definedName>
    <definedName name="基本原因区分１８">[1]表紙!$O$79</definedName>
    <definedName name="基本原因区分１９">[1]表紙!$O$80</definedName>
    <definedName name="基本原因区分２">[1]表紙!$O$63</definedName>
    <definedName name="基本原因区分２０">[1]表紙!$O$81</definedName>
    <definedName name="基本原因区分２１">[1]表紙!$O$82</definedName>
    <definedName name="基本原因区分２２">[1]表紙!$O$83</definedName>
    <definedName name="基本原因区分２３">[1]表紙!$O$84</definedName>
    <definedName name="基本原因区分２４">[1]表紙!$O$85</definedName>
    <definedName name="基本原因区分２５">[1]表紙!$O$86</definedName>
    <definedName name="基本原因区分２６">[1]表紙!$O$87</definedName>
    <definedName name="基本原因区分２７">[1]表紙!$O$88</definedName>
    <definedName name="基本原因区分２８">[1]表紙!$O$89</definedName>
    <definedName name="基本原因区分２９">[1]表紙!$O$90</definedName>
    <definedName name="基本原因区分３">[1]表紙!$O$64</definedName>
    <definedName name="基本原因区分３０">[1]表紙!$O$91</definedName>
    <definedName name="基本原因区分３１">[1]表紙!$O$92</definedName>
    <definedName name="基本原因区分３２">[1]表紙!$O$93</definedName>
    <definedName name="基本原因区分３３">[1]表紙!$O$94</definedName>
    <definedName name="基本原因区分３４">[1]表紙!$O$95</definedName>
    <definedName name="基本原因区分３５">[1]表紙!$O$96</definedName>
    <definedName name="基本原因区分３６">[1]表紙!$O$97</definedName>
    <definedName name="基本原因区分３７">[1]表紙!$O$98</definedName>
    <definedName name="基本原因区分３８">[1]表紙!$O$99</definedName>
    <definedName name="基本原因区分３９">[1]表紙!$O$100</definedName>
    <definedName name="基本原因区分４">[1]表紙!$O$65</definedName>
    <definedName name="基本原因区分４０">[1]表紙!$O$101</definedName>
    <definedName name="基本原因区分５">[1]表紙!$O$66</definedName>
    <definedName name="基本原因区分６">[1]表紙!$O$67</definedName>
    <definedName name="基本原因区分７">[1]表紙!$O$68</definedName>
    <definedName name="基本原因区分８">[1]表紙!$O$69</definedName>
    <definedName name="基本原因区分９">[1]表紙!$O$70</definedName>
    <definedName name="基本原因工程１">[1]表紙!$AA$22</definedName>
    <definedName name="基本原因工程１０">[1]表紙!$AA$31</definedName>
    <definedName name="基本原因工程２">[1]表紙!$AA$23</definedName>
    <definedName name="基本原因工程３">[1]表紙!$AA$24</definedName>
    <definedName name="基本原因工程４">[1]表紙!$AA$25</definedName>
    <definedName name="基本原因工程５">[1]表紙!$AA$26</definedName>
    <definedName name="基本原因工程６">[1]表紙!$AA$27</definedName>
    <definedName name="基本原因工程７">[1]表紙!$AA$28</definedName>
    <definedName name="基本原因工程８">[1]表紙!$AA$29</definedName>
    <definedName name="基本原因工程９">[1]表紙!$AA$30</definedName>
    <definedName name="基本障害件数">[1]表紙!$AA$19</definedName>
    <definedName name="機能別原価">#REF!</definedName>
    <definedName name="帰着日日当_外">#REF!</definedName>
    <definedName name="記号">#REF!</definedName>
    <definedName name="共通設定_規模">[1]【変更不可】共通設定!$B$1</definedName>
    <definedName name="業務テスト項目数">[1]表紙!$AG$16</definedName>
    <definedName name="業務プロセス範囲">[1]プロセス!$F$3:$H$4</definedName>
    <definedName name="業務プロセス名">[1]表紙!$I$7</definedName>
    <definedName name="業務原因区分１">[1]表紙!$U$62</definedName>
    <definedName name="業務原因区分１０">[1]表紙!$U$71</definedName>
    <definedName name="業務原因区分１１">[1]表紙!$U$72</definedName>
    <definedName name="業務原因区分１２">[1]表紙!$U$73</definedName>
    <definedName name="業務原因区分１３">[1]表紙!$U$74</definedName>
    <definedName name="業務原因区分１４">[1]表紙!$U$75</definedName>
    <definedName name="業務原因区分１５">[1]表紙!$U$76</definedName>
    <definedName name="業務原因区分１６">[1]表紙!$U$77</definedName>
    <definedName name="業務原因区分１７">[1]表紙!$U$78</definedName>
    <definedName name="業務原因区分１８">[1]表紙!$U$79</definedName>
    <definedName name="業務原因区分１９">[1]表紙!$U$80</definedName>
    <definedName name="業務原因区分２">[1]表紙!$U$63</definedName>
    <definedName name="業務原因区分２０">[1]表紙!$U$81</definedName>
    <definedName name="業務原因区分２１">[1]表紙!$U$82</definedName>
    <definedName name="業務原因区分２２">[1]表紙!$U$83</definedName>
    <definedName name="業務原因区分２３">[1]表紙!$U$84</definedName>
    <definedName name="業務原因区分２４">[1]表紙!$U$85</definedName>
    <definedName name="業務原因区分２５">[1]表紙!$U$86</definedName>
    <definedName name="業務原因区分２６">[1]表紙!$U$87</definedName>
    <definedName name="業務原因区分２７">[1]表紙!$U$88</definedName>
    <definedName name="業務原因区分２８">[1]表紙!$U$89</definedName>
    <definedName name="業務原因区分２９">[1]表紙!$U$90</definedName>
    <definedName name="業務原因区分３">[1]表紙!$U$64</definedName>
    <definedName name="業務原因区分３０">[1]表紙!$U$91</definedName>
    <definedName name="業務原因区分３１">[1]表紙!$U$92</definedName>
    <definedName name="業務原因区分３２">[1]表紙!$U$93</definedName>
    <definedName name="業務原因区分３３">[1]表紙!$U$94</definedName>
    <definedName name="業務原因区分３４">[1]表紙!$U$95</definedName>
    <definedName name="業務原因区分３５">[1]表紙!$U$96</definedName>
    <definedName name="業務原因区分３６">[1]表紙!$U$97</definedName>
    <definedName name="業務原因区分３７">[1]表紙!$U$98</definedName>
    <definedName name="業務原因区分３８">[1]表紙!$U$99</definedName>
    <definedName name="業務原因区分３９">[1]表紙!$U$100</definedName>
    <definedName name="業務原因区分４">[1]表紙!$U$65</definedName>
    <definedName name="業務原因区分４０">[1]表紙!$U$101</definedName>
    <definedName name="業務原因区分５">[1]表紙!$U$66</definedName>
    <definedName name="業務原因区分６">[1]表紙!$U$67</definedName>
    <definedName name="業務原因区分７">[1]表紙!$U$68</definedName>
    <definedName name="業務原因区分８">[1]表紙!$U$69</definedName>
    <definedName name="業務原因区分９">[1]表紙!$U$70</definedName>
    <definedName name="業務原因工程１">[1]表紙!$AG$22</definedName>
    <definedName name="業務原因工程１０">[1]表紙!$AG$31</definedName>
    <definedName name="業務原因工程２">[1]表紙!$AG$23</definedName>
    <definedName name="業務原因工程３">[1]表紙!$AG$24</definedName>
    <definedName name="業務原因工程４">[1]表紙!$AG$25</definedName>
    <definedName name="業務原因工程５">[1]表紙!$AG$26</definedName>
    <definedName name="業務原因工程６">[1]表紙!$AG$27</definedName>
    <definedName name="業務原因工程７">[1]表紙!$AG$28</definedName>
    <definedName name="業務原因工程８">[1]表紙!$AG$29</definedName>
    <definedName name="業務原因工程９">[1]表紙!$AG$30</definedName>
    <definedName name="業務障害件数">[1]表紙!$AG$19</definedName>
    <definedName name="件名">#REF!</definedName>
    <definedName name="見積金額">#REF!</definedName>
    <definedName name="見積工数">#REF!</definedName>
    <definedName name="見積番号">#REF!</definedName>
    <definedName name="原因区分名１">[1]表紙!$C$62</definedName>
    <definedName name="原因区分名１０">[1]表紙!$C$71</definedName>
    <definedName name="原因区分名１１">[1]表紙!$C$72</definedName>
    <definedName name="原因区分名１２">[1]表紙!$C$73</definedName>
    <definedName name="原因区分名１３">[1]表紙!$C$74</definedName>
    <definedName name="原因区分名１４">[1]表紙!$C$75</definedName>
    <definedName name="原因区分名１５">[1]表紙!$C$76</definedName>
    <definedName name="原因区分名１６">[1]表紙!$C$77</definedName>
    <definedName name="原因区分名１７">[1]表紙!$C$78</definedName>
    <definedName name="原因区分名１８">[1]表紙!$C$79</definedName>
    <definedName name="原因区分名１９">[1]表紙!$C$80</definedName>
    <definedName name="原因区分名２">[1]表紙!$C$63</definedName>
    <definedName name="原因区分名２０">[1]表紙!$C$81</definedName>
    <definedName name="原因区分名２１">[1]表紙!$C$82</definedName>
    <definedName name="原因区分名２２">[1]表紙!$C$83</definedName>
    <definedName name="原因区分名２３">[1]表紙!$C$84</definedName>
    <definedName name="原因区分名２４">[1]表紙!$C$85</definedName>
    <definedName name="原因区分名２５">[1]表紙!$C$86</definedName>
    <definedName name="原因区分名２６">[1]表紙!$C$87</definedName>
    <definedName name="原因区分名２７">[1]表紙!$C$88</definedName>
    <definedName name="原因区分名２８">[1]表紙!$C$89</definedName>
    <definedName name="原因区分名２９">[1]表紙!$C$90</definedName>
    <definedName name="原因区分名３">[1]表紙!$C$64</definedName>
    <definedName name="原因区分名３０">[1]表紙!$C$91</definedName>
    <definedName name="原因区分名３１">[1]表紙!$C$92</definedName>
    <definedName name="原因区分名３２">[1]表紙!$C$93</definedName>
    <definedName name="原因区分名３３">[1]表紙!$C$94</definedName>
    <definedName name="原因区分名３４">[1]表紙!$C$95</definedName>
    <definedName name="原因区分名３５">[1]表紙!$C$96</definedName>
    <definedName name="原因区分名３６">[1]表紙!$C$97</definedName>
    <definedName name="原因区分名３７">[1]表紙!$C$98</definedName>
    <definedName name="原因区分名３８">[1]表紙!$C$99</definedName>
    <definedName name="原因区分名３９">[1]表紙!$C$100</definedName>
    <definedName name="原因区分名４">[1]表紙!$C$65</definedName>
    <definedName name="原因区分名４０">[1]表紙!$C$101</definedName>
    <definedName name="原因区分名５">[1]表紙!$C$66</definedName>
    <definedName name="原因区分名６">[1]表紙!$C$67</definedName>
    <definedName name="原因区分名７">[1]表紙!$C$68</definedName>
    <definedName name="原因区分名８">[1]表紙!$C$69</definedName>
    <definedName name="原因区分名９">[1]表紙!$C$70</definedName>
    <definedName name="原因工程名１">[1]表紙!$U$22</definedName>
    <definedName name="原因工程名１０">[1]表紙!$U$31</definedName>
    <definedName name="原因工程名２">[1]表紙!$U$23</definedName>
    <definedName name="原因工程名３">[1]表紙!$U$24</definedName>
    <definedName name="原因工程名４">[1]表紙!$U$25</definedName>
    <definedName name="原因工程名５">[1]表紙!$U$26</definedName>
    <definedName name="原因工程名６">[1]表紙!$U$27</definedName>
    <definedName name="原因工程名７">[1]表紙!$U$28</definedName>
    <definedName name="原因工程名８">[1]表紙!$U$29</definedName>
    <definedName name="原因工程名９">[1]表紙!$U$30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[1]コード表!$C$2</definedName>
    <definedName name="合計テスト項目数">[1]表紙!$AM$16</definedName>
    <definedName name="合計障害件数">[1]表紙!$AM$19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[6]!新規オーダシート作成</definedName>
    <definedName name="新規オーダ台帳･明細作成">[11]!新規オーダ台帳･明細作成</definedName>
    <definedName name="新規見積書作成">[12]!新規見積書作成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[1]コード表!$I$2</definedName>
    <definedName name="担当部署">[13]【見積書】!#REF!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[13]【見積書】!#REF!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[14]!Title_Edit_End</definedName>
    <definedName name="部署名">#REF!</definedName>
    <definedName name="部署名ofｻﾏﾘ">#REF!</definedName>
    <definedName name="部長名">#REF!</definedName>
    <definedName name="部門名">#REF!</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EO10" i="15"/>
  <c r="EN10" i="15"/>
  <c r="EK10" i="15"/>
  <c r="EJ10" i="15"/>
  <c r="EG10" i="15"/>
  <c r="EF10" i="15"/>
  <c r="EC10" i="15"/>
  <c r="EB10" i="15"/>
  <c r="DY10" i="15"/>
  <c r="DX10" i="15"/>
  <c r="FC9" i="15"/>
  <c r="FB9" i="15"/>
  <c r="FA9" i="15"/>
  <c r="EZ9" i="15"/>
  <c r="EY9" i="15"/>
  <c r="EX9" i="15"/>
  <c r="EW9" i="15"/>
  <c r="EV9" i="15"/>
  <c r="EU9" i="15"/>
  <c r="ET9" i="15"/>
  <c r="EQ9" i="15"/>
  <c r="EQ10" i="15" s="1"/>
  <c r="EP9" i="15"/>
  <c r="EP10" i="15" s="1"/>
  <c r="EO9" i="15"/>
  <c r="EN9" i="15"/>
  <c r="EM9" i="15"/>
  <c r="EM10" i="15" s="1"/>
  <c r="EL9" i="15"/>
  <c r="EL10" i="15" s="1"/>
  <c r="EK9" i="15"/>
  <c r="EJ9" i="15"/>
  <c r="EI9" i="15"/>
  <c r="EI10" i="15" s="1"/>
  <c r="EH9" i="15"/>
  <c r="EH10" i="15" s="1"/>
  <c r="EG9" i="15"/>
  <c r="EF9" i="15"/>
  <c r="EE9" i="15"/>
  <c r="EE10" i="15" s="1"/>
  <c r="ED9" i="15"/>
  <c r="ED10" i="15" s="1"/>
  <c r="EC9" i="15"/>
  <c r="EB9" i="15"/>
  <c r="EA9" i="15"/>
  <c r="EA10" i="15" s="1"/>
  <c r="DZ9" i="15"/>
  <c r="DZ10" i="15" s="1"/>
  <c r="DY9" i="15"/>
  <c r="DX9" i="15"/>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CR2" i="15"/>
  <c r="EY10" i="15"/>
  <c r="DU10" i="15"/>
  <c r="DI10" i="15"/>
  <c r="FB10" i="15"/>
  <c r="DP10" i="15"/>
  <c r="DD10" i="15"/>
  <c r="FC10" i="15"/>
  <c r="DQ10" i="15"/>
  <c r="DE10" i="15"/>
  <c r="DL10" i="15"/>
  <c r="CX2" i="15"/>
  <c r="EU10" i="15"/>
  <c r="DM10" i="15"/>
  <c r="CX6" i="15"/>
  <c r="EX10" i="15"/>
  <c r="ET10" i="15"/>
  <c r="DT10" i="15"/>
  <c r="DH10" i="15"/>
  <c r="EW10" i="15"/>
  <c r="DO10" i="15"/>
  <c r="DG10" i="15"/>
  <c r="EV10" i="15"/>
  <c r="DR10" i="15"/>
  <c r="DF10" i="15"/>
  <c r="DS10" i="15"/>
  <c r="DN10" i="15"/>
  <c r="FA10" i="15"/>
  <c r="DW10" i="15"/>
  <c r="DK10" i="15"/>
  <c r="EZ10" i="15"/>
  <c r="DV10" i="15"/>
  <c r="DJ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05A3E23C-A572-43DC-AC1D-5637C6C6B47D}">
      <text>
        <r>
          <rPr>
            <sz val="9"/>
            <color indexed="81"/>
            <rFont val="ＭＳ Ｐゴシック"/>
            <family val="3"/>
            <charset val="128"/>
          </rPr>
          <t>テスト結果の○の数をカウントする。</t>
        </r>
      </text>
    </comment>
    <comment ref="D8" authorId="0" shapeId="0" xr:uid="{85A07BD8-45D0-48FB-927D-D4E2137975F6}">
      <text>
        <r>
          <rPr>
            <sz val="11"/>
            <color indexed="81"/>
            <rFont val="Meiryo UI"/>
            <family val="3"/>
            <charset val="128"/>
          </rPr>
          <t>テストの大まかな概要を入れる。</t>
        </r>
      </text>
    </comment>
    <comment ref="BG8" authorId="0" shapeId="0" xr:uid="{47E593E3-681E-4C50-B382-0C5AA47DD187}">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<sst xmlns="http://schemas.openxmlformats.org/spreadsheetml/2006/main" count="327" uniqueCount="260">
  <si>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</si>
  <si>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</si>
  <si>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</si>
  <si>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</si>
  <si>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</si>
  <si>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</si>
  <si>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作成日時：2019/10/18-10:37:02</t>
    <phoneticPr fontId="3"/>
  </si>
  <si>
    <t>確認日</t>
    <rPh sb="0" eb="2">
      <t>カクニン</t>
    </rPh>
    <rPh sb="2" eb="3">
      <t>ビ</t>
    </rPh>
    <phoneticPr fontId="3"/>
  </si>
  <si>
    <t>結果</t>
    <rPh sb="0" eb="2">
      <t>ケッカ</t>
    </rPh>
    <phoneticPr fontId="3"/>
  </si>
  <si>
    <t>C:\Users\Administrator\Desktop\動作確認手順\受注データ取込リスト.winsnr</t>
    <phoneticPr fontId="3"/>
  </si>
  <si>
    <t>２．１．シナリオ：受注データ取込リスト</t>
    <phoneticPr fontId="2"/>
  </si>
  <si>
    <t>２．１．２．[キー入力] [受注データ取込リスト]ウィンドウ</t>
  </si>
  <si>
    <t>２．１．３．[キー入力] [受注データ取込リスト]ウィンドウ</t>
  </si>
  <si>
    <t>２．１．４．[キー入力] [受注データ取込リスト]ウィンドウ</t>
  </si>
  <si>
    <t>２．１．１．[受注データ取込リスト]ウィンドウ</t>
  </si>
  <si>
    <t>２．１．５．[受注データ取込リスト]ウィンドウ - [受注データ取込リスト]ウィンドウ</t>
  </si>
  <si>
    <t>２．１．６．[デスクトップ]ウィンドウ - [受注データ取込リスト･ﾚﾎﾟｰﾄ]ウィンドウ</t>
  </si>
  <si>
    <t>「受注データ取込リスト」ウィンドウを初期画面表示します。「取込日付」を入力します。</t>
    <rPh sb="18" eb="20">
      <t>ショキ</t>
    </rPh>
    <rPh sb="20" eb="22">
      <t>ガメン</t>
    </rPh>
    <rPh sb="22" eb="24">
      <t>ヒョウジ</t>
    </rPh>
    <rPh sb="29" eb="31">
      <t>トリコミ</t>
    </rPh>
    <rPh sb="31" eb="33">
      <t>ヒヅケ</t>
    </rPh>
    <rPh sb="35" eb="37">
      <t>ニュウリョク</t>
    </rPh>
    <phoneticPr fontId="3"/>
  </si>
  <si>
    <t>「受注取込種別」を入力します。</t>
    <rPh sb="3" eb="5">
      <t>トリコミ</t>
    </rPh>
    <rPh sb="5" eb="7">
      <t>シュベツ</t>
    </rPh>
    <rPh sb="9" eb="11">
      <t>ニュウリョク</t>
    </rPh>
    <phoneticPr fontId="3"/>
  </si>
  <si>
    <t>Enterキーを押します。</t>
    <rPh sb="8" eb="9">
      <t>オ</t>
    </rPh>
    <phoneticPr fontId="3"/>
  </si>
  <si>
    <t>「画面表示」をクリックします。</t>
    <rPh sb="1" eb="3">
      <t>ガメン</t>
    </rPh>
    <rPh sb="3" eb="5">
      <t>ヒョウジ</t>
    </rPh>
    <phoneticPr fontId="3"/>
  </si>
  <si>
    <t>「エクスポート」ボタンをクリックし、PDFファイルを保存します。</t>
    <rPh sb="26" eb="28">
      <t>ホゾン</t>
    </rPh>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</si>
  <si>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</si>
  <si>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</si>
  <si>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</si>
  <si>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</si>
  <si>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</si>
  <si>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</si>
  <si>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</si>
  <si>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</si>
  <si>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</si>
  <si>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</si>
  <si>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</si>
  <si>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</si>
  <si>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</si>
  <si>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</si>
  <si>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</si>
  <si>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</si>
  <si>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</si>
  <si>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</si>
  <si>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</si>
  <si>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</si>
  <si>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</si>
  <si>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</si>
  <si>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</si>
  <si>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</si>
  <si>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</si>
  <si>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</si>
  <si>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</si>
  <si>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</si>
  <si>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</si>
  <si>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</si>
  <si>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</si>
  <si>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</si>
  <si>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</si>
  <si>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</si>
  <si>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</si>
  <si>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</si>
  <si>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</si>
  <si>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</si>
  <si>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</si>
  <si>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</si>
  <si>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</si>
  <si>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</si>
  <si>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</si>
  <si>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</si>
  <si>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</si>
  <si>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</si>
  <si>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</si>
  <si>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</si>
  <si>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</si>
  <si>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</si>
  <si>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</si>
  <si>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</si>
  <si>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</si>
  <si>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</si>
  <si>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</si>
  <si>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</si>
  <si>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</si>
  <si>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</si>
  <si>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</si>
  <si>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</si>
  <si>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</si>
  <si>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</si>
  <si>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</si>
  <si>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</si>
  <si>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</si>
  <si>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</si>
  <si>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</si>
  <si>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</si>
  <si>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</si>
  <si>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</si>
  <si>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</si>
  <si>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</si>
  <si>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</si>
  <si>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</si>
  <si>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</si>
  <si>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</si>
  <si>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</si>
  <si>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</si>
  <si>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</si>
  <si>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</si>
  <si>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</si>
  <si>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</si>
  <si>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</si>
  <si>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</si>
  <si>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</si>
  <si>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</si>
  <si>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</si>
  <si>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</si>
  <si>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</si>
  <si>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</si>
  <si>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</si>
  <si>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</si>
  <si>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</si>
  <si>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</si>
  <si>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</si>
  <si>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</si>
  <si>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</si>
  <si>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</si>
  <si>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</si>
  <si>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</si>
  <si>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</si>
  <si>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</si>
  <si>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</si>
  <si>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</si>
  <si>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</si>
  <si>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</si>
  <si>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</si>
  <si>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</si>
  <si>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</si>
  <si>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</si>
  <si>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</si>
  <si>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</si>
  <si>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</si>
  <si>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</si>
  <si>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</si>
  <si>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</si>
  <si>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</si>
  <si>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</si>
  <si>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</si>
  <si>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</si>
  <si>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</si>
  <si>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</si>
  <si>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</si>
  <si>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</si>
  <si>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</si>
  <si>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</si>
  <si>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</si>
  <si>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</si>
  <si>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</si>
  <si>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</si>
  <si>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</si>
  <si>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</si>
  <si>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</si>
  <si>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</si>
  <si>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</si>
  <si>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</si>
  <si>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</si>
  <si>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</si>
  <si>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</si>
  <si>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</si>
  <si>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</si>
  <si>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</si>
  <si>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</si>
  <si>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</si>
  <si>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</si>
  <si>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</si>
  <si>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</si>
  <si>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</si>
  <si>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</si>
  <si>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</si>
  <si>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</si>
  <si>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</si>
  <si>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</si>
  <si>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</si>
  <si>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</si>
  <si>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</si>
  <si>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</si>
  <si>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</si>
  <si>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</si>
  <si>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</si>
  <si>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</si>
  <si>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</si>
  <si>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</si>
  <si>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</si>
  <si>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</si>
  <si>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</si>
  <si>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</si>
  <si>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</si>
  <si>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</si>
  <si>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</si>
  <si>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</si>
  <si>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</si>
  <si>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</si>
  <si>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</si>
  <si>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</si>
  <si>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</si>
  <si>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画面項目説明</t>
    <rPh sb="0" eb="2">
      <t>ガメン</t>
    </rPh>
    <rPh sb="2" eb="4">
      <t>コウモク</t>
    </rPh>
    <rPh sb="4" eb="6">
      <t>セツメイ</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</si>
  <si>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</si>
  <si>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</si>
  <si>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</si>
  <si>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作成日:２００６年０６月０７日</t>
    <phoneticPr fontId="12"/>
  </si>
  <si>
    <t>ｼﾞｮﾌﾞID/名：UOD／受注</t>
    <rPh sb="8" eb="9">
      <t>メイ</t>
    </rPh>
    <rPh sb="14" eb="16">
      <t>ジュチュウ</t>
    </rPh>
    <phoneticPr fontId="12"/>
  </si>
  <si>
    <t>ﾌﾟﾛｸﾞﾗﾑID/名：UODPR53/受注データ取込リスト</t>
    <rPh sb="10" eb="11">
      <t>メイ</t>
    </rPh>
    <phoneticPr fontId="12"/>
  </si>
  <si>
    <t>作成者：Ace) 白尾</t>
    <rPh sb="9" eb="11">
      <t>シラオ</t>
    </rPh>
    <phoneticPr fontId="12"/>
  </si>
  <si>
    <t>【画面項目説明】</t>
    <rPh sb="3" eb="5">
      <t>コウモク</t>
    </rPh>
    <rPh sb="5" eb="7">
      <t>セツメイ</t>
    </rPh>
    <phoneticPr fontId="12"/>
  </si>
  <si>
    <t>画面名：受注データ取込リスト</t>
    <rPh sb="4" eb="6">
      <t>ジュチュウ</t>
    </rPh>
    <rPh sb="9" eb="11">
      <t>トリコミ</t>
    </rPh>
    <phoneticPr fontId="12"/>
  </si>
  <si>
    <t>FormID：ＵＯＤＰＲ５３</t>
    <phoneticPr fontId="12"/>
  </si>
  <si>
    <t>ﾓｰﾄﾞ</t>
    <phoneticPr fontId="12"/>
  </si>
  <si>
    <t>初期状態</t>
    <rPh sb="0" eb="2">
      <t>ショキ</t>
    </rPh>
    <rPh sb="2" eb="4">
      <t>ジョウタイ</t>
    </rPh>
    <phoneticPr fontId="30"/>
  </si>
  <si>
    <t>権限</t>
    <rPh sb="0" eb="2">
      <t>ケンゲン</t>
    </rPh>
    <phoneticPr fontId="12"/>
  </si>
  <si>
    <t>№</t>
    <phoneticPr fontId="30"/>
  </si>
  <si>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</si>
  <si>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</si>
  <si>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</si>
  <si>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</si>
  <si>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</si>
  <si>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</si>
  <si>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30"/>
  </si>
  <si>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</si>
  <si>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</si>
  <si>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30"/>
  </si>
  <si>
    <t>必須</t>
    <rPh sb="0" eb="2">
      <t>ヒッス</t>
    </rPh>
    <phoneticPr fontId="12"/>
  </si>
  <si>
    <t>任意</t>
    <rPh sb="0" eb="2">
      <t>ニンイ</t>
    </rPh>
    <phoneticPr fontId="12"/>
  </si>
  <si>
    <t>入力担当者(ｺｰﾄﾞ)</t>
  </si>
  <si>
    <t>○</t>
    <phoneticPr fontId="12"/>
  </si>
  <si>
    <t>X</t>
    <phoneticPr fontId="12"/>
  </si>
  <si>
    <t>ログインユーザーID</t>
    <phoneticPr fontId="30"/>
  </si>
  <si>
    <t>入力担当者(名称)</t>
  </si>
  <si>
    <t>NX</t>
    <phoneticPr fontId="12"/>
  </si>
  <si>
    <t>担当者マスタ</t>
    <rPh sb="0" eb="3">
      <t>タントウシャ</t>
    </rPh>
    <phoneticPr fontId="30"/>
  </si>
  <si>
    <t>担当者名</t>
    <rPh sb="0" eb="3">
      <t>タントウシャ</t>
    </rPh>
    <rPh sb="3" eb="4">
      <t>メイ</t>
    </rPh>
    <phoneticPr fontId="30"/>
  </si>
  <si>
    <t>取込日付</t>
    <rPh sb="0" eb="2">
      <t>トリコミ</t>
    </rPh>
    <rPh sb="2" eb="4">
      <t>ヒヅケ</t>
    </rPh>
    <phoneticPr fontId="30"/>
  </si>
  <si>
    <t>○</t>
    <phoneticPr fontId="30"/>
  </si>
  <si>
    <t>8</t>
    <phoneticPr fontId="30"/>
  </si>
  <si>
    <t>当日日付</t>
    <rPh sb="0" eb="2">
      <t>トウジツ</t>
    </rPh>
    <rPh sb="2" eb="4">
      <t>ヒヅケ</t>
    </rPh>
    <phoneticPr fontId="30"/>
  </si>
  <si>
    <t>西暦："YYYY/MM/DD"</t>
    <phoneticPr fontId="30"/>
  </si>
  <si>
    <t>受注取込種別</t>
    <rPh sb="0" eb="2">
      <t>ジュチュウ</t>
    </rPh>
    <rPh sb="2" eb="4">
      <t>トリコミ</t>
    </rPh>
    <rPh sb="4" eb="6">
      <t>シュベツ</t>
    </rPh>
    <phoneticPr fontId="30"/>
  </si>
  <si>
    <t>1</t>
    <phoneticPr fontId="30"/>
  </si>
  <si>
    <t>空白</t>
    <rPh sb="0" eb="2">
      <t>クウハク</t>
    </rPh>
    <phoneticPr fontId="30"/>
  </si>
  <si>
    <t>未出力のみ出力</t>
    <rPh sb="0" eb="1">
      <t>ミ</t>
    </rPh>
    <rPh sb="1" eb="3">
      <t>シュツリョク</t>
    </rPh>
    <rPh sb="5" eb="7">
      <t>シュツリョク</t>
    </rPh>
    <phoneticPr fontId="30"/>
  </si>
  <si>
    <t>チェックＯＮ</t>
    <phoneticPr fontId="30"/>
  </si>
  <si>
    <t>エラーのみ出力</t>
    <rPh sb="5" eb="7">
      <t>シュツリョク</t>
    </rPh>
    <phoneticPr fontId="30"/>
  </si>
  <si>
    <t>チェックＯＦＦ</t>
    <phoneticPr fontId="30"/>
  </si>
  <si>
    <t>チェック仕様書</t>
    <rPh sb="4" eb="7">
      <t>シヨウショ</t>
    </rPh>
    <phoneticPr fontId="12"/>
  </si>
  <si>
    <t>【チェック対象】</t>
    <rPh sb="5" eb="7">
      <t>タイショウ</t>
    </rPh>
    <phoneticPr fontId="12"/>
  </si>
  <si>
    <t>画面：受注データ取込リスト</t>
    <rPh sb="3" eb="5">
      <t>ジュチュウ</t>
    </rPh>
    <rPh sb="8" eb="10">
      <t>トリコミ</t>
    </rPh>
    <phoneticPr fontId="12"/>
  </si>
  <si>
    <t>項　目　名</t>
    <rPh sb="0" eb="1">
      <t>コウ</t>
    </rPh>
    <rPh sb="2" eb="3">
      <t>メ</t>
    </rPh>
    <rPh sb="4" eb="5">
      <t>メイ</t>
    </rPh>
    <phoneticPr fontId="30"/>
  </si>
  <si>
    <t>チ　ェ　ッ　ク　条　件</t>
    <rPh sb="8" eb="9">
      <t>ジョウ</t>
    </rPh>
    <rPh sb="10" eb="11">
      <t>ケン</t>
    </rPh>
    <phoneticPr fontId="30"/>
  </si>
  <si>
    <t>エ　ラ　ー　情　報</t>
    <rPh sb="6" eb="7">
      <t>ジョウ</t>
    </rPh>
    <rPh sb="8" eb="9">
      <t>ホウ</t>
    </rPh>
    <phoneticPr fontId="30"/>
  </si>
  <si>
    <t>備　　　考</t>
    <rPh sb="0" eb="1">
      <t>ソナエ</t>
    </rPh>
    <rPh sb="4" eb="5">
      <t>コウ</t>
    </rPh>
    <phoneticPr fontId="30"/>
  </si>
  <si>
    <t>＜単項目チェック＞</t>
    <rPh sb="1" eb="2">
      <t>タン</t>
    </rPh>
    <rPh sb="2" eb="4">
      <t>コウモク</t>
    </rPh>
    <phoneticPr fontId="30"/>
  </si>
  <si>
    <t>日付として正しくない場合はエラー</t>
    <rPh sb="0" eb="2">
      <t>ヒヅケ</t>
    </rPh>
    <rPh sb="5" eb="6">
      <t>タダ</t>
    </rPh>
    <rPh sb="10" eb="12">
      <t>バアイ</t>
    </rPh>
    <phoneticPr fontId="30"/>
  </si>
  <si>
    <t>UODPR53_013</t>
  </si>
  <si>
    <t>日付に誤りがあります。修正してください。</t>
  </si>
  <si>
    <t>入力された取込日付＞システム日付の場合エラー</t>
    <rPh sb="0" eb="2">
      <t>ニュウリョク</t>
    </rPh>
    <rPh sb="5" eb="7">
      <t>トリコミ</t>
    </rPh>
    <rPh sb="7" eb="9">
      <t>ヒヅケ</t>
    </rPh>
    <rPh sb="14" eb="16">
      <t>ヒヅケ</t>
    </rPh>
    <rPh sb="17" eb="19">
      <t>バアイ</t>
    </rPh>
    <phoneticPr fontId="30"/>
  </si>
  <si>
    <t>UODPR53_005</t>
  </si>
  <si>
    <t>入力値が許容範囲外です。</t>
  </si>
  <si>
    <t>入力された値が"2","3","4"以外の場合、エラー</t>
    <rPh sb="0" eb="2">
      <t>ニュウリョク</t>
    </rPh>
    <rPh sb="5" eb="6">
      <t>アタイ</t>
    </rPh>
    <rPh sb="18" eb="20">
      <t>イガイ</t>
    </rPh>
    <rPh sb="21" eb="23">
      <t>バアイ</t>
    </rPh>
    <phoneticPr fontId="3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</si>
</sst>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4"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4"/>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b/>
      <sz val="8"/>
      <name val="ＭＳ Ｐゴシック"/>
      <family val="3"/>
      <charset val="128"/>
    </font>
    <font>
      <sz val="8"/>
      <color indexed="10"/>
      <name val="ＭＳ Ｐゴシック"/>
      <family val="3"/>
      <charset val="128"/>
    </font>
    <font>
      <sz val="6"/>
      <name val="ＭＳ 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s>
  <borders count="74">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6">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0" fontId="4" fillId="0" borderId="0" xfId="1"/>
    <xf numFmtId="0" fontId="25" fillId="11" borderId="38" xfId="1" applyFont="1" applyFill="1" applyBorder="1" applyAlignment="1">
      <alignment horizontal="center" vertical="center"/>
    </xf>
    <xf numFmtId="0" fontId="25" fillId="11" borderId="39" xfId="1" applyFont="1" applyFill="1" applyBorder="1" applyAlignment="1">
      <alignment horizontal="center" vertical="center"/>
    </xf>
    <xf numFmtId="0" fontId="25" fillId="11" borderId="40" xfId="1" applyFont="1" applyFill="1" applyBorder="1" applyAlignment="1">
      <alignment horizontal="center" vertical="center"/>
    </xf>
    <xf numFmtId="0" fontId="26" fillId="0" borderId="41" xfId="1" applyFont="1" applyBorder="1" applyAlignment="1">
      <alignment horizontal="left" vertical="center"/>
    </xf>
    <xf numFmtId="0" fontId="26" fillId="0" borderId="42" xfId="1" applyFont="1" applyBorder="1" applyAlignment="1">
      <alignment horizontal="left" vertical="center"/>
    </xf>
    <xf numFmtId="0" fontId="26" fillId="0" borderId="43" xfId="1" applyFont="1" applyBorder="1" applyAlignment="1">
      <alignment horizontal="left" vertical="center"/>
    </xf>
    <xf numFmtId="0" fontId="26" fillId="0" borderId="44" xfId="1" applyFont="1" applyBorder="1" applyAlignment="1">
      <alignment vertical="center"/>
    </xf>
    <xf numFmtId="0" fontId="27" fillId="0" borderId="42" xfId="1" applyFont="1" applyBorder="1" applyAlignment="1">
      <alignment vertical="center"/>
    </xf>
    <xf numFmtId="0" fontId="27" fillId="0" borderId="42" xfId="1" applyFont="1" applyBorder="1" applyAlignment="1">
      <alignment horizontal="left" vertical="center"/>
    </xf>
    <xf numFmtId="0" fontId="27" fillId="0" borderId="43" xfId="1" applyFont="1" applyBorder="1" applyAlignment="1">
      <alignment vertical="center"/>
    </xf>
    <xf numFmtId="0" fontId="4" fillId="0" borderId="42" xfId="1" applyBorder="1" applyAlignment="1">
      <alignment vertical="center"/>
    </xf>
    <xf numFmtId="0" fontId="4" fillId="0" borderId="42" xfId="1" applyBorder="1"/>
    <xf numFmtId="0" fontId="26" fillId="0" borderId="42" xfId="1" applyFont="1" applyBorder="1" applyAlignment="1">
      <alignment vertical="center"/>
    </xf>
    <xf numFmtId="0" fontId="26" fillId="0" borderId="45" xfId="1" applyFont="1" applyBorder="1" applyAlignment="1">
      <alignment horizontal="right"/>
    </xf>
    <xf numFmtId="0" fontId="26" fillId="0" borderId="39" xfId="1" applyFont="1" applyBorder="1" applyAlignment="1">
      <alignment horizontal="right"/>
    </xf>
    <xf numFmtId="0" fontId="26" fillId="0" borderId="40" xfId="1" applyFont="1" applyBorder="1" applyAlignment="1">
      <alignment horizontal="right"/>
    </xf>
    <xf numFmtId="0" fontId="25" fillId="11" borderId="46" xfId="1" applyFont="1" applyFill="1" applyBorder="1" applyAlignment="1">
      <alignment horizontal="center" vertical="center"/>
    </xf>
    <xf numFmtId="0" fontId="25" fillId="11" borderId="47" xfId="1" applyFont="1" applyFill="1" applyBorder="1" applyAlignment="1">
      <alignment horizontal="center" vertical="center"/>
    </xf>
    <xf numFmtId="0" fontId="25" fillId="11" borderId="48" xfId="1" applyFont="1" applyFill="1" applyBorder="1" applyAlignment="1">
      <alignment horizontal="center" vertical="center"/>
    </xf>
    <xf numFmtId="0" fontId="26" fillId="0" borderId="46" xfId="1" applyFont="1" applyBorder="1" applyAlignment="1">
      <alignment horizontal="center" vertical="center"/>
    </xf>
    <xf numFmtId="0" fontId="26" fillId="0" borderId="47" xfId="1" applyFont="1" applyBorder="1" applyAlignment="1">
      <alignment horizontal="center" vertical="center"/>
    </xf>
    <xf numFmtId="0" fontId="26" fillId="0" borderId="49" xfId="1" applyFont="1" applyBorder="1" applyAlignment="1">
      <alignment horizontal="center" vertical="center"/>
    </xf>
    <xf numFmtId="0" fontId="26" fillId="0" borderId="50" xfId="1" applyFont="1" applyBorder="1" applyAlignment="1">
      <alignment vertical="center"/>
    </xf>
    <xf numFmtId="0" fontId="27" fillId="0" borderId="47" xfId="1" applyFont="1" applyBorder="1" applyAlignment="1">
      <alignment vertical="center"/>
    </xf>
    <xf numFmtId="0" fontId="27" fillId="0" borderId="47" xfId="1" applyFont="1" applyBorder="1" applyAlignment="1">
      <alignment horizontal="left" vertical="center"/>
    </xf>
    <xf numFmtId="0" fontId="27" fillId="0" borderId="49" xfId="1" applyFont="1" applyBorder="1" applyAlignment="1">
      <alignment vertical="center"/>
    </xf>
    <xf numFmtId="0" fontId="26" fillId="0" borderId="0" xfId="1" applyFont="1" applyBorder="1" applyAlignment="1">
      <alignment vertical="center"/>
    </xf>
    <xf numFmtId="0" fontId="4" fillId="0" borderId="0" xfId="1" applyBorder="1" applyAlignment="1">
      <alignment vertical="center"/>
    </xf>
    <xf numFmtId="0" fontId="26" fillId="0" borderId="17" xfId="1" applyFont="1" applyBorder="1" applyAlignment="1">
      <alignment horizontal="right"/>
    </xf>
    <xf numFmtId="0" fontId="26" fillId="0" borderId="0" xfId="1" applyFont="1" applyBorder="1" applyAlignment="1">
      <alignment horizontal="right"/>
    </xf>
    <xf numFmtId="0" fontId="26" fillId="0" borderId="51" xfId="1" applyFont="1" applyBorder="1" applyAlignment="1">
      <alignment horizontal="right"/>
    </xf>
    <xf numFmtId="0" fontId="26" fillId="0" borderId="38" xfId="1" applyFont="1" applyBorder="1" applyAlignment="1">
      <alignment vertical="center"/>
    </xf>
    <xf numFmtId="0" fontId="26" fillId="0" borderId="39" xfId="1" applyFont="1" applyBorder="1" applyAlignment="1">
      <alignment vertical="center"/>
    </xf>
    <xf numFmtId="0" fontId="26" fillId="0" borderId="40" xfId="1" applyFont="1" applyBorder="1" applyAlignment="1">
      <alignment vertical="center"/>
    </xf>
    <xf numFmtId="0" fontId="26" fillId="0" borderId="52" xfId="1" applyFont="1" applyBorder="1" applyAlignment="1">
      <alignment vertical="center"/>
    </xf>
    <xf numFmtId="0" fontId="26" fillId="12" borderId="13" xfId="1" applyFont="1" applyFill="1" applyBorder="1" applyAlignment="1">
      <alignment horizontal="center" vertical="center"/>
    </xf>
    <xf numFmtId="0" fontId="26" fillId="12" borderId="14" xfId="1" applyFont="1" applyFill="1" applyBorder="1" applyAlignment="1">
      <alignment horizontal="center" vertical="center"/>
    </xf>
    <xf numFmtId="0" fontId="26" fillId="12" borderId="15" xfId="1" applyFont="1" applyFill="1" applyBorder="1" applyAlignment="1">
      <alignment horizontal="center" vertical="center"/>
    </xf>
    <xf numFmtId="0" fontId="26" fillId="0" borderId="13" xfId="1" applyFont="1" applyBorder="1" applyAlignment="1">
      <alignment horizontal="left" vertical="center"/>
    </xf>
    <xf numFmtId="0" fontId="26" fillId="0" borderId="14" xfId="1" applyFont="1" applyBorder="1" applyAlignment="1">
      <alignment horizontal="left" vertical="center"/>
    </xf>
    <xf numFmtId="0" fontId="26" fillId="0" borderId="15" xfId="1" applyFont="1" applyBorder="1" applyAlignment="1">
      <alignment horizontal="left" vertical="center"/>
    </xf>
    <xf numFmtId="0" fontId="28" fillId="0" borderId="13" xfId="1" applyFont="1" applyBorder="1" applyAlignment="1">
      <alignment vertical="center"/>
    </xf>
    <xf numFmtId="0" fontId="28" fillId="0" borderId="14" xfId="1" applyFont="1" applyBorder="1" applyAlignment="1">
      <alignment vertical="center"/>
    </xf>
    <xf numFmtId="0" fontId="28" fillId="0" borderId="15" xfId="1" applyFont="1" applyBorder="1" applyAlignment="1">
      <alignment vertical="center"/>
    </xf>
    <xf numFmtId="0" fontId="26" fillId="0" borderId="13" xfId="1" applyFont="1" applyBorder="1" applyAlignment="1">
      <alignment horizontal="center"/>
    </xf>
    <xf numFmtId="0" fontId="26" fillId="0" borderId="14" xfId="1" applyFont="1" applyBorder="1" applyAlignment="1">
      <alignment horizontal="center"/>
    </xf>
    <xf numFmtId="0" fontId="26" fillId="0" borderId="15" xfId="1" applyFont="1" applyBorder="1" applyAlignment="1">
      <alignment horizontal="center"/>
    </xf>
    <xf numFmtId="0" fontId="29" fillId="0" borderId="13" xfId="1" applyFont="1" applyBorder="1" applyAlignment="1">
      <alignment horizontal="center" vertical="center"/>
    </xf>
    <xf numFmtId="0" fontId="29" fillId="0" borderId="14" xfId="1" applyFont="1" applyBorder="1" applyAlignment="1">
      <alignment horizontal="center" vertical="center"/>
    </xf>
    <xf numFmtId="0" fontId="29" fillId="0" borderId="15" xfId="1" applyFont="1" applyBorder="1" applyAlignment="1">
      <alignment horizontal="center" vertical="center"/>
    </xf>
    <xf numFmtId="0" fontId="26" fillId="0" borderId="51" xfId="1" applyFont="1" applyBorder="1" applyAlignment="1">
      <alignment vertical="center"/>
    </xf>
    <xf numFmtId="0" fontId="26" fillId="12" borderId="22" xfId="1" applyFont="1" applyFill="1" applyBorder="1" applyAlignment="1">
      <alignment horizontal="center" vertical="center"/>
    </xf>
    <xf numFmtId="0" fontId="26" fillId="12" borderId="8" xfId="1" applyFont="1" applyFill="1" applyBorder="1" applyAlignment="1">
      <alignment horizontal="center" vertical="center"/>
    </xf>
    <xf numFmtId="0" fontId="26" fillId="12" borderId="23" xfId="1" applyFont="1" applyFill="1" applyBorder="1" applyAlignment="1">
      <alignment horizontal="center" vertical="center"/>
    </xf>
    <xf numFmtId="0" fontId="26" fillId="0" borderId="22" xfId="1" applyFont="1" applyBorder="1" applyAlignment="1">
      <alignment horizontal="left" vertical="center"/>
    </xf>
    <xf numFmtId="0" fontId="26" fillId="0" borderId="8" xfId="1" applyFont="1" applyBorder="1" applyAlignment="1">
      <alignment horizontal="left" vertical="center"/>
    </xf>
    <xf numFmtId="0" fontId="26" fillId="0" borderId="0" xfId="1" applyFont="1" applyBorder="1" applyAlignment="1">
      <alignment horizontal="left" vertical="center"/>
    </xf>
    <xf numFmtId="0" fontId="26" fillId="0" borderId="18" xfId="1" applyFont="1" applyBorder="1" applyAlignment="1">
      <alignment horizontal="left" vertical="center"/>
    </xf>
    <xf numFmtId="0" fontId="28" fillId="0" borderId="22" xfId="1" applyFont="1" applyBorder="1" applyAlignment="1">
      <alignment vertical="center"/>
    </xf>
    <xf numFmtId="0" fontId="28" fillId="0" borderId="8" xfId="1" applyFont="1" applyBorder="1" applyAlignment="1">
      <alignment vertical="center"/>
    </xf>
    <xf numFmtId="0" fontId="28" fillId="0" borderId="0" xfId="1" applyFont="1" applyBorder="1" applyAlignment="1">
      <alignment vertical="center"/>
    </xf>
    <xf numFmtId="0" fontId="28" fillId="0" borderId="18" xfId="1" applyFont="1" applyBorder="1" applyAlignment="1">
      <alignment vertical="center"/>
    </xf>
    <xf numFmtId="0" fontId="26" fillId="0" borderId="22" xfId="1" applyFont="1" applyBorder="1" applyAlignment="1">
      <alignment horizontal="center"/>
    </xf>
    <xf numFmtId="0" fontId="26" fillId="0" borderId="8" xfId="1" applyFont="1" applyBorder="1" applyAlignment="1">
      <alignment horizontal="center"/>
    </xf>
    <xf numFmtId="0" fontId="26" fillId="0" borderId="23" xfId="1" applyFont="1" applyBorder="1" applyAlignment="1">
      <alignment horizontal="center"/>
    </xf>
    <xf numFmtId="0" fontId="29" fillId="0" borderId="17" xfId="1" applyFont="1" applyBorder="1" applyAlignment="1">
      <alignment horizontal="center" vertical="center"/>
    </xf>
    <xf numFmtId="0" fontId="29" fillId="0" borderId="0" xfId="1" applyFont="1" applyBorder="1" applyAlignment="1">
      <alignment horizontal="center" vertical="center"/>
    </xf>
    <xf numFmtId="0" fontId="29" fillId="0" borderId="18" xfId="1" applyFont="1" applyBorder="1" applyAlignment="1">
      <alignment horizontal="center" vertical="center"/>
    </xf>
    <xf numFmtId="0" fontId="26" fillId="13" borderId="13" xfId="1" applyFont="1" applyFill="1" applyBorder="1" applyAlignment="1">
      <alignment horizontal="center" vertical="center" textRotation="255"/>
    </xf>
    <xf numFmtId="0" fontId="26" fillId="13" borderId="15" xfId="1" applyFont="1" applyFill="1" applyBorder="1" applyAlignment="1">
      <alignment horizontal="center" vertical="center" textRotation="255"/>
    </xf>
    <xf numFmtId="0" fontId="29" fillId="13" borderId="13" xfId="1" applyFont="1" applyFill="1" applyBorder="1" applyAlignment="1">
      <alignment horizontal="distributed" vertical="distributed" justifyLastLine="1"/>
    </xf>
    <xf numFmtId="0" fontId="29" fillId="13" borderId="14" xfId="1" applyFont="1" applyFill="1" applyBorder="1" applyAlignment="1">
      <alignment horizontal="distributed" vertical="distributed" justifyLastLine="1"/>
    </xf>
    <xf numFmtId="0" fontId="29" fillId="13" borderId="15" xfId="1" applyFont="1" applyFill="1" applyBorder="1" applyAlignment="1">
      <alignment horizontal="distributed" vertical="distributed" justifyLastLine="1"/>
    </xf>
    <xf numFmtId="0" fontId="12" fillId="13" borderId="12" xfId="1" applyFont="1" applyFill="1" applyBorder="1" applyAlignment="1">
      <alignment horizontal="center" vertical="center"/>
    </xf>
    <xf numFmtId="0" fontId="12" fillId="13" borderId="6" xfId="1" applyFont="1" applyFill="1" applyBorder="1" applyAlignment="1">
      <alignment horizontal="center" vertical="center"/>
    </xf>
    <xf numFmtId="0" fontId="12" fillId="13" borderId="11" xfId="1" applyFont="1" applyFill="1" applyBorder="1" applyAlignment="1">
      <alignment horizontal="center" vertical="center"/>
    </xf>
    <xf numFmtId="0" fontId="12" fillId="13" borderId="53" xfId="1" applyFont="1" applyFill="1" applyBorder="1" applyAlignment="1">
      <alignment horizontal="center" vertical="center" textRotation="255"/>
    </xf>
    <xf numFmtId="0" fontId="12" fillId="13" borderId="54" xfId="1" applyFont="1" applyFill="1" applyBorder="1" applyAlignment="1">
      <alignment horizontal="center" vertical="center" textRotation="255"/>
    </xf>
    <xf numFmtId="0" fontId="12" fillId="13" borderId="55" xfId="1" applyFont="1" applyFill="1" applyBorder="1" applyAlignment="1">
      <alignment horizontal="center" vertical="center" textRotation="255"/>
    </xf>
    <xf numFmtId="0" fontId="12" fillId="13" borderId="56" xfId="1" applyFont="1" applyFill="1" applyBorder="1" applyAlignment="1">
      <alignment horizontal="center" vertical="center" textRotation="255"/>
    </xf>
    <xf numFmtId="0" fontId="31" fillId="13" borderId="13" xfId="1" applyFont="1" applyFill="1" applyBorder="1" applyAlignment="1">
      <alignment horizontal="center" vertical="center" textRotation="255"/>
    </xf>
    <xf numFmtId="0" fontId="26" fillId="13" borderId="56" xfId="1" applyFont="1" applyFill="1" applyBorder="1" applyAlignment="1">
      <alignment horizontal="center" vertical="center" textRotation="255"/>
    </xf>
    <xf numFmtId="0" fontId="29" fillId="13" borderId="54" xfId="1" applyFont="1" applyFill="1" applyBorder="1" applyAlignment="1">
      <alignment horizontal="center" vertical="center" textRotation="255"/>
    </xf>
    <xf numFmtId="0" fontId="29" fillId="13" borderId="13" xfId="1" applyFont="1" applyFill="1" applyBorder="1" applyAlignment="1">
      <alignment horizontal="center" vertical="distributed"/>
    </xf>
    <xf numFmtId="0" fontId="29" fillId="13" borderId="14" xfId="1" applyFont="1" applyFill="1" applyBorder="1" applyAlignment="1">
      <alignment horizontal="center" vertical="distributed"/>
    </xf>
    <xf numFmtId="0" fontId="29" fillId="13" borderId="15" xfId="1" applyFont="1" applyFill="1" applyBorder="1" applyAlignment="1">
      <alignment horizontal="center" vertical="distributed"/>
    </xf>
    <xf numFmtId="0" fontId="12" fillId="13" borderId="13" xfId="1" applyFont="1" applyFill="1" applyBorder="1" applyAlignment="1">
      <alignment horizontal="center" vertical="distributed"/>
    </xf>
    <xf numFmtId="0" fontId="12" fillId="13" borderId="15" xfId="1" applyFont="1" applyFill="1" applyBorder="1" applyAlignment="1">
      <alignment horizontal="center" vertical="distributed"/>
    </xf>
    <xf numFmtId="0" fontId="26" fillId="13" borderId="17" xfId="1" applyFont="1" applyFill="1" applyBorder="1" applyAlignment="1">
      <alignment horizontal="center" vertical="center" textRotation="255"/>
    </xf>
    <xf numFmtId="0" fontId="26" fillId="13" borderId="18" xfId="1" applyFont="1" applyFill="1" applyBorder="1" applyAlignment="1">
      <alignment horizontal="center" vertical="center" textRotation="255"/>
    </xf>
    <xf numFmtId="0" fontId="29" fillId="13" borderId="17" xfId="1" applyFont="1" applyFill="1" applyBorder="1" applyAlignment="1">
      <alignment horizontal="distributed" vertical="distributed" justifyLastLine="1"/>
    </xf>
    <xf numFmtId="0" fontId="29" fillId="13" borderId="0" xfId="1" applyFont="1" applyFill="1" applyBorder="1" applyAlignment="1">
      <alignment horizontal="distributed" vertical="distributed" justifyLastLine="1"/>
    </xf>
    <xf numFmtId="0" fontId="29" fillId="13" borderId="18" xfId="1" applyFont="1" applyFill="1" applyBorder="1" applyAlignment="1">
      <alignment horizontal="distributed" vertical="distributed" justifyLastLine="1"/>
    </xf>
    <xf numFmtId="0" fontId="12" fillId="13" borderId="53" xfId="1" applyFont="1" applyFill="1" applyBorder="1" applyAlignment="1">
      <alignment horizontal="center" vertical="distributed"/>
    </xf>
    <xf numFmtId="0" fontId="12" fillId="13" borderId="57" xfId="1" applyFont="1" applyFill="1" applyBorder="1" applyAlignment="1">
      <alignment horizontal="center" vertical="distributed"/>
    </xf>
    <xf numFmtId="0" fontId="12" fillId="13" borderId="55" xfId="1" applyFont="1" applyFill="1" applyBorder="1" applyAlignment="1">
      <alignment horizontal="center" vertical="distributed"/>
    </xf>
    <xf numFmtId="0" fontId="12" fillId="13" borderId="58" xfId="1" applyFont="1" applyFill="1" applyBorder="1" applyAlignment="1">
      <alignment horizontal="center" vertical="center" textRotation="255"/>
    </xf>
    <xf numFmtId="0" fontId="12" fillId="13" borderId="59" xfId="1" applyFont="1" applyFill="1" applyBorder="1" applyAlignment="1">
      <alignment horizontal="center" vertical="center" textRotation="255"/>
    </xf>
    <xf numFmtId="0" fontId="12" fillId="13" borderId="60" xfId="1" applyFont="1" applyFill="1" applyBorder="1" applyAlignment="1">
      <alignment horizontal="center" vertical="center" textRotation="255"/>
    </xf>
    <xf numFmtId="0" fontId="12" fillId="13" borderId="61" xfId="1" applyFont="1" applyFill="1" applyBorder="1" applyAlignment="1">
      <alignment horizontal="center" vertical="center" textRotation="255"/>
    </xf>
    <xf numFmtId="0" fontId="26" fillId="13" borderId="61" xfId="1" applyFont="1" applyFill="1" applyBorder="1" applyAlignment="1">
      <alignment horizontal="center" vertical="center" textRotation="255"/>
    </xf>
    <xf numFmtId="0" fontId="26" fillId="13" borderId="59" xfId="1" applyFont="1" applyFill="1" applyBorder="1" applyAlignment="1">
      <alignment horizontal="center" vertical="center" textRotation="255"/>
    </xf>
    <xf numFmtId="0" fontId="29" fillId="13" borderId="17" xfId="1" applyFont="1" applyFill="1" applyBorder="1" applyAlignment="1">
      <alignment horizontal="center" vertical="distributed"/>
    </xf>
    <xf numFmtId="0" fontId="29" fillId="13" borderId="0" xfId="1" applyFont="1" applyFill="1" applyBorder="1" applyAlignment="1">
      <alignment horizontal="center" vertical="distributed"/>
    </xf>
    <xf numFmtId="0" fontId="29" fillId="13" borderId="18" xfId="1" applyFont="1" applyFill="1" applyBorder="1" applyAlignment="1">
      <alignment horizontal="center" vertical="distributed"/>
    </xf>
    <xf numFmtId="0" fontId="12" fillId="13" borderId="17" xfId="1" applyFont="1" applyFill="1" applyBorder="1" applyAlignment="1">
      <alignment horizontal="center" vertical="distributed"/>
    </xf>
    <xf numFmtId="0" fontId="12" fillId="13" borderId="18" xfId="1" applyFont="1" applyFill="1" applyBorder="1" applyAlignment="1">
      <alignment horizontal="center" vertical="distributed"/>
    </xf>
    <xf numFmtId="0" fontId="26" fillId="13" borderId="22" xfId="1" applyFont="1" applyFill="1" applyBorder="1" applyAlignment="1">
      <alignment horizontal="center" vertical="center" textRotation="255"/>
    </xf>
    <xf numFmtId="0" fontId="26" fillId="13" borderId="23" xfId="1" applyFont="1" applyFill="1" applyBorder="1" applyAlignment="1">
      <alignment horizontal="center" vertical="center" textRotation="255"/>
    </xf>
    <xf numFmtId="0" fontId="29" fillId="13" borderId="22" xfId="1" applyFont="1" applyFill="1" applyBorder="1" applyAlignment="1">
      <alignment horizontal="distributed" vertical="distributed" justifyLastLine="1"/>
    </xf>
    <xf numFmtId="0" fontId="29" fillId="13" borderId="8" xfId="1" applyFont="1" applyFill="1" applyBorder="1" applyAlignment="1">
      <alignment horizontal="distributed" vertical="distributed" justifyLastLine="1"/>
    </xf>
    <xf numFmtId="0" fontId="29" fillId="13" borderId="23" xfId="1" applyFont="1" applyFill="1" applyBorder="1" applyAlignment="1">
      <alignment horizontal="distributed" vertical="distributed" justifyLastLine="1"/>
    </xf>
    <xf numFmtId="0" fontId="12" fillId="13" borderId="62" xfId="1" applyFont="1" applyFill="1" applyBorder="1" applyAlignment="1">
      <alignment horizontal="center" vertical="distributed"/>
    </xf>
    <xf numFmtId="0" fontId="12" fillId="13" borderId="63" xfId="1" applyFont="1" applyFill="1" applyBorder="1" applyAlignment="1">
      <alignment horizontal="center" vertical="distributed"/>
    </xf>
    <xf numFmtId="0" fontId="12" fillId="13" borderId="64" xfId="1" applyFont="1" applyFill="1" applyBorder="1" applyAlignment="1">
      <alignment horizontal="center" vertical="distributed"/>
    </xf>
    <xf numFmtId="0" fontId="12" fillId="13" borderId="62" xfId="1" applyFont="1" applyFill="1" applyBorder="1" applyAlignment="1">
      <alignment horizontal="center" vertical="center" textRotation="255"/>
    </xf>
    <xf numFmtId="0" fontId="12" fillId="13" borderId="65" xfId="1" applyFont="1" applyFill="1" applyBorder="1" applyAlignment="1">
      <alignment horizontal="center" vertical="center" textRotation="255"/>
    </xf>
    <xf numFmtId="0" fontId="12" fillId="13" borderId="64" xfId="1" applyFont="1" applyFill="1" applyBorder="1" applyAlignment="1">
      <alignment horizontal="center" vertical="center" textRotation="255"/>
    </xf>
    <xf numFmtId="0" fontId="12" fillId="13" borderId="66" xfId="1" applyFont="1" applyFill="1" applyBorder="1" applyAlignment="1">
      <alignment horizontal="center" vertical="center" textRotation="255"/>
    </xf>
    <xf numFmtId="0" fontId="26" fillId="13" borderId="66" xfId="1" applyFont="1" applyFill="1" applyBorder="1" applyAlignment="1">
      <alignment horizontal="center" vertical="center" textRotation="255"/>
    </xf>
    <xf numFmtId="0" fontId="26" fillId="13" borderId="65" xfId="1" applyFont="1" applyFill="1" applyBorder="1" applyAlignment="1">
      <alignment horizontal="center" vertical="center" textRotation="255"/>
    </xf>
    <xf numFmtId="0" fontId="29" fillId="13" borderId="22" xfId="1" applyFont="1" applyFill="1" applyBorder="1" applyAlignment="1">
      <alignment horizontal="center" vertical="distributed"/>
    </xf>
    <xf numFmtId="0" fontId="29" fillId="13" borderId="8" xfId="1" applyFont="1" applyFill="1" applyBorder="1" applyAlignment="1">
      <alignment horizontal="center" vertical="distributed"/>
    </xf>
    <xf numFmtId="0" fontId="29" fillId="13" borderId="23" xfId="1" applyFont="1" applyFill="1" applyBorder="1" applyAlignment="1">
      <alignment horizontal="center" vertical="distributed"/>
    </xf>
    <xf numFmtId="0" fontId="12" fillId="13" borderId="22" xfId="1" applyFont="1" applyFill="1" applyBorder="1" applyAlignment="1">
      <alignment horizontal="center" vertical="distributed"/>
    </xf>
    <xf numFmtId="0" fontId="12" fillId="13" borderId="23" xfId="1" applyFont="1" applyFill="1" applyBorder="1" applyAlignment="1">
      <alignment horizontal="center" vertical="distributed"/>
    </xf>
    <xf numFmtId="0" fontId="28" fillId="0" borderId="12" xfId="1" applyFont="1" applyBorder="1"/>
    <xf numFmtId="0" fontId="28" fillId="0" borderId="6" xfId="1" applyFont="1" applyBorder="1"/>
    <xf numFmtId="0" fontId="26" fillId="0" borderId="12" xfId="1" applyFont="1" applyBorder="1" applyAlignment="1">
      <alignment vertical="center"/>
    </xf>
    <xf numFmtId="0" fontId="26" fillId="0" borderId="6" xfId="1" applyFont="1" applyBorder="1" applyAlignment="1"/>
    <xf numFmtId="0" fontId="26" fillId="0" borderId="11" xfId="1" applyFont="1" applyBorder="1" applyAlignment="1"/>
    <xf numFmtId="0" fontId="26" fillId="0" borderId="67" xfId="1" applyFont="1" applyBorder="1" applyAlignment="1">
      <alignment horizontal="center" vertical="center"/>
    </xf>
    <xf numFmtId="0" fontId="26" fillId="0" borderId="68" xfId="1" applyFont="1" applyBorder="1" applyAlignment="1">
      <alignment horizontal="center" vertical="center"/>
    </xf>
    <xf numFmtId="0" fontId="26" fillId="0" borderId="69" xfId="1" applyFont="1" applyBorder="1" applyAlignment="1">
      <alignment horizontal="center" vertical="center"/>
    </xf>
    <xf numFmtId="0" fontId="26" fillId="0" borderId="10" xfId="1" applyFont="1" applyBorder="1" applyAlignment="1">
      <alignment horizontal="center"/>
    </xf>
    <xf numFmtId="0" fontId="26" fillId="0" borderId="10" xfId="1" applyFont="1" applyBorder="1" applyAlignment="1">
      <alignment horizontal="center" shrinkToFit="1"/>
    </xf>
    <xf numFmtId="49" fontId="26" fillId="0" borderId="12" xfId="1" applyNumberFormat="1" applyFont="1" applyBorder="1" applyAlignment="1">
      <alignment horizontal="center" vertical="center"/>
    </xf>
    <xf numFmtId="49" fontId="26" fillId="0" borderId="11" xfId="1" applyNumberFormat="1" applyFont="1" applyBorder="1" applyAlignment="1">
      <alignment horizontal="center" vertical="center"/>
    </xf>
    <xf numFmtId="0" fontId="26" fillId="0" borderId="67" xfId="1" applyFont="1" applyBorder="1" applyAlignment="1">
      <alignment horizontal="center"/>
    </xf>
    <xf numFmtId="0" fontId="26" fillId="0" borderId="68" xfId="1" applyFont="1" applyBorder="1" applyAlignment="1">
      <alignment horizontal="center"/>
    </xf>
    <xf numFmtId="0" fontId="26" fillId="0" borderId="70" xfId="1" applyFont="1" applyBorder="1" applyAlignment="1">
      <alignment horizontal="center"/>
    </xf>
    <xf numFmtId="0" fontId="26" fillId="0" borderId="69" xfId="1" applyFont="1" applyBorder="1" applyAlignment="1">
      <alignment horizontal="center"/>
    </xf>
    <xf numFmtId="0" fontId="26" fillId="0" borderId="6" xfId="1" applyFont="1" applyBorder="1" applyAlignment="1">
      <alignment horizontal="right"/>
    </xf>
    <xf numFmtId="0" fontId="26" fillId="0" borderId="6" xfId="1" applyFont="1" applyBorder="1" applyAlignment="1">
      <alignment horizontal="left"/>
    </xf>
    <xf numFmtId="0" fontId="26" fillId="0" borderId="12" xfId="1" applyFont="1" applyBorder="1" applyAlignment="1"/>
    <xf numFmtId="0" fontId="26" fillId="0" borderId="12" xfId="1" applyFont="1" applyBorder="1"/>
    <xf numFmtId="0" fontId="26" fillId="0" borderId="11" xfId="1" applyFont="1" applyBorder="1"/>
    <xf numFmtId="0" fontId="26" fillId="0" borderId="12" xfId="1" applyFont="1" applyBorder="1" applyAlignment="1">
      <alignment horizontal="left" vertical="center"/>
    </xf>
    <xf numFmtId="0" fontId="26" fillId="0" borderId="6" xfId="1" applyFont="1" applyBorder="1" applyAlignment="1">
      <alignment vertical="center"/>
    </xf>
    <xf numFmtId="0" fontId="26" fillId="0" borderId="6" xfId="1" applyFont="1" applyBorder="1" applyAlignment="1">
      <alignment horizontal="center" vertical="center"/>
    </xf>
    <xf numFmtId="0" fontId="26" fillId="0" borderId="6" xfId="1" applyFont="1" applyBorder="1" applyAlignment="1">
      <alignment horizontal="center"/>
    </xf>
    <xf numFmtId="0" fontId="26" fillId="0" borderId="6" xfId="1" quotePrefix="1" applyFont="1" applyBorder="1" applyAlignment="1"/>
    <xf numFmtId="0" fontId="26" fillId="0" borderId="6" xfId="1" applyFont="1" applyBorder="1" applyAlignment="1">
      <alignment vertical="distributed" justifyLastLine="1"/>
    </xf>
    <xf numFmtId="0" fontId="26" fillId="0" borderId="11" xfId="1" applyFont="1" applyBorder="1" applyAlignment="1">
      <alignment vertical="distributed" justifyLastLine="1"/>
    </xf>
    <xf numFmtId="0" fontId="28" fillId="0" borderId="12" xfId="1" applyFont="1" applyBorder="1" applyAlignment="1"/>
    <xf numFmtId="0" fontId="28" fillId="0" borderId="6" xfId="1" applyFont="1" applyBorder="1" applyAlignment="1"/>
    <xf numFmtId="49" fontId="28" fillId="0" borderId="6" xfId="1" applyNumberFormat="1" applyFont="1" applyBorder="1" applyAlignment="1">
      <alignment vertical="center"/>
    </xf>
    <xf numFmtId="49" fontId="28" fillId="0" borderId="11" xfId="1" applyNumberFormat="1" applyFont="1" applyBorder="1" applyAlignment="1">
      <alignment vertical="center"/>
    </xf>
    <xf numFmtId="0" fontId="32" fillId="0" borderId="11" xfId="1" applyFont="1" applyBorder="1" applyAlignment="1"/>
    <xf numFmtId="0" fontId="26" fillId="0" borderId="6" xfId="1" applyFont="1" applyFill="1" applyBorder="1" applyAlignment="1"/>
    <xf numFmtId="0" fontId="26" fillId="0" borderId="6" xfId="1" applyFont="1" applyFill="1" applyBorder="1" applyAlignment="1">
      <alignment horizontal="right"/>
    </xf>
    <xf numFmtId="0" fontId="26" fillId="0" borderId="6" xfId="1" applyFont="1" applyFill="1" applyBorder="1" applyAlignment="1">
      <alignment horizontal="left"/>
    </xf>
    <xf numFmtId="0" fontId="26" fillId="0" borderId="11" xfId="1" applyFont="1" applyFill="1" applyBorder="1" applyAlignment="1"/>
    <xf numFmtId="0" fontId="26" fillId="0" borderId="12" xfId="1" applyFont="1" applyFill="1" applyBorder="1"/>
    <xf numFmtId="0" fontId="26" fillId="0" borderId="11" xfId="1" applyFont="1" applyFill="1" applyBorder="1"/>
    <xf numFmtId="0" fontId="26" fillId="0" borderId="51" xfId="1" applyFont="1" applyFill="1" applyBorder="1" applyAlignment="1">
      <alignment vertical="center"/>
    </xf>
    <xf numFmtId="0" fontId="28" fillId="0" borderId="12" xfId="1" applyFont="1" applyFill="1" applyBorder="1"/>
    <xf numFmtId="0" fontId="28" fillId="0" borderId="6" xfId="1" applyFont="1" applyFill="1" applyBorder="1"/>
    <xf numFmtId="0" fontId="26" fillId="0" borderId="13" xfId="1" applyFont="1" applyFill="1" applyBorder="1" applyAlignment="1"/>
    <xf numFmtId="0" fontId="28" fillId="0" borderId="6" xfId="1" applyFont="1" applyFill="1" applyBorder="1"/>
    <xf numFmtId="49" fontId="28" fillId="0" borderId="6" xfId="1" applyNumberFormat="1" applyFont="1" applyFill="1" applyBorder="1" applyAlignment="1">
      <alignment vertical="center"/>
    </xf>
    <xf numFmtId="49" fontId="28" fillId="0" borderId="11" xfId="1" applyNumberFormat="1" applyFont="1" applyFill="1" applyBorder="1" applyAlignment="1">
      <alignment vertical="center"/>
    </xf>
    <xf numFmtId="0" fontId="26" fillId="0" borderId="70" xfId="1" applyFont="1" applyFill="1" applyBorder="1" applyAlignment="1">
      <alignment horizontal="center"/>
    </xf>
    <xf numFmtId="0" fontId="26" fillId="0" borderId="69" xfId="1" applyFont="1" applyFill="1" applyBorder="1" applyAlignment="1">
      <alignment horizontal="center"/>
    </xf>
    <xf numFmtId="0" fontId="26" fillId="0" borderId="6" xfId="1" applyFont="1" applyFill="1" applyBorder="1" applyAlignment="1">
      <alignment horizontal="center"/>
    </xf>
    <xf numFmtId="0" fontId="28" fillId="0" borderId="11" xfId="1" applyFont="1" applyFill="1" applyBorder="1"/>
    <xf numFmtId="0" fontId="26" fillId="0" borderId="12" xfId="1" applyFont="1" applyFill="1" applyBorder="1" applyAlignment="1"/>
    <xf numFmtId="0" fontId="26" fillId="0" borderId="46" xfId="1" applyFont="1" applyBorder="1" applyAlignment="1">
      <alignment vertical="center"/>
    </xf>
    <xf numFmtId="0" fontId="26" fillId="0" borderId="47" xfId="1" applyFont="1" applyBorder="1" applyAlignment="1">
      <alignment vertical="center"/>
    </xf>
    <xf numFmtId="0" fontId="26" fillId="0" borderId="48" xfId="1" applyFont="1" applyBorder="1" applyAlignment="1">
      <alignment vertical="center"/>
    </xf>
    <xf numFmtId="0" fontId="26" fillId="0" borderId="0" xfId="1" applyFont="1"/>
    <xf numFmtId="0" fontId="26" fillId="13" borderId="12" xfId="1" applyFont="1" applyFill="1" applyBorder="1" applyAlignment="1">
      <alignment horizontal="center"/>
    </xf>
    <xf numFmtId="0" fontId="26" fillId="13" borderId="6" xfId="1" applyFont="1" applyFill="1" applyBorder="1" applyAlignment="1">
      <alignment horizontal="center"/>
    </xf>
    <xf numFmtId="0" fontId="26" fillId="13" borderId="11" xfId="1" applyFont="1" applyFill="1" applyBorder="1" applyAlignment="1">
      <alignment horizontal="center"/>
    </xf>
    <xf numFmtId="0" fontId="12" fillId="13" borderId="12" xfId="1" applyFont="1" applyFill="1" applyBorder="1" applyAlignment="1">
      <alignment horizontal="center"/>
    </xf>
    <xf numFmtId="0" fontId="12" fillId="13" borderId="11" xfId="1" applyFont="1" applyFill="1" applyBorder="1" applyAlignment="1">
      <alignment horizontal="center"/>
    </xf>
    <xf numFmtId="0" fontId="12" fillId="0" borderId="12" xfId="1" applyFont="1" applyFill="1" applyBorder="1" applyAlignment="1"/>
    <xf numFmtId="0" fontId="12" fillId="0" borderId="6" xfId="1" applyFont="1" applyFill="1" applyBorder="1" applyAlignment="1"/>
    <xf numFmtId="0" fontId="12" fillId="0" borderId="11" xfId="1" applyFont="1" applyFill="1" applyBorder="1" applyAlignment="1"/>
    <xf numFmtId="0" fontId="12" fillId="0" borderId="13"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11" xfId="1" applyFont="1" applyFill="1" applyBorder="1" applyAlignment="1"/>
    <xf numFmtId="0" fontId="33" fillId="0" borderId="12" xfId="1" applyFont="1" applyFill="1" applyBorder="1" applyAlignment="1"/>
    <xf numFmtId="0" fontId="28" fillId="0" borderId="6" xfId="1" applyFont="1" applyFill="1" applyBorder="1" applyAlignment="1"/>
    <xf numFmtId="0" fontId="12" fillId="0" borderId="12" xfId="1" applyFont="1" applyFill="1" applyBorder="1" applyAlignment="1"/>
    <xf numFmtId="0" fontId="12" fillId="0" borderId="12" xfId="1" applyFont="1" applyBorder="1" applyAlignment="1"/>
    <xf numFmtId="0" fontId="12" fillId="0" borderId="6" xfId="1" applyFont="1" applyBorder="1" applyAlignment="1"/>
    <xf numFmtId="0" fontId="12" fillId="0" borderId="11" xfId="1" applyFont="1" applyBorder="1" applyAlignment="1"/>
    <xf numFmtId="0" fontId="12" fillId="0" borderId="13" xfId="1" applyFont="1" applyBorder="1" applyAlignment="1"/>
    <xf numFmtId="0" fontId="12" fillId="0" borderId="6" xfId="1" applyFont="1" applyBorder="1" applyAlignment="1">
      <alignment vertical="center"/>
    </xf>
    <xf numFmtId="0" fontId="12" fillId="0" borderId="6" xfId="1" applyFont="1" applyBorder="1" applyAlignment="1"/>
    <xf numFmtId="0" fontId="12" fillId="0" borderId="11" xfId="1" applyFont="1" applyBorder="1" applyAlignment="1"/>
    <xf numFmtId="0" fontId="12" fillId="0" borderId="14" xfId="1" applyFont="1" applyBorder="1" applyAlignment="1"/>
    <xf numFmtId="0" fontId="33" fillId="0" borderId="12" xfId="1" applyFont="1" applyBorder="1" applyAlignment="1"/>
    <xf numFmtId="0" fontId="33" fillId="0" borderId="6" xfId="1" applyFont="1" applyFill="1" applyBorder="1" applyAlignment="1"/>
    <xf numFmtId="0" fontId="12" fillId="0" borderId="12" xfId="1" applyFont="1" applyBorder="1" applyAlignment="1"/>
    <xf numFmtId="0" fontId="12" fillId="0" borderId="12" xfId="1" quotePrefix="1" applyFont="1" applyBorder="1" applyAlignment="1">
      <alignment vertical="top"/>
    </xf>
    <xf numFmtId="0" fontId="12" fillId="0" borderId="12" xfId="1" applyFont="1" applyBorder="1" applyAlignment="1">
      <alignment vertical="center"/>
    </xf>
    <xf numFmtId="0" fontId="12" fillId="0" borderId="14" xfId="1" applyFont="1" applyFill="1" applyBorder="1" applyAlignment="1"/>
    <xf numFmtId="0" fontId="12" fillId="0" borderId="0" xfId="1" applyFont="1" applyBorder="1" applyAlignment="1"/>
    <xf numFmtId="0" fontId="4" fillId="0" borderId="6" xfId="1" applyBorder="1" applyAlignment="1"/>
    <xf numFmtId="0" fontId="4" fillId="0" borderId="11" xfId="1" applyBorder="1" applyAlignment="1"/>
    <xf numFmtId="0" fontId="26" fillId="0" borderId="71" xfId="1" applyFont="1" applyBorder="1" applyAlignment="1">
      <alignment vertical="center"/>
    </xf>
    <xf numFmtId="0" fontId="28" fillId="0" borderId="72" xfId="1" applyFont="1" applyBorder="1" applyAlignment="1">
      <alignment vertical="center"/>
    </xf>
    <xf numFmtId="0" fontId="26" fillId="0" borderId="73" xfId="1" applyFont="1" applyBorder="1" applyAlignment="1">
      <alignment vertical="center"/>
    </xf>
  </cellXfs>
  <cellStyles count="6">
    <cellStyle name="通貨 2" xfId="5" xr:uid="{084AD4BE-7486-4046-8F0A-18031D95A924}"/>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172337E6-B645-44D0-92B7-C462B596DA6D}"/>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10" Type="http://schemas.openxmlformats.org/officeDocument/2006/relationships/externalLink" Target="externalLinks/externalLink6.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528073</xdr:colOff>
      <xdr:row>11</xdr:row>
      <xdr:rowOff>3870874</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227073" cy="3807374"/>
        </a:xfrm>
        <a:prstGeom prst="rect">
          <a:avLst/>
        </a:prstGeom>
      </xdr:spPr>
    </xdr:pic>
    <xdr:clientData/>
  </xdr:twoCellAnchor>
  <xdr:twoCellAnchor>
    <xdr:from>
      <xdr:col>4</xdr:col>
      <xdr:colOff>63500</xdr:colOff>
      <xdr:row>11</xdr:row>
      <xdr:rowOff>63500</xdr:rowOff>
    </xdr:from>
    <xdr:to>
      <xdr:col>9</xdr:col>
      <xdr:colOff>527343</xdr:colOff>
      <xdr:row>11</xdr:row>
      <xdr:rowOff>3870343</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226343" cy="38068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9</xdr:col>
      <xdr:colOff>528073</xdr:colOff>
      <xdr:row>15</xdr:row>
      <xdr:rowOff>3870874</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026650"/>
          <a:ext cx="5227073" cy="3807374"/>
        </a:xfrm>
        <a:prstGeom prst="rect">
          <a:avLst/>
        </a:prstGeom>
      </xdr:spPr>
    </xdr:pic>
    <xdr:clientData/>
  </xdr:twoCellAnchor>
  <xdr:twoCellAnchor>
    <xdr:from>
      <xdr:col>4</xdr:col>
      <xdr:colOff>63500</xdr:colOff>
      <xdr:row>15</xdr:row>
      <xdr:rowOff>63500</xdr:rowOff>
    </xdr:from>
    <xdr:to>
      <xdr:col>9</xdr:col>
      <xdr:colOff>527343</xdr:colOff>
      <xdr:row>15</xdr:row>
      <xdr:rowOff>3870344</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026650"/>
          <a:ext cx="5226343" cy="38068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9</xdr:col>
      <xdr:colOff>528073</xdr:colOff>
      <xdr:row>19</xdr:row>
      <xdr:rowOff>3870874</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4570075"/>
          <a:ext cx="5227073" cy="3807374"/>
        </a:xfrm>
        <a:prstGeom prst="rect">
          <a:avLst/>
        </a:prstGeom>
      </xdr:spPr>
    </xdr:pic>
    <xdr:clientData/>
  </xdr:twoCellAnchor>
  <xdr:twoCellAnchor>
    <xdr:from>
      <xdr:col>4</xdr:col>
      <xdr:colOff>63500</xdr:colOff>
      <xdr:row>19</xdr:row>
      <xdr:rowOff>63500</xdr:rowOff>
    </xdr:from>
    <xdr:to>
      <xdr:col>9</xdr:col>
      <xdr:colOff>527343</xdr:colOff>
      <xdr:row>19</xdr:row>
      <xdr:rowOff>3870344</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4570075"/>
          <a:ext cx="5226343" cy="38068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9</xdr:col>
      <xdr:colOff>528073</xdr:colOff>
      <xdr:row>23</xdr:row>
      <xdr:rowOff>3870874</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9113500"/>
          <a:ext cx="5227073" cy="3807374"/>
        </a:xfrm>
        <a:prstGeom prst="rect">
          <a:avLst/>
        </a:prstGeom>
      </xdr:spPr>
    </xdr:pic>
    <xdr:clientData/>
  </xdr:twoCellAnchor>
  <xdr:twoCellAnchor>
    <xdr:from>
      <xdr:col>4</xdr:col>
      <xdr:colOff>63500</xdr:colOff>
      <xdr:row>23</xdr:row>
      <xdr:rowOff>63500</xdr:rowOff>
    </xdr:from>
    <xdr:to>
      <xdr:col>9</xdr:col>
      <xdr:colOff>527343</xdr:colOff>
      <xdr:row>23</xdr:row>
      <xdr:rowOff>3870344</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19113500"/>
          <a:ext cx="5226343" cy="38068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9</xdr:col>
      <xdr:colOff>528073</xdr:colOff>
      <xdr:row>27</xdr:row>
      <xdr:rowOff>3870874</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3656925"/>
          <a:ext cx="5227073" cy="3807374"/>
        </a:xfrm>
        <a:prstGeom prst="rect">
          <a:avLst/>
        </a:prstGeom>
      </xdr:spPr>
    </xdr:pic>
    <xdr:clientData/>
  </xdr:twoCellAnchor>
  <xdr:twoCellAnchor>
    <xdr:from>
      <xdr:col>5</xdr:col>
      <xdr:colOff>392238</xdr:colOff>
      <xdr:row>27</xdr:row>
      <xdr:rowOff>1455348</xdr:rowOff>
    </xdr:from>
    <xdr:to>
      <xdr:col>8</xdr:col>
      <xdr:colOff>189388</xdr:colOff>
      <xdr:row>27</xdr:row>
      <xdr:rowOff>2487712</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278313" y="25048773"/>
          <a:ext cx="2654650" cy="103236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10</xdr:col>
      <xdr:colOff>460376</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28200350"/>
          <a:ext cx="6111875" cy="4889500"/>
        </a:xfrm>
        <a:prstGeom prst="rect">
          <a:avLst/>
        </a:prstGeom>
      </xdr:spPr>
    </xdr:pic>
    <xdr:clientData/>
  </xdr:twoCellAnchor>
  <xdr:twoCellAnchor>
    <xdr:from>
      <xdr:col>4</xdr:col>
      <xdr:colOff>63500</xdr:colOff>
      <xdr:row>31</xdr:row>
      <xdr:rowOff>63500</xdr:rowOff>
    </xdr:from>
    <xdr:to>
      <xdr:col>8</xdr:col>
      <xdr:colOff>72889</xdr:colOff>
      <xdr:row>31</xdr:row>
      <xdr:rowOff>2928041</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28200350"/>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428625</xdr:colOff>
      <xdr:row>11</xdr:row>
      <xdr:rowOff>1371600</xdr:rowOff>
    </xdr:from>
    <xdr:to>
      <xdr:col>7</xdr:col>
      <xdr:colOff>333375</xdr:colOff>
      <xdr:row>11</xdr:row>
      <xdr:rowOff>1543050</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4267200" y="3743325"/>
          <a:ext cx="85725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466725</xdr:colOff>
      <xdr:row>15</xdr:row>
      <xdr:rowOff>1619250</xdr:rowOff>
    </xdr:from>
    <xdr:to>
      <xdr:col>6</xdr:col>
      <xdr:colOff>714375</xdr:colOff>
      <xdr:row>15</xdr:row>
      <xdr:rowOff>1885950</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4305300" y="8534400"/>
          <a:ext cx="247650"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27</xdr:row>
      <xdr:rowOff>2133600</xdr:rowOff>
    </xdr:from>
    <xdr:to>
      <xdr:col>7</xdr:col>
      <xdr:colOff>171450</xdr:colOff>
      <xdr:row>27</xdr:row>
      <xdr:rowOff>2343150</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4248150" y="22679025"/>
          <a:ext cx="71437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333376</xdr:colOff>
      <xdr:row>31</xdr:row>
      <xdr:rowOff>180975</xdr:rowOff>
    </xdr:from>
    <xdr:to>
      <xdr:col>5</xdr:col>
      <xdr:colOff>523876</xdr:colOff>
      <xdr:row>31</xdr:row>
      <xdr:rowOff>342900</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3219451" y="25269825"/>
          <a:ext cx="190500"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39BFBC3C-030C-4A79-95CC-62712C707396}"/>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FB5E8C05-E1C5-4D4D-85AD-DA9AE96EDF09}"/>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22568A29-B6A7-4846-BB5F-81E092AFA796}"/>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AEB2DADB-CB35-4DC2-9E4C-570AC2E66013}"/>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BA320E80-3980-4A19-93AA-6B0A90580B48}"/>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48DF6084-7457-4708-8BC2-DDCD0BE1D791}"/>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380D090F-DC65-4F57-A471-E66791FB4010}"/>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10">
          <a:extLst>
            <a:ext uri="{FF2B5EF4-FFF2-40B4-BE49-F238E27FC236}">
              <a16:creationId xmlns:a16="http://schemas.microsoft.com/office/drawing/2014/main" id="{0F50A91B-D070-4C48-89B1-5C7D741EFBC3}"/>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11">
          <a:extLst>
            <a:ext uri="{FF2B5EF4-FFF2-40B4-BE49-F238E27FC236}">
              <a16:creationId xmlns:a16="http://schemas.microsoft.com/office/drawing/2014/main" id="{CBF9665A-BCFF-4BD5-8ED6-104FD0A47F72}"/>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36"/>
  <sheetViews>
    <sheetView view="pageBreakPreview" zoomScaleNormal="100" zoomScaleSheetLayoutView="100" workbookViewId="0">
      <selection activeCell="B1" sqref="B1"/>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9</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14</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09.75" customHeight="1" x14ac:dyDescent="0.15">
      <c r="A12" s="4"/>
      <c r="B12" s="4"/>
      <c r="C12" s="4"/>
      <c r="D12" s="11" t="s">
        <v>5</v>
      </c>
      <c r="E12" s="20"/>
      <c r="F12" s="21"/>
      <c r="G12" s="21"/>
      <c r="H12" s="21"/>
      <c r="I12" s="21"/>
      <c r="J12" s="21"/>
      <c r="K12" s="21"/>
      <c r="L12" s="21"/>
      <c r="M12" s="21"/>
      <c r="N12" s="16"/>
      <c r="O12" s="16"/>
      <c r="P12" s="22"/>
      <c r="Q12" s="22"/>
      <c r="R12" s="22"/>
      <c r="S12" s="22"/>
      <c r="T12" s="22"/>
      <c r="U12" s="22"/>
      <c r="V12" s="22"/>
      <c r="W12" s="22"/>
      <c r="X12" s="22"/>
      <c r="Y12" s="22"/>
      <c r="Z12" s="22"/>
      <c r="AA12" s="22"/>
      <c r="AB12" s="22"/>
      <c r="AC12" s="22"/>
      <c r="AD12" s="22"/>
      <c r="AE12" s="22"/>
    </row>
    <row r="13" spans="1:31" ht="15.75" customHeight="1" x14ac:dyDescent="0.25">
      <c r="A13" s="4"/>
      <c r="B13" s="4"/>
      <c r="C13" s="4"/>
      <c r="D13" s="12" t="s">
        <v>0</v>
      </c>
      <c r="E13" s="18" t="s">
        <v>17</v>
      </c>
      <c r="F13" s="19"/>
      <c r="G13" s="19"/>
      <c r="H13" s="19"/>
      <c r="I13" s="19"/>
      <c r="J13" s="19"/>
      <c r="K13" s="19"/>
      <c r="L13" s="19"/>
      <c r="M13" s="19"/>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11</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09.75" customHeight="1" x14ac:dyDescent="0.15">
      <c r="A16" s="4"/>
      <c r="B16" s="4"/>
      <c r="C16" s="4"/>
      <c r="D16" s="11" t="s">
        <v>5</v>
      </c>
      <c r="E16" s="20"/>
      <c r="F16" s="21"/>
      <c r="G16" s="21"/>
      <c r="H16" s="21"/>
      <c r="I16" s="21"/>
      <c r="J16" s="21"/>
      <c r="K16" s="21"/>
      <c r="L16" s="21"/>
      <c r="M16" s="21"/>
      <c r="N16" s="16"/>
      <c r="O16" s="16"/>
      <c r="P16" s="22"/>
      <c r="Q16" s="22"/>
      <c r="R16" s="22"/>
      <c r="S16" s="22"/>
      <c r="T16" s="22"/>
      <c r="U16" s="22"/>
      <c r="V16" s="22"/>
      <c r="W16" s="22"/>
      <c r="X16" s="22"/>
      <c r="Y16" s="22"/>
      <c r="Z16" s="22"/>
      <c r="AA16" s="22"/>
      <c r="AB16" s="22"/>
      <c r="AC16" s="22"/>
      <c r="AD16" s="22"/>
      <c r="AE16" s="22"/>
    </row>
    <row r="17" spans="1:31" ht="15.75" customHeight="1" x14ac:dyDescent="0.25">
      <c r="A17" s="4"/>
      <c r="B17" s="4"/>
      <c r="C17" s="4"/>
      <c r="D17" s="12" t="s">
        <v>0</v>
      </c>
      <c r="E17" s="18" t="s">
        <v>18</v>
      </c>
      <c r="F17" s="19"/>
      <c r="G17" s="19"/>
      <c r="H17" s="19"/>
      <c r="I17" s="19"/>
      <c r="J17" s="19"/>
      <c r="K17" s="19"/>
      <c r="L17" s="19"/>
      <c r="M17" s="19"/>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12</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309.75" customHeight="1" x14ac:dyDescent="0.15">
      <c r="A20" s="4"/>
      <c r="B20" s="4"/>
      <c r="C20" s="4"/>
      <c r="D20" s="11" t="s">
        <v>5</v>
      </c>
      <c r="E20" s="20"/>
      <c r="F20" s="21"/>
      <c r="G20" s="21"/>
      <c r="H20" s="21"/>
      <c r="I20" s="21"/>
      <c r="J20" s="21"/>
      <c r="K20" s="21"/>
      <c r="L20" s="21"/>
      <c r="M20" s="21"/>
      <c r="N20" s="16"/>
      <c r="O20" s="16"/>
      <c r="P20" s="22"/>
      <c r="Q20" s="22"/>
      <c r="R20" s="22"/>
      <c r="S20" s="22"/>
      <c r="T20" s="22"/>
      <c r="U20" s="22"/>
      <c r="V20" s="22"/>
      <c r="W20" s="22"/>
      <c r="X20" s="22"/>
      <c r="Y20" s="22"/>
      <c r="Z20" s="22"/>
      <c r="AA20" s="22"/>
      <c r="AB20" s="22"/>
      <c r="AC20" s="22"/>
      <c r="AD20" s="22"/>
      <c r="AE20" s="22"/>
    </row>
    <row r="21" spans="1:31" ht="15.75" customHeight="1" x14ac:dyDescent="0.25">
      <c r="A21" s="4"/>
      <c r="B21" s="4"/>
      <c r="C21" s="4"/>
      <c r="D21" s="12" t="s">
        <v>0</v>
      </c>
      <c r="E21" s="18" t="s">
        <v>19</v>
      </c>
      <c r="F21" s="19"/>
      <c r="G21" s="19"/>
      <c r="H21" s="19"/>
      <c r="I21" s="19"/>
      <c r="J21" s="19"/>
      <c r="K21" s="19"/>
      <c r="L21" s="19"/>
      <c r="M21" s="19"/>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13</v>
      </c>
      <c r="E23" s="4"/>
      <c r="F23" s="4"/>
      <c r="G23" s="4"/>
      <c r="H23" s="4"/>
      <c r="I23" s="4"/>
      <c r="J23" s="4"/>
      <c r="K23" s="4"/>
      <c r="L23" s="4"/>
      <c r="M23" s="4"/>
      <c r="N23" s="14" t="s">
        <v>7</v>
      </c>
      <c r="O23" s="14" t="s">
        <v>8</v>
      </c>
      <c r="P23" s="15"/>
      <c r="Q23" s="15"/>
      <c r="R23" s="15"/>
      <c r="S23" s="15"/>
      <c r="T23" s="15"/>
      <c r="U23" s="15"/>
      <c r="V23" s="15"/>
      <c r="W23" s="15"/>
      <c r="X23" s="15"/>
      <c r="Y23" s="15"/>
      <c r="Z23" s="15"/>
      <c r="AA23" s="15"/>
      <c r="AB23" s="15"/>
      <c r="AC23" s="15"/>
      <c r="AD23" s="15"/>
      <c r="AE23" s="15"/>
    </row>
    <row r="24" spans="1:31" ht="309.75" customHeight="1" x14ac:dyDescent="0.15">
      <c r="A24" s="4"/>
      <c r="B24" s="4"/>
      <c r="C24" s="4"/>
      <c r="D24" s="11" t="s">
        <v>5</v>
      </c>
      <c r="E24" s="20"/>
      <c r="F24" s="21"/>
      <c r="G24" s="21"/>
      <c r="H24" s="21"/>
      <c r="I24" s="21"/>
      <c r="J24" s="21"/>
      <c r="K24" s="21"/>
      <c r="L24" s="21"/>
      <c r="M24" s="21"/>
      <c r="N24" s="16"/>
      <c r="O24" s="16"/>
      <c r="P24" s="22"/>
      <c r="Q24" s="22"/>
      <c r="R24" s="22"/>
      <c r="S24" s="22"/>
      <c r="T24" s="22"/>
      <c r="U24" s="22"/>
      <c r="V24" s="22"/>
      <c r="W24" s="22"/>
      <c r="X24" s="22"/>
      <c r="Y24" s="22"/>
      <c r="Z24" s="22"/>
      <c r="AA24" s="22"/>
      <c r="AB24" s="22"/>
      <c r="AC24" s="22"/>
      <c r="AD24" s="22"/>
      <c r="AE24" s="22"/>
    </row>
    <row r="25" spans="1:31" ht="15.75" customHeight="1" x14ac:dyDescent="0.25">
      <c r="A25" s="4"/>
      <c r="B25" s="4"/>
      <c r="C25" s="4"/>
      <c r="D25" s="12" t="s">
        <v>0</v>
      </c>
      <c r="E25" s="18" t="s">
        <v>19</v>
      </c>
      <c r="F25" s="19"/>
      <c r="G25" s="19"/>
      <c r="H25" s="19"/>
      <c r="I25" s="19"/>
      <c r="J25" s="19"/>
      <c r="K25" s="19"/>
      <c r="L25" s="19"/>
      <c r="M25" s="19"/>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15</v>
      </c>
      <c r="E27" s="4"/>
      <c r="F27" s="4"/>
      <c r="G27" s="4"/>
      <c r="H27" s="4"/>
      <c r="I27" s="4"/>
      <c r="J27" s="4"/>
      <c r="K27" s="4"/>
      <c r="L27" s="4"/>
      <c r="M27" s="4"/>
      <c r="N27" s="14" t="s">
        <v>7</v>
      </c>
      <c r="O27" s="14" t="s">
        <v>8</v>
      </c>
      <c r="P27" s="15"/>
      <c r="Q27" s="15"/>
      <c r="R27" s="15"/>
      <c r="S27" s="15"/>
      <c r="T27" s="15"/>
      <c r="U27" s="15"/>
      <c r="V27" s="15"/>
      <c r="W27" s="15"/>
      <c r="X27" s="15"/>
      <c r="Y27" s="15"/>
      <c r="Z27" s="15"/>
      <c r="AA27" s="15"/>
      <c r="AB27" s="15"/>
      <c r="AC27" s="15"/>
      <c r="AD27" s="15"/>
      <c r="AE27" s="15"/>
    </row>
    <row r="28" spans="1:31" ht="309.75" customHeight="1" x14ac:dyDescent="0.15">
      <c r="A28" s="4"/>
      <c r="B28" s="4"/>
      <c r="C28" s="4"/>
      <c r="D28" s="11" t="s">
        <v>5</v>
      </c>
      <c r="E28" s="20"/>
      <c r="F28" s="21"/>
      <c r="G28" s="21"/>
      <c r="H28" s="21"/>
      <c r="I28" s="21"/>
      <c r="J28" s="21"/>
      <c r="K28" s="21"/>
      <c r="L28" s="21"/>
      <c r="M28" s="21"/>
      <c r="N28" s="16"/>
      <c r="O28" s="16"/>
      <c r="P28" s="22"/>
      <c r="Q28" s="22"/>
      <c r="R28" s="22"/>
      <c r="S28" s="22"/>
      <c r="T28" s="22"/>
      <c r="U28" s="22"/>
      <c r="V28" s="22"/>
      <c r="W28" s="22"/>
      <c r="X28" s="22"/>
      <c r="Y28" s="22"/>
      <c r="Z28" s="22"/>
      <c r="AA28" s="22"/>
      <c r="AB28" s="22"/>
      <c r="AC28" s="22"/>
      <c r="AD28" s="22"/>
      <c r="AE28" s="22"/>
    </row>
    <row r="29" spans="1:31" ht="15.75" customHeight="1" x14ac:dyDescent="0.25">
      <c r="A29" s="4"/>
      <c r="B29" s="4"/>
      <c r="C29" s="4"/>
      <c r="D29" s="12" t="s">
        <v>0</v>
      </c>
      <c r="E29" s="18" t="s">
        <v>20</v>
      </c>
      <c r="F29" s="19"/>
      <c r="G29" s="19"/>
      <c r="H29" s="19"/>
      <c r="I29" s="19"/>
      <c r="J29" s="19"/>
      <c r="K29" s="19"/>
      <c r="L29" s="19"/>
      <c r="M29" s="19"/>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16</v>
      </c>
      <c r="E31" s="4"/>
      <c r="F31" s="4"/>
      <c r="G31" s="4"/>
      <c r="H31" s="4"/>
      <c r="I31" s="4"/>
      <c r="J31" s="4"/>
      <c r="K31" s="4"/>
      <c r="L31" s="4"/>
      <c r="M31" s="4"/>
      <c r="N31" s="14" t="s">
        <v>7</v>
      </c>
      <c r="O31" s="14" t="s">
        <v>8</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20"/>
      <c r="F32" s="21"/>
      <c r="G32" s="21"/>
      <c r="H32" s="21"/>
      <c r="I32" s="21"/>
      <c r="J32" s="21"/>
      <c r="K32" s="21"/>
      <c r="L32" s="21"/>
      <c r="M32" s="21"/>
      <c r="N32" s="16"/>
      <c r="O32" s="16"/>
      <c r="P32" s="22"/>
      <c r="Q32" s="22"/>
      <c r="R32" s="22"/>
      <c r="S32" s="22"/>
      <c r="T32" s="22"/>
      <c r="U32" s="22"/>
      <c r="V32" s="22"/>
      <c r="W32" s="22"/>
      <c r="X32" s="22"/>
      <c r="Y32" s="22"/>
      <c r="Z32" s="22"/>
      <c r="AA32" s="22"/>
      <c r="AB32" s="22"/>
      <c r="AC32" s="22"/>
      <c r="AD32" s="22"/>
      <c r="AE32" s="22"/>
    </row>
    <row r="33" spans="1:31" ht="15.75" customHeight="1" x14ac:dyDescent="0.25">
      <c r="A33" s="4"/>
      <c r="B33" s="4"/>
      <c r="C33" s="4"/>
      <c r="D33" s="12" t="s">
        <v>0</v>
      </c>
      <c r="E33" s="18" t="s">
        <v>21</v>
      </c>
      <c r="F33" s="19"/>
      <c r="G33" s="19"/>
      <c r="H33" s="19"/>
      <c r="I33" s="19"/>
      <c r="J33" s="19"/>
      <c r="K33" s="19"/>
      <c r="L33" s="19"/>
      <c r="M33" s="19"/>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x14ac:dyDescent="0.15">
      <c r="A35" s="4"/>
      <c r="B35" s="4"/>
      <c r="C35" s="4"/>
      <c r="D35" s="4"/>
      <c r="E35" s="4"/>
      <c r="F35" s="4"/>
      <c r="G35" s="4"/>
      <c r="H35" s="4"/>
      <c r="I35" s="4"/>
      <c r="J35" s="4"/>
      <c r="K35" s="4"/>
      <c r="L35" s="4"/>
      <c r="M35" s="4"/>
    </row>
    <row r="36" spans="1:31" x14ac:dyDescent="0.15">
      <c r="A36" s="4"/>
      <c r="B36" s="4"/>
      <c r="C36" s="4"/>
      <c r="D36" s="4"/>
      <c r="E36" s="13"/>
      <c r="F36" s="13"/>
      <c r="G36" s="4"/>
      <c r="H36" s="4"/>
      <c r="I36" s="4"/>
      <c r="J36" s="4"/>
      <c r="K36" s="4"/>
      <c r="L36" s="4"/>
      <c r="M36" s="4"/>
    </row>
  </sheetData>
  <mergeCells count="19">
    <mergeCell ref="E5:M5"/>
    <mergeCell ref="E12:M12"/>
    <mergeCell ref="E13:M13"/>
    <mergeCell ref="E16:M16"/>
    <mergeCell ref="E17:M17"/>
    <mergeCell ref="E29:M29"/>
    <mergeCell ref="E32:M32"/>
    <mergeCell ref="E33:M33"/>
    <mergeCell ref="P12:AE12"/>
    <mergeCell ref="P16:AE16"/>
    <mergeCell ref="P20:AE20"/>
    <mergeCell ref="P24:AE24"/>
    <mergeCell ref="P28:AE28"/>
    <mergeCell ref="P32:AE32"/>
    <mergeCell ref="E20:M20"/>
    <mergeCell ref="E21:M21"/>
    <mergeCell ref="E24:M24"/>
    <mergeCell ref="E25:M25"/>
    <mergeCell ref="E28:M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4B28B-7956-48BC-9B53-827E3DABD24A}">
  <dimension ref="B1:DF56"/>
  <sheetViews>
    <sheetView showGridLines="0" tabSelected="1" view="pageBreakPreview" zoomScale="145" zoomScaleNormal="80" zoomScaleSheetLayoutView="145" workbookViewId="0">
      <selection activeCell="Y15" sqref="Y15"/>
    </sheetView>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245</v>
      </c>
      <c r="C2" s="221"/>
      <c r="D2" s="221"/>
      <c r="E2" s="221"/>
      <c r="F2" s="221"/>
      <c r="G2" s="221"/>
      <c r="H2" s="221"/>
      <c r="I2" s="221"/>
      <c r="J2" s="221"/>
      <c r="K2" s="221"/>
      <c r="L2" s="221"/>
      <c r="M2" s="221"/>
      <c r="N2" s="221"/>
      <c r="O2" s="221"/>
      <c r="P2" s="221"/>
      <c r="Q2" s="221"/>
      <c r="R2" s="221"/>
      <c r="S2" s="222"/>
      <c r="T2" s="223" t="s">
        <v>199</v>
      </c>
      <c r="U2" s="224"/>
      <c r="V2" s="224"/>
      <c r="W2" s="224"/>
      <c r="X2" s="224"/>
      <c r="Y2" s="224"/>
      <c r="Z2" s="224"/>
      <c r="AA2" s="224"/>
      <c r="AB2" s="224"/>
      <c r="AC2" s="224"/>
      <c r="AD2" s="224"/>
      <c r="AE2" s="224"/>
      <c r="AF2" s="224"/>
      <c r="AG2" s="224"/>
      <c r="AH2" s="225"/>
      <c r="AI2" s="226" t="s">
        <v>200</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201</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202</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203</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204</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205</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246</v>
      </c>
      <c r="D5" s="256"/>
      <c r="E5" s="256"/>
      <c r="F5" s="256"/>
      <c r="G5" s="256"/>
      <c r="H5" s="256"/>
      <c r="I5" s="256"/>
      <c r="J5" s="256"/>
      <c r="K5" s="257"/>
      <c r="L5" s="258" t="s">
        <v>247</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208</v>
      </c>
      <c r="AQ5" s="262"/>
      <c r="AR5" s="262"/>
      <c r="AS5" s="262"/>
      <c r="AT5" s="262"/>
      <c r="AU5" s="262"/>
      <c r="AV5" s="262"/>
      <c r="AW5" s="262"/>
      <c r="AX5" s="262"/>
      <c r="AY5" s="262"/>
      <c r="AZ5" s="262"/>
      <c r="BA5" s="262"/>
      <c r="BB5" s="262"/>
      <c r="BC5" s="262"/>
      <c r="BD5" s="262"/>
      <c r="BE5" s="262"/>
      <c r="BF5" s="262"/>
      <c r="BG5" s="262"/>
      <c r="BH5" s="262"/>
      <c r="BI5" s="263"/>
      <c r="BJ5" s="264" t="s">
        <v>209</v>
      </c>
      <c r="BK5" s="265"/>
      <c r="BL5" s="266"/>
      <c r="BM5" s="267"/>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211</v>
      </c>
      <c r="BK6" s="283"/>
      <c r="BL6" s="284"/>
      <c r="BM6" s="285"/>
      <c r="BN6" s="286"/>
      <c r="BO6" s="286"/>
      <c r="BP6" s="286"/>
      <c r="BQ6" s="286"/>
      <c r="BR6" s="286"/>
      <c r="BS6" s="286"/>
      <c r="BT6" s="286"/>
      <c r="BU6" s="286"/>
      <c r="BV6" s="286"/>
      <c r="BW6" s="286"/>
      <c r="BX6" s="286"/>
      <c r="BY6" s="286"/>
      <c r="BZ6" s="286"/>
      <c r="CA6" s="286"/>
      <c r="CB6" s="287"/>
      <c r="DF6" s="270"/>
    </row>
    <row r="7" spans="2:110" ht="9.9499999999999993" customHeight="1" x14ac:dyDescent="0.15">
      <c r="B7" s="254"/>
      <c r="C7" s="401" t="s">
        <v>212</v>
      </c>
      <c r="D7" s="402"/>
      <c r="E7" s="403"/>
      <c r="F7" s="401" t="s">
        <v>248</v>
      </c>
      <c r="G7" s="402"/>
      <c r="H7" s="402"/>
      <c r="I7" s="402"/>
      <c r="J7" s="402"/>
      <c r="K7" s="402"/>
      <c r="L7" s="402"/>
      <c r="M7" s="402"/>
      <c r="N7" s="402"/>
      <c r="O7" s="402"/>
      <c r="P7" s="402"/>
      <c r="Q7" s="402"/>
      <c r="R7" s="402"/>
      <c r="S7" s="402"/>
      <c r="T7" s="402"/>
      <c r="U7" s="403"/>
      <c r="V7" s="401" t="s">
        <v>249</v>
      </c>
      <c r="W7" s="402"/>
      <c r="X7" s="402"/>
      <c r="Y7" s="402"/>
      <c r="Z7" s="402"/>
      <c r="AA7" s="402"/>
      <c r="AB7" s="402"/>
      <c r="AC7" s="402"/>
      <c r="AD7" s="402"/>
      <c r="AE7" s="402"/>
      <c r="AF7" s="402"/>
      <c r="AG7" s="402"/>
      <c r="AH7" s="402"/>
      <c r="AI7" s="402"/>
      <c r="AJ7" s="402"/>
      <c r="AK7" s="402"/>
      <c r="AL7" s="402"/>
      <c r="AM7" s="402"/>
      <c r="AN7" s="402"/>
      <c r="AO7" s="402"/>
      <c r="AP7" s="402"/>
      <c r="AQ7" s="402"/>
      <c r="AR7" s="402"/>
      <c r="AS7" s="402"/>
      <c r="AT7" s="402"/>
      <c r="AU7" s="402"/>
      <c r="AV7" s="402"/>
      <c r="AW7" s="402"/>
      <c r="AX7" s="402"/>
      <c r="AY7" s="402"/>
      <c r="AZ7" s="402"/>
      <c r="BA7" s="402"/>
      <c r="BB7" s="402"/>
      <c r="BC7" s="402"/>
      <c r="BD7" s="402"/>
      <c r="BE7" s="402"/>
      <c r="BF7" s="402"/>
      <c r="BG7" s="402"/>
      <c r="BH7" s="402"/>
      <c r="BI7" s="402"/>
      <c r="BJ7" s="401" t="s">
        <v>250</v>
      </c>
      <c r="BK7" s="402"/>
      <c r="BL7" s="402"/>
      <c r="BM7" s="402"/>
      <c r="BN7" s="402"/>
      <c r="BO7" s="402"/>
      <c r="BP7" s="402"/>
      <c r="BQ7" s="402"/>
      <c r="BR7" s="402"/>
      <c r="BS7" s="402"/>
      <c r="BT7" s="402"/>
      <c r="BU7" s="402"/>
      <c r="BV7" s="402"/>
      <c r="BW7" s="402"/>
      <c r="BX7" s="402"/>
      <c r="BY7" s="402"/>
      <c r="BZ7" s="402"/>
      <c r="CA7" s="402"/>
      <c r="CB7" s="402"/>
      <c r="CC7" s="402"/>
      <c r="CD7" s="402"/>
      <c r="CE7" s="402"/>
      <c r="CF7" s="402"/>
      <c r="CG7" s="402"/>
      <c r="CH7" s="402"/>
      <c r="CI7" s="402"/>
      <c r="CJ7" s="403"/>
      <c r="CK7" s="402" t="s">
        <v>251</v>
      </c>
      <c r="CL7" s="402"/>
      <c r="CM7" s="402"/>
      <c r="CN7" s="402"/>
      <c r="CO7" s="402"/>
      <c r="CP7" s="402"/>
      <c r="CQ7" s="402"/>
      <c r="CR7" s="402"/>
      <c r="CS7" s="402"/>
      <c r="CT7" s="402"/>
      <c r="CU7" s="402"/>
      <c r="CV7" s="402"/>
      <c r="CW7" s="402"/>
      <c r="CX7" s="402"/>
      <c r="CY7" s="402"/>
      <c r="CZ7" s="402"/>
      <c r="DA7" s="402"/>
      <c r="DB7" s="402"/>
      <c r="DC7" s="403"/>
      <c r="DD7" s="404"/>
      <c r="DE7" s="405"/>
      <c r="DF7" s="270"/>
    </row>
    <row r="8" spans="2:110" ht="9.9499999999999993" customHeight="1" x14ac:dyDescent="0.15">
      <c r="B8" s="254"/>
      <c r="C8" s="406"/>
      <c r="D8" s="407"/>
      <c r="E8" s="408"/>
      <c r="F8" s="409" t="s">
        <v>252</v>
      </c>
      <c r="G8" s="410"/>
      <c r="H8" s="411"/>
      <c r="I8" s="411"/>
      <c r="J8" s="411"/>
      <c r="K8" s="411"/>
      <c r="L8" s="411"/>
      <c r="M8" s="411"/>
      <c r="N8" s="411"/>
      <c r="O8" s="411"/>
      <c r="P8" s="411"/>
      <c r="Q8" s="411"/>
      <c r="R8" s="411"/>
      <c r="S8" s="411"/>
      <c r="T8" s="411"/>
      <c r="U8" s="412"/>
      <c r="V8" s="411"/>
      <c r="W8" s="411"/>
      <c r="X8" s="411"/>
      <c r="Y8" s="411"/>
      <c r="Z8" s="411"/>
      <c r="AA8" s="411"/>
      <c r="AB8" s="411"/>
      <c r="AC8" s="411"/>
      <c r="AD8" s="411"/>
      <c r="AE8" s="411"/>
      <c r="AF8" s="411"/>
      <c r="AG8" s="411"/>
      <c r="AH8" s="411"/>
      <c r="AI8" s="411"/>
      <c r="AJ8" s="411"/>
      <c r="AK8" s="411"/>
      <c r="AL8" s="411"/>
      <c r="AM8" s="411"/>
      <c r="AN8" s="411"/>
      <c r="AO8" s="411"/>
      <c r="AP8" s="411"/>
      <c r="AQ8" s="411"/>
      <c r="AR8" s="411"/>
      <c r="AS8" s="411"/>
      <c r="AT8" s="411"/>
      <c r="AU8" s="411"/>
      <c r="AV8" s="411"/>
      <c r="AW8" s="411"/>
      <c r="AX8" s="411"/>
      <c r="AY8" s="411"/>
      <c r="AZ8" s="411"/>
      <c r="BA8" s="411"/>
      <c r="BB8" s="411"/>
      <c r="BC8" s="411"/>
      <c r="BD8" s="411"/>
      <c r="BE8" s="411"/>
      <c r="BF8" s="411"/>
      <c r="BG8" s="411"/>
      <c r="BH8" s="411"/>
      <c r="BI8" s="411"/>
      <c r="BJ8" s="413"/>
      <c r="BK8" s="411"/>
      <c r="BL8" s="411"/>
      <c r="BM8" s="411"/>
      <c r="BN8" s="411"/>
      <c r="BO8" s="379"/>
      <c r="BP8" s="414"/>
      <c r="BQ8" s="379"/>
      <c r="BR8" s="379"/>
      <c r="BS8" s="379"/>
      <c r="BT8" s="379"/>
      <c r="BU8" s="379"/>
      <c r="BV8" s="379"/>
      <c r="BW8" s="379"/>
      <c r="BX8" s="379"/>
      <c r="BY8" s="379"/>
      <c r="BZ8" s="379"/>
      <c r="CA8" s="379"/>
      <c r="CB8" s="379"/>
      <c r="CC8" s="379"/>
      <c r="CD8" s="379"/>
      <c r="CE8" s="379"/>
      <c r="CF8" s="379"/>
      <c r="CG8" s="379"/>
      <c r="CH8" s="379"/>
      <c r="CI8" s="379"/>
      <c r="CJ8" s="382"/>
      <c r="CK8" s="379"/>
      <c r="CL8" s="379"/>
      <c r="CM8" s="379"/>
      <c r="CN8" s="379"/>
      <c r="CO8" s="379"/>
      <c r="CP8" s="379"/>
      <c r="CQ8" s="379"/>
      <c r="CR8" s="411"/>
      <c r="CS8" s="411"/>
      <c r="CT8" s="411"/>
      <c r="CU8" s="411"/>
      <c r="CV8" s="411"/>
      <c r="CW8" s="411"/>
      <c r="CX8" s="411"/>
      <c r="CY8" s="411"/>
      <c r="CZ8" s="411"/>
      <c r="DA8" s="411"/>
      <c r="DB8" s="411"/>
      <c r="DC8" s="411"/>
      <c r="DD8" s="415"/>
      <c r="DE8" s="412"/>
      <c r="DF8" s="270"/>
    </row>
    <row r="9" spans="2:110" ht="9.9499999999999993" customHeight="1" x14ac:dyDescent="0.15">
      <c r="B9" s="254"/>
      <c r="C9" s="416">
        <v>1</v>
      </c>
      <c r="D9" s="417"/>
      <c r="E9" s="418"/>
      <c r="F9" s="419" t="s">
        <v>233</v>
      </c>
      <c r="G9" s="420"/>
      <c r="H9" s="421"/>
      <c r="I9" s="421"/>
      <c r="J9" s="421"/>
      <c r="K9" s="421"/>
      <c r="L9" s="421"/>
      <c r="M9" s="421"/>
      <c r="N9" s="421"/>
      <c r="O9" s="421"/>
      <c r="P9" s="421"/>
      <c r="Q9" s="421"/>
      <c r="R9" s="421"/>
      <c r="S9" s="421"/>
      <c r="T9" s="421"/>
      <c r="U9" s="422"/>
      <c r="V9" s="423" t="s">
        <v>253</v>
      </c>
      <c r="W9" s="423"/>
      <c r="X9" s="423"/>
      <c r="Y9" s="423"/>
      <c r="Z9" s="423"/>
      <c r="AA9" s="423"/>
      <c r="AB9" s="423"/>
      <c r="AC9" s="423"/>
      <c r="AD9" s="423"/>
      <c r="AE9" s="423"/>
      <c r="AF9" s="423"/>
      <c r="AG9" s="423"/>
      <c r="AH9" s="423"/>
      <c r="AI9" s="423"/>
      <c r="AJ9" s="421"/>
      <c r="AK9" s="421"/>
      <c r="AL9" s="421"/>
      <c r="AM9" s="421"/>
      <c r="AN9" s="421"/>
      <c r="AO9" s="421"/>
      <c r="AP9" s="421"/>
      <c r="AQ9" s="423"/>
      <c r="AR9" s="421"/>
      <c r="AS9" s="421"/>
      <c r="AT9" s="421"/>
      <c r="AU9" s="421"/>
      <c r="AV9" s="421"/>
      <c r="AW9" s="421"/>
      <c r="AX9" s="421"/>
      <c r="AY9" s="421"/>
      <c r="AZ9" s="421"/>
      <c r="BA9" s="421"/>
      <c r="BB9" s="421"/>
      <c r="BC9" s="421"/>
      <c r="BD9" s="421"/>
      <c r="BE9" s="421"/>
      <c r="BF9" s="421"/>
      <c r="BG9" s="421"/>
      <c r="BH9" s="421"/>
      <c r="BI9" s="421"/>
      <c r="BJ9" s="424" t="s">
        <v>254</v>
      </c>
      <c r="BK9" s="425"/>
      <c r="BL9" s="425"/>
      <c r="BM9" s="425"/>
      <c r="BN9" s="425"/>
      <c r="BO9" s="425" t="s">
        <v>255</v>
      </c>
      <c r="BP9" s="414"/>
      <c r="BQ9" s="379"/>
      <c r="BR9" s="379"/>
      <c r="BS9" s="379"/>
      <c r="BT9" s="379"/>
      <c r="BU9" s="379"/>
      <c r="BV9" s="379"/>
      <c r="BW9" s="379"/>
      <c r="BX9" s="379"/>
      <c r="BY9" s="379"/>
      <c r="BZ9" s="379"/>
      <c r="CA9" s="379"/>
      <c r="CB9" s="379"/>
      <c r="CC9" s="379"/>
      <c r="CD9" s="379"/>
      <c r="CE9" s="349"/>
      <c r="CF9" s="349"/>
      <c r="CG9" s="349"/>
      <c r="CH9" s="349"/>
      <c r="CI9" s="349"/>
      <c r="CJ9" s="350"/>
      <c r="CK9" s="349"/>
      <c r="CL9" s="349"/>
      <c r="CM9" s="349"/>
      <c r="CN9" s="349"/>
      <c r="CO9" s="349"/>
      <c r="CP9" s="349"/>
      <c r="CQ9" s="349"/>
      <c r="CR9" s="421"/>
      <c r="CS9" s="421"/>
      <c r="CT9" s="421"/>
      <c r="CU9" s="421"/>
      <c r="CV9" s="421"/>
      <c r="CW9" s="421"/>
      <c r="CX9" s="421"/>
      <c r="CY9" s="421"/>
      <c r="CZ9" s="421"/>
      <c r="DA9" s="421"/>
      <c r="DB9" s="421"/>
      <c r="DC9" s="421"/>
      <c r="DD9" s="426"/>
      <c r="DE9" s="422"/>
      <c r="DF9" s="270"/>
    </row>
    <row r="10" spans="2:110" ht="9.9499999999999993" customHeight="1" x14ac:dyDescent="0.15">
      <c r="B10" s="254"/>
      <c r="C10" s="416"/>
      <c r="D10" s="417"/>
      <c r="E10" s="418"/>
      <c r="F10" s="427"/>
      <c r="G10" s="420"/>
      <c r="H10" s="421"/>
      <c r="I10" s="421"/>
      <c r="J10" s="421"/>
      <c r="K10" s="421"/>
      <c r="L10" s="421"/>
      <c r="M10" s="421"/>
      <c r="N10" s="421"/>
      <c r="O10" s="421"/>
      <c r="P10" s="421"/>
      <c r="Q10" s="421"/>
      <c r="R10" s="421"/>
      <c r="S10" s="421"/>
      <c r="T10" s="421"/>
      <c r="U10" s="422"/>
      <c r="V10" s="423" t="s">
        <v>256</v>
      </c>
      <c r="W10" s="421"/>
      <c r="X10" s="421"/>
      <c r="Y10" s="421"/>
      <c r="Z10" s="421"/>
      <c r="AA10" s="421"/>
      <c r="AB10" s="421"/>
      <c r="AC10" s="421"/>
      <c r="AD10" s="421"/>
      <c r="AE10" s="421"/>
      <c r="AF10" s="421"/>
      <c r="AG10" s="421"/>
      <c r="AH10" s="421"/>
      <c r="AI10" s="421"/>
      <c r="AJ10" s="421"/>
      <c r="AK10" s="421"/>
      <c r="AL10" s="421"/>
      <c r="AM10" s="421"/>
      <c r="AN10" s="421"/>
      <c r="AO10" s="421"/>
      <c r="AP10" s="421"/>
      <c r="AQ10" s="421"/>
      <c r="AR10" s="421"/>
      <c r="AS10" s="421"/>
      <c r="AT10" s="421"/>
      <c r="AU10" s="421"/>
      <c r="AV10" s="421"/>
      <c r="AW10" s="421"/>
      <c r="AX10" s="421"/>
      <c r="AY10" s="421"/>
      <c r="AZ10" s="421"/>
      <c r="BA10" s="421"/>
      <c r="BB10" s="421"/>
      <c r="BC10" s="421"/>
      <c r="BD10" s="421"/>
      <c r="BE10" s="421"/>
      <c r="BF10" s="421"/>
      <c r="BG10" s="421"/>
      <c r="BH10" s="421"/>
      <c r="BI10" s="421"/>
      <c r="BJ10" s="413" t="s">
        <v>257</v>
      </c>
      <c r="BK10" s="425"/>
      <c r="BL10" s="425"/>
      <c r="BM10" s="425"/>
      <c r="BN10" s="425"/>
      <c r="BO10" s="425" t="s">
        <v>258</v>
      </c>
      <c r="BP10" s="414"/>
      <c r="BQ10" s="379"/>
      <c r="BR10" s="379"/>
      <c r="BS10" s="379"/>
      <c r="BT10" s="379"/>
      <c r="BU10" s="379"/>
      <c r="BV10" s="379"/>
      <c r="BW10" s="379"/>
      <c r="BX10" s="379"/>
      <c r="BY10" s="379"/>
      <c r="BZ10" s="379"/>
      <c r="CA10" s="379"/>
      <c r="CB10" s="379"/>
      <c r="CC10" s="379"/>
      <c r="CD10" s="379"/>
      <c r="CE10" s="349"/>
      <c r="CF10" s="349"/>
      <c r="CG10" s="349"/>
      <c r="CH10" s="349"/>
      <c r="CI10" s="349"/>
      <c r="CJ10" s="350"/>
      <c r="CK10" s="349"/>
      <c r="CL10" s="349"/>
      <c r="CM10" s="349"/>
      <c r="CN10" s="349"/>
      <c r="CO10" s="349"/>
      <c r="CP10" s="349"/>
      <c r="CQ10" s="349"/>
      <c r="CR10" s="421"/>
      <c r="CS10" s="421"/>
      <c r="CT10" s="421"/>
      <c r="CU10" s="421"/>
      <c r="CV10" s="421"/>
      <c r="CW10" s="421"/>
      <c r="CX10" s="421"/>
      <c r="CY10" s="421"/>
      <c r="CZ10" s="421"/>
      <c r="DA10" s="421"/>
      <c r="DB10" s="421"/>
      <c r="DC10" s="421"/>
      <c r="DD10" s="426"/>
      <c r="DE10" s="422"/>
      <c r="DF10" s="270"/>
    </row>
    <row r="11" spans="2:110" ht="9.9499999999999993" customHeight="1" x14ac:dyDescent="0.15">
      <c r="B11" s="254"/>
      <c r="C11" s="416"/>
      <c r="D11" s="417"/>
      <c r="E11" s="418"/>
      <c r="F11" s="428"/>
      <c r="G11" s="420"/>
      <c r="H11" s="423"/>
      <c r="I11" s="423"/>
      <c r="J11" s="423"/>
      <c r="K11" s="423"/>
      <c r="L11" s="423"/>
      <c r="M11" s="423"/>
      <c r="N11" s="423"/>
      <c r="O11" s="423"/>
      <c r="P11" s="423"/>
      <c r="Q11" s="423"/>
      <c r="R11" s="421"/>
      <c r="S11" s="421"/>
      <c r="T11" s="421"/>
      <c r="U11" s="422"/>
      <c r="V11" s="423"/>
      <c r="W11" s="421"/>
      <c r="X11" s="421"/>
      <c r="Y11" s="421"/>
      <c r="Z11" s="421"/>
      <c r="AA11" s="421"/>
      <c r="AB11" s="421"/>
      <c r="AC11" s="421"/>
      <c r="AD11" s="421"/>
      <c r="AE11" s="421"/>
      <c r="AF11" s="421"/>
      <c r="AG11" s="421"/>
      <c r="AH11" s="421"/>
      <c r="AI11" s="421"/>
      <c r="AJ11" s="421"/>
      <c r="AK11" s="421"/>
      <c r="AL11" s="421"/>
      <c r="AM11" s="421"/>
      <c r="AN11" s="421"/>
      <c r="AO11" s="421"/>
      <c r="AP11" s="421"/>
      <c r="AQ11" s="421"/>
      <c r="AR11" s="421"/>
      <c r="AS11" s="421"/>
      <c r="AT11" s="421"/>
      <c r="AU11" s="421"/>
      <c r="AV11" s="421"/>
      <c r="AW11" s="421"/>
      <c r="AX11" s="421"/>
      <c r="AY11" s="421"/>
      <c r="AZ11" s="421"/>
      <c r="BA11" s="421"/>
      <c r="BB11" s="421"/>
      <c r="BC11" s="421"/>
      <c r="BD11" s="421"/>
      <c r="BE11" s="421"/>
      <c r="BF11" s="421"/>
      <c r="BG11" s="421"/>
      <c r="BH11" s="421"/>
      <c r="BI11" s="421"/>
      <c r="BJ11" s="413"/>
      <c r="BK11" s="425"/>
      <c r="BL11" s="425"/>
      <c r="BM11" s="425"/>
      <c r="BN11" s="425"/>
      <c r="BO11" s="425"/>
      <c r="BP11" s="414"/>
      <c r="BQ11" s="379"/>
      <c r="BR11" s="379"/>
      <c r="BS11" s="379"/>
      <c r="BT11" s="379"/>
      <c r="BU11" s="379"/>
      <c r="BV11" s="379"/>
      <c r="BW11" s="379"/>
      <c r="BX11" s="379"/>
      <c r="BY11" s="379"/>
      <c r="BZ11" s="379"/>
      <c r="CA11" s="379"/>
      <c r="CB11" s="379"/>
      <c r="CC11" s="379"/>
      <c r="CD11" s="379"/>
      <c r="CE11" s="349"/>
      <c r="CF11" s="349"/>
      <c r="CG11" s="349"/>
      <c r="CH11" s="349"/>
      <c r="CI11" s="349"/>
      <c r="CJ11" s="350"/>
      <c r="CK11" s="368"/>
      <c r="CL11" s="349"/>
      <c r="CM11" s="349"/>
      <c r="CN11" s="349"/>
      <c r="CO11" s="368"/>
      <c r="CP11" s="349"/>
      <c r="CQ11" s="349"/>
      <c r="CR11" s="421"/>
      <c r="CS11" s="421"/>
      <c r="CT11" s="421"/>
      <c r="CU11" s="421"/>
      <c r="CV11" s="421"/>
      <c r="CW11" s="421"/>
      <c r="CX11" s="421"/>
      <c r="CY11" s="421"/>
      <c r="CZ11" s="421"/>
      <c r="DA11" s="421"/>
      <c r="DB11" s="421"/>
      <c r="DC11" s="421"/>
      <c r="DD11" s="426"/>
      <c r="DE11" s="422"/>
      <c r="DF11" s="270"/>
    </row>
    <row r="12" spans="2:110" ht="9.9499999999999993" customHeight="1" x14ac:dyDescent="0.15">
      <c r="B12" s="254"/>
      <c r="C12" s="416">
        <v>2</v>
      </c>
      <c r="D12" s="417"/>
      <c r="E12" s="418"/>
      <c r="F12" s="428" t="s">
        <v>238</v>
      </c>
      <c r="G12" s="420"/>
      <c r="H12" s="421"/>
      <c r="I12" s="421"/>
      <c r="J12" s="421"/>
      <c r="K12" s="421"/>
      <c r="L12" s="421"/>
      <c r="M12" s="421"/>
      <c r="N12" s="421"/>
      <c r="O12" s="421"/>
      <c r="P12" s="421"/>
      <c r="Q12" s="421"/>
      <c r="R12" s="421"/>
      <c r="S12" s="421"/>
      <c r="T12" s="421"/>
      <c r="U12" s="422"/>
      <c r="V12" s="423" t="s">
        <v>259</v>
      </c>
      <c r="W12" s="421"/>
      <c r="X12" s="421"/>
      <c r="Y12" s="421"/>
      <c r="Z12" s="421"/>
      <c r="AA12" s="421"/>
      <c r="AB12" s="421"/>
      <c r="AC12" s="421"/>
      <c r="AD12" s="421"/>
      <c r="AE12" s="421"/>
      <c r="AF12" s="421"/>
      <c r="AG12" s="421"/>
      <c r="AH12" s="421"/>
      <c r="AI12" s="421"/>
      <c r="AJ12" s="421"/>
      <c r="AK12" s="421"/>
      <c r="AL12" s="421"/>
      <c r="AM12" s="421"/>
      <c r="AN12" s="421"/>
      <c r="AO12" s="421"/>
      <c r="AP12" s="421"/>
      <c r="AQ12" s="421"/>
      <c r="AR12" s="421"/>
      <c r="AS12" s="421"/>
      <c r="AT12" s="421"/>
      <c r="AU12" s="421"/>
      <c r="AV12" s="421"/>
      <c r="AW12" s="421"/>
      <c r="AX12" s="421"/>
      <c r="AY12" s="421"/>
      <c r="AZ12" s="421"/>
      <c r="BA12" s="421"/>
      <c r="BB12" s="421"/>
      <c r="BC12" s="421"/>
      <c r="BD12" s="421"/>
      <c r="BE12" s="421"/>
      <c r="BF12" s="421"/>
      <c r="BG12" s="421"/>
      <c r="BH12" s="423"/>
      <c r="BI12" s="421"/>
      <c r="BJ12" s="413" t="s">
        <v>257</v>
      </c>
      <c r="BK12" s="425"/>
      <c r="BL12" s="425"/>
      <c r="BM12" s="425"/>
      <c r="BN12" s="425"/>
      <c r="BO12" s="425" t="s">
        <v>258</v>
      </c>
      <c r="BP12" s="414"/>
      <c r="BQ12" s="379"/>
      <c r="BR12" s="379"/>
      <c r="BS12" s="379"/>
      <c r="BT12" s="379"/>
      <c r="BU12" s="379"/>
      <c r="BV12" s="379"/>
      <c r="BW12" s="379"/>
      <c r="BX12" s="379"/>
      <c r="BY12" s="379"/>
      <c r="BZ12" s="379"/>
      <c r="CA12" s="379"/>
      <c r="CB12" s="379"/>
      <c r="CC12" s="379"/>
      <c r="CD12" s="379"/>
      <c r="CE12" s="349"/>
      <c r="CF12" s="349"/>
      <c r="CG12" s="349"/>
      <c r="CH12" s="349"/>
      <c r="CI12" s="349"/>
      <c r="CJ12" s="350"/>
      <c r="CK12" s="349"/>
      <c r="CL12" s="349"/>
      <c r="CM12" s="349"/>
      <c r="CN12" s="349"/>
      <c r="CO12" s="349"/>
      <c r="CP12" s="349"/>
      <c r="CQ12" s="349"/>
      <c r="CR12" s="421"/>
      <c r="CS12" s="421"/>
      <c r="CT12" s="421"/>
      <c r="CU12" s="421"/>
      <c r="CV12" s="421"/>
      <c r="CW12" s="421"/>
      <c r="CX12" s="421"/>
      <c r="CY12" s="421"/>
      <c r="CZ12" s="421"/>
      <c r="DA12" s="421"/>
      <c r="DB12" s="421"/>
      <c r="DC12" s="421"/>
      <c r="DD12" s="426"/>
      <c r="DE12" s="422"/>
      <c r="DF12" s="270"/>
    </row>
    <row r="13" spans="2:110" ht="9.9499999999999993" customHeight="1" x14ac:dyDescent="0.15">
      <c r="B13" s="254"/>
      <c r="C13" s="416"/>
      <c r="D13" s="417"/>
      <c r="E13" s="418"/>
      <c r="F13" s="428"/>
      <c r="G13" s="420"/>
      <c r="H13" s="421"/>
      <c r="I13" s="421"/>
      <c r="J13" s="421"/>
      <c r="K13" s="421"/>
      <c r="L13" s="421"/>
      <c r="M13" s="421"/>
      <c r="N13" s="421"/>
      <c r="O13" s="421"/>
      <c r="P13" s="421"/>
      <c r="Q13" s="421"/>
      <c r="R13" s="421"/>
      <c r="S13" s="421"/>
      <c r="T13" s="421"/>
      <c r="U13" s="422"/>
      <c r="V13" s="423"/>
      <c r="W13" s="421"/>
      <c r="X13" s="421"/>
      <c r="Y13" s="421"/>
      <c r="Z13" s="421"/>
      <c r="AA13" s="421"/>
      <c r="AB13" s="421"/>
      <c r="AC13" s="421"/>
      <c r="AD13" s="421"/>
      <c r="AE13" s="421"/>
      <c r="AF13" s="421"/>
      <c r="AG13" s="421"/>
      <c r="AH13" s="421"/>
      <c r="AI13" s="421"/>
      <c r="AJ13" s="421"/>
      <c r="AK13" s="421"/>
      <c r="AL13" s="421"/>
      <c r="AM13" s="421"/>
      <c r="AN13" s="421"/>
      <c r="AO13" s="421"/>
      <c r="AP13" s="421"/>
      <c r="AQ13" s="421"/>
      <c r="AR13" s="421"/>
      <c r="AS13" s="421"/>
      <c r="AT13" s="421"/>
      <c r="AU13" s="421"/>
      <c r="AV13" s="421"/>
      <c r="AW13" s="421"/>
      <c r="AX13" s="421"/>
      <c r="AY13" s="421"/>
      <c r="AZ13" s="421"/>
      <c r="BA13" s="421"/>
      <c r="BB13" s="421"/>
      <c r="BC13" s="421"/>
      <c r="BD13" s="421"/>
      <c r="BE13" s="421"/>
      <c r="BF13" s="421"/>
      <c r="BG13" s="421"/>
      <c r="BH13" s="423"/>
      <c r="BI13" s="421"/>
      <c r="BJ13" s="413"/>
      <c r="BK13" s="411"/>
      <c r="BL13" s="411"/>
      <c r="BM13" s="411"/>
      <c r="BN13" s="411"/>
      <c r="BO13" s="379"/>
      <c r="BP13" s="414"/>
      <c r="BQ13" s="379"/>
      <c r="BR13" s="379"/>
      <c r="BS13" s="379"/>
      <c r="BT13" s="379"/>
      <c r="BU13" s="379"/>
      <c r="BV13" s="379"/>
      <c r="BW13" s="379"/>
      <c r="BX13" s="379"/>
      <c r="BY13" s="379"/>
      <c r="BZ13" s="379"/>
      <c r="CA13" s="379"/>
      <c r="CB13" s="379"/>
      <c r="CC13" s="379"/>
      <c r="CD13" s="379"/>
      <c r="CE13" s="349"/>
      <c r="CF13" s="349"/>
      <c r="CG13" s="349"/>
      <c r="CH13" s="349"/>
      <c r="CI13" s="349"/>
      <c r="CJ13" s="350"/>
      <c r="CK13" s="349"/>
      <c r="CL13" s="349"/>
      <c r="CM13" s="349"/>
      <c r="CN13" s="349"/>
      <c r="CO13" s="349"/>
      <c r="CP13" s="349"/>
      <c r="CQ13" s="349"/>
      <c r="CR13" s="421"/>
      <c r="CS13" s="421"/>
      <c r="CT13" s="421"/>
      <c r="CU13" s="421"/>
      <c r="CV13" s="421"/>
      <c r="CW13" s="421"/>
      <c r="CX13" s="421"/>
      <c r="CY13" s="421"/>
      <c r="CZ13" s="421"/>
      <c r="DA13" s="421"/>
      <c r="DB13" s="421"/>
      <c r="DC13" s="421"/>
      <c r="DD13" s="426"/>
      <c r="DE13" s="422"/>
      <c r="DF13" s="270"/>
    </row>
    <row r="14" spans="2:110" ht="9.9499999999999993" customHeight="1" x14ac:dyDescent="0.15">
      <c r="B14" s="254"/>
      <c r="C14" s="416"/>
      <c r="D14" s="417"/>
      <c r="E14" s="418"/>
      <c r="F14" s="409"/>
      <c r="G14" s="420"/>
      <c r="H14" s="423"/>
      <c r="I14" s="423"/>
      <c r="J14" s="423"/>
      <c r="K14" s="423"/>
      <c r="L14" s="423"/>
      <c r="M14" s="423"/>
      <c r="N14" s="423"/>
      <c r="O14" s="423"/>
      <c r="P14" s="423"/>
      <c r="Q14" s="423"/>
      <c r="R14" s="421"/>
      <c r="S14" s="421"/>
      <c r="T14" s="421"/>
      <c r="U14" s="422"/>
      <c r="V14" s="423"/>
      <c r="W14" s="423"/>
      <c r="X14" s="423"/>
      <c r="Y14" s="423"/>
      <c r="Z14" s="423"/>
      <c r="AA14" s="423"/>
      <c r="AB14" s="423"/>
      <c r="AC14" s="423"/>
      <c r="AD14" s="423"/>
      <c r="AE14" s="423"/>
      <c r="AF14" s="423"/>
      <c r="AG14" s="423"/>
      <c r="AH14" s="423"/>
      <c r="AI14" s="423"/>
      <c r="AJ14" s="421"/>
      <c r="AK14" s="421"/>
      <c r="AL14" s="421"/>
      <c r="AM14" s="421"/>
      <c r="AN14" s="421"/>
      <c r="AO14" s="421"/>
      <c r="AP14" s="423"/>
      <c r="AQ14" s="423"/>
      <c r="AR14" s="423"/>
      <c r="AS14" s="423"/>
      <c r="AT14" s="423"/>
      <c r="AU14" s="423"/>
      <c r="AV14" s="421"/>
      <c r="AW14" s="421"/>
      <c r="AX14" s="421"/>
      <c r="AY14" s="421"/>
      <c r="AZ14" s="421"/>
      <c r="BA14" s="421"/>
      <c r="BB14" s="421"/>
      <c r="BC14" s="421"/>
      <c r="BD14" s="421"/>
      <c r="BE14" s="421"/>
      <c r="BF14" s="421"/>
      <c r="BG14" s="421"/>
      <c r="BH14" s="423"/>
      <c r="BI14" s="421"/>
      <c r="BJ14" s="424"/>
      <c r="BK14" s="411"/>
      <c r="BL14" s="411"/>
      <c r="BM14" s="411"/>
      <c r="BN14" s="411"/>
      <c r="BO14" s="379"/>
      <c r="BP14" s="414"/>
      <c r="BQ14" s="379"/>
      <c r="BR14" s="379"/>
      <c r="BS14" s="379"/>
      <c r="BT14" s="379"/>
      <c r="BU14" s="379"/>
      <c r="BV14" s="379"/>
      <c r="BW14" s="379"/>
      <c r="BX14" s="379"/>
      <c r="BY14" s="379"/>
      <c r="BZ14" s="379"/>
      <c r="CA14" s="379"/>
      <c r="CB14" s="379"/>
      <c r="CC14" s="379"/>
      <c r="CD14" s="379"/>
      <c r="CE14" s="349"/>
      <c r="CF14" s="349"/>
      <c r="CG14" s="349"/>
      <c r="CH14" s="349"/>
      <c r="CI14" s="349"/>
      <c r="CJ14" s="350"/>
      <c r="CK14" s="368"/>
      <c r="CL14" s="349"/>
      <c r="CM14" s="349"/>
      <c r="CN14" s="349"/>
      <c r="CO14" s="368"/>
      <c r="CP14" s="349"/>
      <c r="CQ14" s="349"/>
      <c r="CR14" s="421"/>
      <c r="CS14" s="421"/>
      <c r="CT14" s="421"/>
      <c r="CU14" s="421"/>
      <c r="CV14" s="421"/>
      <c r="CW14" s="421"/>
      <c r="CX14" s="421"/>
      <c r="CY14" s="421"/>
      <c r="CZ14" s="421"/>
      <c r="DA14" s="421"/>
      <c r="DB14" s="421"/>
      <c r="DC14" s="421"/>
      <c r="DD14" s="426"/>
      <c r="DE14" s="422"/>
      <c r="DF14" s="270"/>
    </row>
    <row r="15" spans="2:110" ht="9.9499999999999993" customHeight="1" x14ac:dyDescent="0.15">
      <c r="B15" s="254"/>
      <c r="C15" s="416"/>
      <c r="D15" s="417"/>
      <c r="E15" s="418"/>
      <c r="F15" s="428"/>
      <c r="G15" s="420"/>
      <c r="H15" s="423"/>
      <c r="I15" s="423"/>
      <c r="J15" s="423"/>
      <c r="K15" s="423"/>
      <c r="L15" s="423"/>
      <c r="M15" s="423"/>
      <c r="N15" s="423"/>
      <c r="O15" s="423"/>
      <c r="P15" s="423"/>
      <c r="Q15" s="423"/>
      <c r="R15" s="421"/>
      <c r="S15" s="421"/>
      <c r="T15" s="421"/>
      <c r="U15" s="422"/>
      <c r="V15" s="429"/>
      <c r="W15" s="423"/>
      <c r="X15" s="423"/>
      <c r="Y15" s="423"/>
      <c r="Z15" s="423"/>
      <c r="AA15" s="423"/>
      <c r="AB15" s="423"/>
      <c r="AC15" s="423"/>
      <c r="AD15" s="423"/>
      <c r="AE15" s="423"/>
      <c r="AF15" s="423"/>
      <c r="AG15" s="423"/>
      <c r="AH15" s="423"/>
      <c r="AI15" s="423"/>
      <c r="AJ15" s="421"/>
      <c r="AK15" s="421"/>
      <c r="AL15" s="421"/>
      <c r="AM15" s="421"/>
      <c r="AN15" s="421"/>
      <c r="AO15" s="421"/>
      <c r="AP15" s="423"/>
      <c r="AQ15" s="423"/>
      <c r="AR15" s="423"/>
      <c r="AS15" s="423"/>
      <c r="AT15" s="423"/>
      <c r="AU15" s="423"/>
      <c r="AV15" s="421"/>
      <c r="AW15" s="421"/>
      <c r="AX15" s="421"/>
      <c r="AY15" s="421"/>
      <c r="AZ15" s="421"/>
      <c r="BA15" s="430"/>
      <c r="BB15" s="421"/>
      <c r="BC15" s="421"/>
      <c r="BD15" s="421"/>
      <c r="BE15" s="421"/>
      <c r="BF15" s="421"/>
      <c r="BG15" s="421"/>
      <c r="BH15" s="421"/>
      <c r="BI15" s="421"/>
      <c r="BJ15" s="413"/>
      <c r="BK15" s="411"/>
      <c r="BL15" s="411"/>
      <c r="BM15" s="411"/>
      <c r="BN15" s="411"/>
      <c r="BO15" s="411"/>
      <c r="BP15" s="425"/>
      <c r="BQ15" s="411"/>
      <c r="BR15" s="411"/>
      <c r="BS15" s="411"/>
      <c r="BT15" s="411"/>
      <c r="BU15" s="411"/>
      <c r="BV15" s="411"/>
      <c r="BW15" s="411"/>
      <c r="BX15" s="411"/>
      <c r="BY15" s="411"/>
      <c r="BZ15" s="411"/>
      <c r="CA15" s="411"/>
      <c r="CB15" s="411"/>
      <c r="CC15" s="411"/>
      <c r="CD15" s="411"/>
      <c r="CE15" s="411"/>
      <c r="CF15" s="411"/>
      <c r="CG15" s="349"/>
      <c r="CH15" s="349"/>
      <c r="CI15" s="349"/>
      <c r="CJ15" s="350"/>
      <c r="CK15" s="368"/>
      <c r="CL15" s="349"/>
      <c r="CM15" s="349"/>
      <c r="CN15" s="349"/>
      <c r="CO15" s="368"/>
      <c r="CP15" s="349"/>
      <c r="CQ15" s="349"/>
      <c r="CR15" s="421"/>
      <c r="CS15" s="421"/>
      <c r="CT15" s="421"/>
      <c r="CU15" s="421"/>
      <c r="CV15" s="421"/>
      <c r="CW15" s="421"/>
      <c r="CX15" s="421"/>
      <c r="CY15" s="421"/>
      <c r="CZ15" s="421"/>
      <c r="DA15" s="421"/>
      <c r="DB15" s="421"/>
      <c r="DC15" s="421"/>
      <c r="DD15" s="426"/>
      <c r="DE15" s="422"/>
      <c r="DF15" s="270"/>
    </row>
    <row r="16" spans="2:110" ht="9.9499999999999993" customHeight="1" x14ac:dyDescent="0.15">
      <c r="B16" s="254"/>
      <c r="C16" s="416"/>
      <c r="D16" s="417"/>
      <c r="E16" s="418"/>
      <c r="F16" s="428"/>
      <c r="G16" s="420"/>
      <c r="H16" s="421"/>
      <c r="I16" s="421"/>
      <c r="J16" s="421"/>
      <c r="K16" s="421"/>
      <c r="L16" s="421"/>
      <c r="M16" s="421"/>
      <c r="N16" s="421"/>
      <c r="O16" s="421"/>
      <c r="P16" s="421"/>
      <c r="Q16" s="421"/>
      <c r="R16" s="421"/>
      <c r="S16" s="421"/>
      <c r="T16" s="421"/>
      <c r="U16" s="422"/>
      <c r="V16" s="423"/>
      <c r="W16" s="421"/>
      <c r="X16" s="421"/>
      <c r="Y16" s="421"/>
      <c r="Z16" s="421"/>
      <c r="AA16" s="421"/>
      <c r="AB16" s="421"/>
      <c r="AC16" s="421"/>
      <c r="AD16" s="421"/>
      <c r="AE16" s="421"/>
      <c r="AF16" s="421"/>
      <c r="AG16" s="421"/>
      <c r="AH16" s="421"/>
      <c r="AI16" s="421"/>
      <c r="AJ16" s="421"/>
      <c r="AK16" s="421"/>
      <c r="AL16" s="421"/>
      <c r="AM16" s="421"/>
      <c r="AN16" s="421"/>
      <c r="AO16" s="421"/>
      <c r="AP16" s="421"/>
      <c r="AQ16" s="421"/>
      <c r="AR16" s="421"/>
      <c r="AS16" s="421"/>
      <c r="AT16" s="421"/>
      <c r="AU16" s="421"/>
      <c r="AV16" s="421"/>
      <c r="AW16" s="421"/>
      <c r="AX16" s="421"/>
      <c r="AY16" s="421"/>
      <c r="AZ16" s="421"/>
      <c r="BA16" s="421"/>
      <c r="BB16" s="421"/>
      <c r="BC16" s="421"/>
      <c r="BD16" s="421"/>
      <c r="BE16" s="421"/>
      <c r="BF16" s="421"/>
      <c r="BG16" s="421"/>
      <c r="BH16" s="423"/>
      <c r="BI16" s="421"/>
      <c r="BJ16" s="413"/>
      <c r="BK16" s="411"/>
      <c r="BL16" s="411"/>
      <c r="BM16" s="411"/>
      <c r="BN16" s="411"/>
      <c r="BO16" s="379"/>
      <c r="BP16" s="414"/>
      <c r="BQ16" s="379"/>
      <c r="BR16" s="379"/>
      <c r="BS16" s="379"/>
      <c r="BT16" s="379"/>
      <c r="BU16" s="379"/>
      <c r="BV16" s="379"/>
      <c r="BW16" s="379"/>
      <c r="BX16" s="379"/>
      <c r="BY16" s="379"/>
      <c r="BZ16" s="379"/>
      <c r="CA16" s="379"/>
      <c r="CB16" s="379"/>
      <c r="CC16" s="379"/>
      <c r="CD16" s="379"/>
      <c r="CE16" s="349"/>
      <c r="CF16" s="349"/>
      <c r="CG16" s="349"/>
      <c r="CH16" s="349"/>
      <c r="CI16" s="349"/>
      <c r="CJ16" s="350"/>
      <c r="CK16" s="349"/>
      <c r="CL16" s="349"/>
      <c r="CM16" s="349"/>
      <c r="CN16" s="349"/>
      <c r="CO16" s="349"/>
      <c r="CP16" s="349"/>
      <c r="CQ16" s="349"/>
      <c r="CR16" s="421"/>
      <c r="CS16" s="421"/>
      <c r="CT16" s="421"/>
      <c r="CU16" s="421"/>
      <c r="CV16" s="421"/>
      <c r="CW16" s="421"/>
      <c r="CX16" s="421"/>
      <c r="CY16" s="421"/>
      <c r="CZ16" s="421"/>
      <c r="DA16" s="421"/>
      <c r="DB16" s="421"/>
      <c r="DC16" s="421"/>
      <c r="DD16" s="426"/>
      <c r="DE16" s="422"/>
      <c r="DF16" s="270"/>
    </row>
    <row r="17" spans="2:110" ht="9.9499999999999993" customHeight="1" x14ac:dyDescent="0.15">
      <c r="B17" s="254"/>
      <c r="C17" s="416"/>
      <c r="D17" s="417"/>
      <c r="E17" s="418"/>
      <c r="F17" s="428"/>
      <c r="G17" s="420"/>
      <c r="H17" s="421"/>
      <c r="I17" s="421"/>
      <c r="J17" s="421"/>
      <c r="K17" s="421"/>
      <c r="L17" s="421"/>
      <c r="M17" s="421"/>
      <c r="N17" s="421"/>
      <c r="O17" s="421"/>
      <c r="P17" s="421"/>
      <c r="Q17" s="421"/>
      <c r="R17" s="421"/>
      <c r="S17" s="421"/>
      <c r="T17" s="421"/>
      <c r="U17" s="422"/>
      <c r="V17" s="423"/>
      <c r="W17" s="421"/>
      <c r="X17" s="421"/>
      <c r="Y17" s="421"/>
      <c r="Z17" s="421"/>
      <c r="AA17" s="421"/>
      <c r="AB17" s="421"/>
      <c r="AC17" s="421"/>
      <c r="AD17" s="421"/>
      <c r="AE17" s="421"/>
      <c r="AF17" s="421"/>
      <c r="AG17" s="421"/>
      <c r="AH17" s="421"/>
      <c r="AI17" s="421"/>
      <c r="AJ17" s="421"/>
      <c r="AK17" s="421"/>
      <c r="AL17" s="421"/>
      <c r="AM17" s="421"/>
      <c r="AN17" s="421"/>
      <c r="AO17" s="421"/>
      <c r="AP17" s="421"/>
      <c r="AQ17" s="421"/>
      <c r="AR17" s="421"/>
      <c r="AS17" s="421"/>
      <c r="AT17" s="421"/>
      <c r="AU17" s="421"/>
      <c r="AV17" s="421"/>
      <c r="AW17" s="421"/>
      <c r="AX17" s="421"/>
      <c r="AY17" s="421"/>
      <c r="AZ17" s="421"/>
      <c r="BA17" s="421"/>
      <c r="BB17" s="421"/>
      <c r="BC17" s="421"/>
      <c r="BD17" s="421"/>
      <c r="BE17" s="421"/>
      <c r="BF17" s="421"/>
      <c r="BG17" s="421"/>
      <c r="BH17" s="423"/>
      <c r="BI17" s="421"/>
      <c r="BJ17" s="413"/>
      <c r="BK17" s="411"/>
      <c r="BL17" s="411"/>
      <c r="BM17" s="411"/>
      <c r="BN17" s="411"/>
      <c r="BO17" s="379"/>
      <c r="BP17" s="414"/>
      <c r="BQ17" s="379"/>
      <c r="BR17" s="379"/>
      <c r="BS17" s="379"/>
      <c r="BT17" s="379"/>
      <c r="BU17" s="379"/>
      <c r="BV17" s="379"/>
      <c r="BW17" s="379"/>
      <c r="BX17" s="379"/>
      <c r="BY17" s="379"/>
      <c r="BZ17" s="379"/>
      <c r="CA17" s="379"/>
      <c r="CB17" s="379"/>
      <c r="CC17" s="379"/>
      <c r="CD17" s="379"/>
      <c r="CE17" s="349"/>
      <c r="CF17" s="349"/>
      <c r="CG17" s="349"/>
      <c r="CH17" s="349"/>
      <c r="CI17" s="349"/>
      <c r="CJ17" s="350"/>
      <c r="CK17" s="349"/>
      <c r="CL17" s="349"/>
      <c r="CM17" s="349"/>
      <c r="CN17" s="349"/>
      <c r="CO17" s="349"/>
      <c r="CP17" s="349"/>
      <c r="CQ17" s="349"/>
      <c r="CR17" s="421"/>
      <c r="CS17" s="421"/>
      <c r="CT17" s="421"/>
      <c r="CU17" s="421"/>
      <c r="CV17" s="421"/>
      <c r="CW17" s="421"/>
      <c r="CX17" s="421"/>
      <c r="CY17" s="421"/>
      <c r="CZ17" s="421"/>
      <c r="DA17" s="421"/>
      <c r="DB17" s="421"/>
      <c r="DC17" s="421"/>
      <c r="DD17" s="426"/>
      <c r="DE17" s="422"/>
      <c r="DF17" s="270"/>
    </row>
    <row r="18" spans="2:110" ht="9.9499999999999993" customHeight="1" x14ac:dyDescent="0.15">
      <c r="B18" s="254"/>
      <c r="C18" s="416"/>
      <c r="D18" s="417"/>
      <c r="E18" s="418"/>
      <c r="F18" s="428"/>
      <c r="G18" s="420"/>
      <c r="H18" s="423"/>
      <c r="I18" s="423"/>
      <c r="J18" s="423"/>
      <c r="K18" s="423"/>
      <c r="L18" s="423"/>
      <c r="M18" s="423"/>
      <c r="N18" s="423"/>
      <c r="O18" s="423"/>
      <c r="P18" s="423"/>
      <c r="Q18" s="423"/>
      <c r="R18" s="421"/>
      <c r="S18" s="421"/>
      <c r="T18" s="421"/>
      <c r="U18" s="422"/>
      <c r="V18" s="429"/>
      <c r="W18" s="423"/>
      <c r="X18" s="423"/>
      <c r="Y18" s="423"/>
      <c r="Z18" s="423"/>
      <c r="AA18" s="423"/>
      <c r="AB18" s="423"/>
      <c r="AC18" s="423"/>
      <c r="AD18" s="423"/>
      <c r="AE18" s="423"/>
      <c r="AF18" s="423"/>
      <c r="AG18" s="423"/>
      <c r="AH18" s="423"/>
      <c r="AI18" s="423"/>
      <c r="AJ18" s="421"/>
      <c r="AK18" s="421"/>
      <c r="AL18" s="421"/>
      <c r="AM18" s="421"/>
      <c r="AN18" s="421"/>
      <c r="AO18" s="421"/>
      <c r="AP18" s="423"/>
      <c r="AQ18" s="423"/>
      <c r="AR18" s="423"/>
      <c r="AS18" s="423"/>
      <c r="AT18" s="423"/>
      <c r="AU18" s="423"/>
      <c r="AV18" s="421"/>
      <c r="AW18" s="421"/>
      <c r="AX18" s="421"/>
      <c r="AY18" s="421"/>
      <c r="AZ18" s="421"/>
      <c r="BA18" s="421"/>
      <c r="BB18" s="421"/>
      <c r="BC18" s="421"/>
      <c r="BD18" s="421"/>
      <c r="BE18" s="421"/>
      <c r="BF18" s="421"/>
      <c r="BG18" s="421"/>
      <c r="BH18" s="421"/>
      <c r="BI18" s="421"/>
      <c r="BJ18" s="413"/>
      <c r="BK18" s="411"/>
      <c r="BL18" s="411"/>
      <c r="BM18" s="411"/>
      <c r="BN18" s="411"/>
      <c r="BO18" s="411"/>
      <c r="BP18" s="425"/>
      <c r="BQ18" s="411"/>
      <c r="BR18" s="411"/>
      <c r="BS18" s="411"/>
      <c r="BT18" s="411"/>
      <c r="BU18" s="411"/>
      <c r="BV18" s="411"/>
      <c r="BW18" s="411"/>
      <c r="BX18" s="411"/>
      <c r="BY18" s="411"/>
      <c r="BZ18" s="411"/>
      <c r="CA18" s="411"/>
      <c r="CB18" s="411"/>
      <c r="CC18" s="411"/>
      <c r="CD18" s="411"/>
      <c r="CE18" s="421"/>
      <c r="CF18" s="421"/>
      <c r="CG18" s="421"/>
      <c r="CH18" s="421"/>
      <c r="CI18" s="421"/>
      <c r="CJ18" s="422"/>
      <c r="CK18" s="421"/>
      <c r="CL18" s="421"/>
      <c r="CM18" s="421"/>
      <c r="CN18" s="421"/>
      <c r="CO18" s="421"/>
      <c r="CP18" s="421"/>
      <c r="CQ18" s="421"/>
      <c r="CR18" s="421"/>
      <c r="CS18" s="421"/>
      <c r="CT18" s="421"/>
      <c r="CU18" s="421"/>
      <c r="CV18" s="421"/>
      <c r="CW18" s="421"/>
      <c r="CX18" s="421"/>
      <c r="CY18" s="421"/>
      <c r="CZ18" s="421"/>
      <c r="DA18" s="421"/>
      <c r="DB18" s="421"/>
      <c r="DC18" s="421"/>
      <c r="DD18" s="426"/>
      <c r="DE18" s="422"/>
      <c r="DF18" s="270"/>
    </row>
    <row r="19" spans="2:110" ht="9.9499999999999993" customHeight="1" x14ac:dyDescent="0.15">
      <c r="B19" s="254"/>
      <c r="C19" s="416"/>
      <c r="D19" s="417"/>
      <c r="E19" s="418"/>
      <c r="F19" s="428"/>
      <c r="G19" s="420"/>
      <c r="H19" s="423"/>
      <c r="I19" s="423"/>
      <c r="J19" s="423"/>
      <c r="K19" s="423"/>
      <c r="L19" s="423"/>
      <c r="M19" s="423"/>
      <c r="N19" s="423"/>
      <c r="O19" s="423"/>
      <c r="P19" s="423"/>
      <c r="Q19" s="423"/>
      <c r="R19" s="421"/>
      <c r="S19" s="421"/>
      <c r="T19" s="421"/>
      <c r="U19" s="422"/>
      <c r="V19" s="429"/>
      <c r="W19" s="423"/>
      <c r="X19" s="423"/>
      <c r="Y19" s="423"/>
      <c r="Z19" s="423"/>
      <c r="AA19" s="423"/>
      <c r="AB19" s="423"/>
      <c r="AC19" s="423"/>
      <c r="AD19" s="423"/>
      <c r="AE19" s="423"/>
      <c r="AF19" s="423"/>
      <c r="AG19" s="423"/>
      <c r="AH19" s="423"/>
      <c r="AI19" s="423"/>
      <c r="AJ19" s="421"/>
      <c r="AK19" s="421"/>
      <c r="AL19" s="421"/>
      <c r="AM19" s="421"/>
      <c r="AN19" s="421"/>
      <c r="AO19" s="421"/>
      <c r="AP19" s="423"/>
      <c r="AQ19" s="423"/>
      <c r="AR19" s="423"/>
      <c r="AS19" s="423"/>
      <c r="AT19" s="423"/>
      <c r="AU19" s="423"/>
      <c r="AV19" s="421"/>
      <c r="AW19" s="421"/>
      <c r="AX19" s="421"/>
      <c r="AY19" s="421"/>
      <c r="AZ19" s="421"/>
      <c r="BA19" s="430"/>
      <c r="BB19" s="421"/>
      <c r="BC19" s="421"/>
      <c r="BD19" s="421"/>
      <c r="BE19" s="421"/>
      <c r="BF19" s="421"/>
      <c r="BG19" s="421"/>
      <c r="BH19" s="421"/>
      <c r="BI19" s="421"/>
      <c r="BJ19" s="413"/>
      <c r="BK19" s="411"/>
      <c r="BL19" s="411"/>
      <c r="BM19" s="411"/>
      <c r="BN19" s="411"/>
      <c r="BO19" s="411"/>
      <c r="BP19" s="425"/>
      <c r="BQ19" s="411"/>
      <c r="BR19" s="411"/>
      <c r="BS19" s="411"/>
      <c r="BT19" s="411"/>
      <c r="BU19" s="411"/>
      <c r="BV19" s="411"/>
      <c r="BW19" s="411"/>
      <c r="BX19" s="411"/>
      <c r="BY19" s="411"/>
      <c r="BZ19" s="411"/>
      <c r="CA19" s="411"/>
      <c r="CB19" s="411"/>
      <c r="CC19" s="411"/>
      <c r="CD19" s="411"/>
      <c r="CE19" s="411"/>
      <c r="CF19" s="411"/>
      <c r="CG19" s="411"/>
      <c r="CH19" s="411"/>
      <c r="CI19" s="411"/>
      <c r="CJ19" s="412"/>
      <c r="CK19" s="421"/>
      <c r="CL19" s="421"/>
      <c r="CM19" s="421"/>
      <c r="CN19" s="421"/>
      <c r="CO19" s="421"/>
      <c r="CP19" s="421"/>
      <c r="CQ19" s="421"/>
      <c r="CR19" s="421"/>
      <c r="CS19" s="421"/>
      <c r="CT19" s="421"/>
      <c r="CU19" s="421"/>
      <c r="CV19" s="421"/>
      <c r="CW19" s="421"/>
      <c r="CX19" s="421"/>
      <c r="CY19" s="421"/>
      <c r="CZ19" s="421"/>
      <c r="DA19" s="421"/>
      <c r="DB19" s="421"/>
      <c r="DC19" s="421"/>
      <c r="DD19" s="426"/>
      <c r="DE19" s="422"/>
      <c r="DF19" s="270"/>
    </row>
    <row r="20" spans="2:110" ht="9.9499999999999993" customHeight="1" x14ac:dyDescent="0.15">
      <c r="B20" s="254"/>
      <c r="C20" s="416"/>
      <c r="D20" s="417"/>
      <c r="E20" s="418"/>
      <c r="F20" s="426"/>
      <c r="G20" s="421"/>
      <c r="H20" s="423"/>
      <c r="I20" s="421"/>
      <c r="J20" s="421"/>
      <c r="K20" s="421"/>
      <c r="L20" s="421"/>
      <c r="M20" s="421"/>
      <c r="N20" s="421"/>
      <c r="O20" s="421"/>
      <c r="P20" s="421"/>
      <c r="Q20" s="421"/>
      <c r="R20" s="421"/>
      <c r="S20" s="421"/>
      <c r="T20" s="421"/>
      <c r="U20" s="422"/>
      <c r="V20" s="423"/>
      <c r="W20" s="421"/>
      <c r="X20" s="421"/>
      <c r="Y20" s="421"/>
      <c r="Z20" s="421"/>
      <c r="AA20" s="421"/>
      <c r="AB20" s="421"/>
      <c r="AC20" s="421"/>
      <c r="AD20" s="421"/>
      <c r="AE20" s="421"/>
      <c r="AF20" s="421"/>
      <c r="AG20" s="421"/>
      <c r="AH20" s="421"/>
      <c r="AI20" s="421"/>
      <c r="AJ20" s="421"/>
      <c r="AK20" s="421"/>
      <c r="AL20" s="421"/>
      <c r="AM20" s="421"/>
      <c r="AN20" s="421"/>
      <c r="AO20" s="421"/>
      <c r="AP20" s="421"/>
      <c r="AQ20" s="421"/>
      <c r="AR20" s="421"/>
      <c r="AS20" s="421"/>
      <c r="AT20" s="421"/>
      <c r="AU20" s="421"/>
      <c r="AV20" s="421"/>
      <c r="AW20" s="421"/>
      <c r="AX20" s="421"/>
      <c r="AY20" s="421"/>
      <c r="AZ20" s="421"/>
      <c r="BA20" s="421"/>
      <c r="BB20" s="421"/>
      <c r="BC20" s="421"/>
      <c r="BD20" s="421"/>
      <c r="BE20" s="421"/>
      <c r="BF20" s="421"/>
      <c r="BG20" s="421"/>
      <c r="BH20" s="421"/>
      <c r="BI20" s="421"/>
      <c r="BJ20" s="413"/>
      <c r="BK20" s="411"/>
      <c r="BL20" s="411"/>
      <c r="BM20" s="411"/>
      <c r="BN20" s="411"/>
      <c r="BO20" s="411"/>
      <c r="BP20" s="425"/>
      <c r="BQ20" s="411"/>
      <c r="BR20" s="411"/>
      <c r="BS20" s="411"/>
      <c r="BT20" s="411"/>
      <c r="BU20" s="411"/>
      <c r="BV20" s="411"/>
      <c r="BW20" s="411"/>
      <c r="BX20" s="411"/>
      <c r="BY20" s="411"/>
      <c r="BZ20" s="411"/>
      <c r="CA20" s="411"/>
      <c r="CB20" s="411"/>
      <c r="CC20" s="411"/>
      <c r="CD20" s="411"/>
      <c r="CE20" s="411"/>
      <c r="CF20" s="411"/>
      <c r="CG20" s="411"/>
      <c r="CH20" s="411"/>
      <c r="CI20" s="411"/>
      <c r="CJ20" s="412"/>
      <c r="CK20" s="421"/>
      <c r="CL20" s="421"/>
      <c r="CM20" s="421"/>
      <c r="CN20" s="421"/>
      <c r="CO20" s="421"/>
      <c r="CP20" s="421"/>
      <c r="CQ20" s="421"/>
      <c r="CR20" s="421"/>
      <c r="CS20" s="421"/>
      <c r="CT20" s="421"/>
      <c r="CU20" s="421"/>
      <c r="CV20" s="421"/>
      <c r="CW20" s="421"/>
      <c r="CX20" s="421"/>
      <c r="CY20" s="421"/>
      <c r="CZ20" s="421"/>
      <c r="DA20" s="421"/>
      <c r="DB20" s="421"/>
      <c r="DC20" s="421"/>
      <c r="DD20" s="426"/>
      <c r="DE20" s="422"/>
      <c r="DF20" s="270"/>
    </row>
    <row r="21" spans="2:110" ht="9.9499999999999993" customHeight="1" x14ac:dyDescent="0.15">
      <c r="B21" s="254"/>
      <c r="C21" s="416"/>
      <c r="D21" s="431"/>
      <c r="E21" s="432"/>
      <c r="F21" s="415"/>
      <c r="G21" s="411"/>
      <c r="H21" s="429"/>
      <c r="I21" s="411"/>
      <c r="J21" s="411"/>
      <c r="K21" s="411"/>
      <c r="L21" s="411"/>
      <c r="M21" s="411"/>
      <c r="N21" s="411"/>
      <c r="O21" s="411"/>
      <c r="P21" s="411"/>
      <c r="Q21" s="411"/>
      <c r="R21" s="411"/>
      <c r="S21" s="411"/>
      <c r="T21" s="411"/>
      <c r="U21" s="412"/>
      <c r="V21" s="411"/>
      <c r="W21" s="411"/>
      <c r="X21" s="411"/>
      <c r="Y21" s="411"/>
      <c r="Z21" s="411"/>
      <c r="AA21" s="411"/>
      <c r="AB21" s="411"/>
      <c r="AC21" s="411"/>
      <c r="AD21" s="411"/>
      <c r="AE21" s="411"/>
      <c r="AF21" s="411"/>
      <c r="AG21" s="411"/>
      <c r="AH21" s="411"/>
      <c r="AI21" s="411"/>
      <c r="AJ21" s="411"/>
      <c r="AK21" s="411"/>
      <c r="AL21" s="411"/>
      <c r="AM21" s="411"/>
      <c r="AN21" s="411"/>
      <c r="AO21" s="411"/>
      <c r="AP21" s="411"/>
      <c r="AQ21" s="411"/>
      <c r="AR21" s="411"/>
      <c r="AS21" s="411"/>
      <c r="AT21" s="411"/>
      <c r="AU21" s="411"/>
      <c r="AV21" s="411"/>
      <c r="AW21" s="411"/>
      <c r="AX21" s="411"/>
      <c r="AY21" s="411"/>
      <c r="AZ21" s="411"/>
      <c r="BA21" s="411"/>
      <c r="BB21" s="411"/>
      <c r="BC21" s="411"/>
      <c r="BD21" s="411"/>
      <c r="BE21" s="411"/>
      <c r="BF21" s="411"/>
      <c r="BG21" s="411"/>
      <c r="BH21" s="411"/>
      <c r="BI21" s="411"/>
      <c r="BJ21" s="415"/>
      <c r="BK21" s="411"/>
      <c r="BL21" s="411"/>
      <c r="BM21" s="411"/>
      <c r="BN21" s="411"/>
      <c r="BO21" s="411"/>
      <c r="BP21" s="425"/>
      <c r="BQ21" s="411"/>
      <c r="BR21" s="411"/>
      <c r="BS21" s="411"/>
      <c r="BT21" s="411"/>
      <c r="BU21" s="411"/>
      <c r="BV21" s="411"/>
      <c r="BW21" s="411"/>
      <c r="BX21" s="411"/>
      <c r="BY21" s="411"/>
      <c r="BZ21" s="411"/>
      <c r="CA21" s="411"/>
      <c r="CB21" s="411"/>
      <c r="CC21" s="411"/>
      <c r="CD21" s="411"/>
      <c r="CE21" s="411"/>
      <c r="CF21" s="411"/>
      <c r="CG21" s="411"/>
      <c r="CH21" s="411"/>
      <c r="CI21" s="411"/>
      <c r="CJ21" s="412"/>
      <c r="CK21" s="421"/>
      <c r="CL21" s="421"/>
      <c r="CM21" s="421"/>
      <c r="CN21" s="421"/>
      <c r="CO21" s="421"/>
      <c r="CP21" s="421"/>
      <c r="CQ21" s="421"/>
      <c r="CR21" s="421"/>
      <c r="CS21" s="421"/>
      <c r="CT21" s="421"/>
      <c r="CU21" s="421"/>
      <c r="CV21" s="421"/>
      <c r="CW21" s="421"/>
      <c r="CX21" s="421"/>
      <c r="CY21" s="421"/>
      <c r="CZ21" s="421"/>
      <c r="DA21" s="421"/>
      <c r="DB21" s="421"/>
      <c r="DC21" s="421"/>
      <c r="DD21" s="426"/>
      <c r="DE21" s="422"/>
      <c r="DF21" s="270"/>
    </row>
    <row r="22" spans="2:110" ht="9.9499999999999993" customHeight="1" x14ac:dyDescent="0.15">
      <c r="B22" s="254"/>
      <c r="C22" s="416"/>
      <c r="D22" s="431"/>
      <c r="E22" s="432"/>
      <c r="F22" s="415"/>
      <c r="G22" s="411"/>
      <c r="H22" s="429"/>
      <c r="I22" s="411"/>
      <c r="J22" s="411"/>
      <c r="K22" s="411"/>
      <c r="L22" s="411"/>
      <c r="M22" s="411"/>
      <c r="N22" s="411"/>
      <c r="O22" s="411"/>
      <c r="P22" s="411"/>
      <c r="Q22" s="411"/>
      <c r="R22" s="411"/>
      <c r="S22" s="411"/>
      <c r="T22" s="411"/>
      <c r="U22" s="412"/>
      <c r="V22" s="429"/>
      <c r="W22" s="411"/>
      <c r="X22" s="411"/>
      <c r="Y22" s="411"/>
      <c r="Z22" s="411"/>
      <c r="AA22" s="411"/>
      <c r="AB22" s="411"/>
      <c r="AC22" s="411"/>
      <c r="AD22" s="411"/>
      <c r="AE22" s="411"/>
      <c r="AF22" s="411"/>
      <c r="AG22" s="411"/>
      <c r="AH22" s="411"/>
      <c r="AI22" s="411"/>
      <c r="AJ22" s="411"/>
      <c r="AK22" s="411"/>
      <c r="AL22" s="411"/>
      <c r="AM22" s="411"/>
      <c r="AN22" s="411"/>
      <c r="AO22" s="411"/>
      <c r="AP22" s="411"/>
      <c r="AQ22" s="411"/>
      <c r="AR22" s="411"/>
      <c r="AS22" s="411"/>
      <c r="AT22" s="411"/>
      <c r="AU22" s="411"/>
      <c r="AV22" s="411"/>
      <c r="AW22" s="411"/>
      <c r="AX22" s="411"/>
      <c r="AY22" s="411"/>
      <c r="AZ22" s="411"/>
      <c r="BA22" s="411"/>
      <c r="BB22" s="411"/>
      <c r="BC22" s="411"/>
      <c r="BD22" s="411"/>
      <c r="BE22" s="411"/>
      <c r="BF22" s="411"/>
      <c r="BG22" s="411"/>
      <c r="BH22" s="411"/>
      <c r="BI22" s="411"/>
      <c r="BJ22" s="424"/>
      <c r="BK22" s="411"/>
      <c r="BL22" s="411"/>
      <c r="BM22" s="411"/>
      <c r="BN22" s="411"/>
      <c r="BO22" s="411"/>
      <c r="BP22" s="425"/>
      <c r="BQ22" s="411"/>
      <c r="BR22" s="411"/>
      <c r="BS22" s="411"/>
      <c r="BT22" s="411"/>
      <c r="BU22" s="411"/>
      <c r="BV22" s="411"/>
      <c r="BW22" s="411"/>
      <c r="BX22" s="411"/>
      <c r="BY22" s="411"/>
      <c r="BZ22" s="411"/>
      <c r="CA22" s="411"/>
      <c r="CB22" s="411"/>
      <c r="CC22" s="411"/>
      <c r="CD22" s="411"/>
      <c r="CE22" s="411"/>
      <c r="CF22" s="411"/>
      <c r="CG22" s="411"/>
      <c r="CH22" s="411"/>
      <c r="CI22" s="411"/>
      <c r="CJ22" s="412"/>
      <c r="CK22" s="421"/>
      <c r="CL22" s="421"/>
      <c r="CM22" s="421"/>
      <c r="CN22" s="421"/>
      <c r="CO22" s="421"/>
      <c r="CP22" s="421"/>
      <c r="CQ22" s="421"/>
      <c r="CR22" s="421"/>
      <c r="CS22" s="421"/>
      <c r="CT22" s="421"/>
      <c r="CU22" s="421"/>
      <c r="CV22" s="421"/>
      <c r="CW22" s="421"/>
      <c r="CX22" s="421"/>
      <c r="CY22" s="421"/>
      <c r="CZ22" s="421"/>
      <c r="DA22" s="421"/>
      <c r="DB22" s="421"/>
      <c r="DC22" s="421"/>
      <c r="DD22" s="426"/>
      <c r="DE22" s="422"/>
      <c r="DF22" s="270"/>
    </row>
    <row r="23" spans="2:110" ht="9.9499999999999993" customHeight="1" x14ac:dyDescent="0.15">
      <c r="B23" s="254"/>
      <c r="C23" s="406"/>
      <c r="D23" s="431"/>
      <c r="E23" s="432"/>
      <c r="F23" s="415"/>
      <c r="G23" s="411"/>
      <c r="H23" s="429"/>
      <c r="I23" s="411"/>
      <c r="J23" s="411"/>
      <c r="K23" s="411"/>
      <c r="L23" s="411"/>
      <c r="M23" s="411"/>
      <c r="N23" s="411"/>
      <c r="O23" s="411"/>
      <c r="P23" s="411"/>
      <c r="Q23" s="411"/>
      <c r="R23" s="411"/>
      <c r="S23" s="411"/>
      <c r="T23" s="411"/>
      <c r="U23" s="412"/>
      <c r="V23" s="429"/>
      <c r="W23" s="411"/>
      <c r="X23" s="411"/>
      <c r="Y23" s="411"/>
      <c r="Z23" s="411"/>
      <c r="AA23" s="411"/>
      <c r="AB23" s="411"/>
      <c r="AC23" s="411"/>
      <c r="AD23" s="411"/>
      <c r="AE23" s="411"/>
      <c r="AF23" s="411"/>
      <c r="AG23" s="411"/>
      <c r="AH23" s="411"/>
      <c r="AI23" s="411"/>
      <c r="AJ23" s="411"/>
      <c r="AK23" s="411"/>
      <c r="AL23" s="411"/>
      <c r="AM23" s="411"/>
      <c r="AN23" s="411"/>
      <c r="AO23" s="411"/>
      <c r="AP23" s="411"/>
      <c r="AQ23" s="411"/>
      <c r="AR23" s="411"/>
      <c r="AS23" s="411"/>
      <c r="AT23" s="411"/>
      <c r="AU23" s="411"/>
      <c r="AV23" s="411"/>
      <c r="AW23" s="411"/>
      <c r="AX23" s="411"/>
      <c r="AY23" s="411"/>
      <c r="AZ23" s="411"/>
      <c r="BA23" s="411"/>
      <c r="BB23" s="411"/>
      <c r="BC23" s="411"/>
      <c r="BD23" s="411"/>
      <c r="BE23" s="411"/>
      <c r="BF23" s="411"/>
      <c r="BG23" s="411"/>
      <c r="BH23" s="411"/>
      <c r="BI23" s="411"/>
      <c r="BJ23" s="424"/>
      <c r="BK23" s="411"/>
      <c r="BL23" s="411"/>
      <c r="BM23" s="411"/>
      <c r="BN23" s="411"/>
      <c r="BO23" s="411"/>
      <c r="BP23" s="425"/>
      <c r="BQ23" s="411"/>
      <c r="BR23" s="411"/>
      <c r="BS23" s="411"/>
      <c r="BT23" s="411"/>
      <c r="BU23" s="411"/>
      <c r="BV23" s="411"/>
      <c r="BW23" s="411"/>
      <c r="BX23" s="411"/>
      <c r="BY23" s="411"/>
      <c r="BZ23" s="411"/>
      <c r="CA23" s="411"/>
      <c r="CB23" s="411"/>
      <c r="CC23" s="411"/>
      <c r="CD23" s="411"/>
      <c r="CE23" s="411"/>
      <c r="CF23" s="411"/>
      <c r="CG23" s="411"/>
      <c r="CH23" s="411"/>
      <c r="CI23" s="411"/>
      <c r="CJ23" s="412"/>
      <c r="CK23" s="421"/>
      <c r="CL23" s="421"/>
      <c r="CM23" s="421"/>
      <c r="CN23" s="421"/>
      <c r="CO23" s="421"/>
      <c r="CP23" s="421"/>
      <c r="CQ23" s="421"/>
      <c r="CR23" s="421"/>
      <c r="CS23" s="421"/>
      <c r="CT23" s="421"/>
      <c r="CU23" s="421"/>
      <c r="CV23" s="421"/>
      <c r="CW23" s="421"/>
      <c r="CX23" s="421"/>
      <c r="CY23" s="421"/>
      <c r="CZ23" s="421"/>
      <c r="DA23" s="421"/>
      <c r="DB23" s="421"/>
      <c r="DC23" s="421"/>
      <c r="DD23" s="426"/>
      <c r="DE23" s="422"/>
      <c r="DF23" s="270"/>
    </row>
    <row r="24" spans="2:110" ht="9.9499999999999993" customHeight="1" x14ac:dyDescent="0.15">
      <c r="B24" s="254"/>
      <c r="C24" s="416"/>
      <c r="D24" s="417"/>
      <c r="E24" s="418"/>
      <c r="F24" s="426"/>
      <c r="G24" s="421"/>
      <c r="H24" s="423"/>
      <c r="I24" s="421"/>
      <c r="J24" s="421"/>
      <c r="K24" s="421"/>
      <c r="L24" s="421"/>
      <c r="M24" s="421"/>
      <c r="N24" s="421"/>
      <c r="O24" s="421"/>
      <c r="P24" s="421"/>
      <c r="Q24" s="421"/>
      <c r="R24" s="421"/>
      <c r="S24" s="421"/>
      <c r="T24" s="421"/>
      <c r="U24" s="422"/>
      <c r="V24" s="423"/>
      <c r="W24" s="421"/>
      <c r="X24" s="421"/>
      <c r="Y24" s="421"/>
      <c r="Z24" s="421"/>
      <c r="AA24" s="421"/>
      <c r="AB24" s="421"/>
      <c r="AC24" s="421"/>
      <c r="AD24" s="421"/>
      <c r="AE24" s="421"/>
      <c r="AF24" s="421"/>
      <c r="AG24" s="421"/>
      <c r="AH24" s="421"/>
      <c r="AI24" s="421"/>
      <c r="AJ24" s="421"/>
      <c r="AK24" s="421"/>
      <c r="AL24" s="421"/>
      <c r="AM24" s="421"/>
      <c r="AN24" s="421"/>
      <c r="AO24" s="421"/>
      <c r="AP24" s="421"/>
      <c r="AQ24" s="421"/>
      <c r="AR24" s="421"/>
      <c r="AS24" s="421"/>
      <c r="AT24" s="421"/>
      <c r="AU24" s="421"/>
      <c r="AV24" s="421"/>
      <c r="AW24" s="421"/>
      <c r="AX24" s="421"/>
      <c r="AY24" s="421"/>
      <c r="AZ24" s="421"/>
      <c r="BA24" s="421"/>
      <c r="BB24" s="421"/>
      <c r="BC24" s="421"/>
      <c r="BD24" s="421"/>
      <c r="BE24" s="421"/>
      <c r="BF24" s="421"/>
      <c r="BG24" s="421"/>
      <c r="BH24" s="421"/>
      <c r="BI24" s="421"/>
      <c r="BJ24" s="413"/>
      <c r="BK24" s="411"/>
      <c r="BL24" s="411"/>
      <c r="BM24" s="411"/>
      <c r="BN24" s="411"/>
      <c r="BO24" s="411"/>
      <c r="BP24" s="425"/>
      <c r="BQ24" s="411"/>
      <c r="BR24" s="411"/>
      <c r="BS24" s="411"/>
      <c r="BT24" s="411"/>
      <c r="BU24" s="411"/>
      <c r="BV24" s="411"/>
      <c r="BW24" s="411"/>
      <c r="BX24" s="411"/>
      <c r="BY24" s="411"/>
      <c r="BZ24" s="411"/>
      <c r="CA24" s="411"/>
      <c r="CB24" s="411"/>
      <c r="CC24" s="411"/>
      <c r="CD24" s="411"/>
      <c r="CE24" s="411"/>
      <c r="CF24" s="411"/>
      <c r="CG24" s="411"/>
      <c r="CH24" s="411"/>
      <c r="CI24" s="411"/>
      <c r="CJ24" s="412"/>
      <c r="CK24" s="421"/>
      <c r="CL24" s="421"/>
      <c r="CM24" s="421"/>
      <c r="CN24" s="421"/>
      <c r="CO24" s="421"/>
      <c r="CP24" s="421"/>
      <c r="CQ24" s="421"/>
      <c r="CR24" s="421"/>
      <c r="CS24" s="421"/>
      <c r="CT24" s="421"/>
      <c r="CU24" s="421"/>
      <c r="CV24" s="421"/>
      <c r="CW24" s="421"/>
      <c r="CX24" s="421"/>
      <c r="CY24" s="421"/>
      <c r="CZ24" s="421"/>
      <c r="DA24" s="421"/>
      <c r="DB24" s="421"/>
      <c r="DC24" s="421"/>
      <c r="DD24" s="426"/>
      <c r="DE24" s="422"/>
      <c r="DF24" s="270"/>
    </row>
    <row r="25" spans="2:110" ht="9.9499999999999993" customHeight="1" x14ac:dyDescent="0.15">
      <c r="B25" s="254"/>
      <c r="C25" s="416"/>
      <c r="D25" s="417"/>
      <c r="E25" s="418"/>
      <c r="F25" s="426"/>
      <c r="G25" s="421"/>
      <c r="H25" s="423"/>
      <c r="I25" s="421"/>
      <c r="J25" s="421"/>
      <c r="K25" s="421"/>
      <c r="L25" s="421"/>
      <c r="M25" s="421"/>
      <c r="N25" s="421"/>
      <c r="O25" s="421"/>
      <c r="P25" s="421"/>
      <c r="Q25" s="421"/>
      <c r="R25" s="421"/>
      <c r="S25" s="421"/>
      <c r="T25" s="421"/>
      <c r="U25" s="422"/>
      <c r="V25" s="423"/>
      <c r="W25" s="421"/>
      <c r="X25" s="421"/>
      <c r="Y25" s="421"/>
      <c r="Z25" s="421"/>
      <c r="AA25" s="421"/>
      <c r="AB25" s="421"/>
      <c r="AC25" s="421"/>
      <c r="AD25" s="421"/>
      <c r="AE25" s="421"/>
      <c r="AF25" s="421"/>
      <c r="AG25" s="421"/>
      <c r="AH25" s="421"/>
      <c r="AI25" s="421"/>
      <c r="AJ25" s="421"/>
      <c r="AK25" s="421"/>
      <c r="AL25" s="421"/>
      <c r="AM25" s="421"/>
      <c r="AN25" s="421"/>
      <c r="AO25" s="421"/>
      <c r="AP25" s="421"/>
      <c r="AQ25" s="421"/>
      <c r="AR25" s="421"/>
      <c r="AS25" s="421"/>
      <c r="AT25" s="421"/>
      <c r="AU25" s="421"/>
      <c r="AV25" s="421"/>
      <c r="AW25" s="421"/>
      <c r="AX25" s="421"/>
      <c r="AY25" s="421"/>
      <c r="AZ25" s="421"/>
      <c r="BA25" s="421"/>
      <c r="BB25" s="421"/>
      <c r="BC25" s="421"/>
      <c r="BD25" s="421"/>
      <c r="BE25" s="421"/>
      <c r="BF25" s="421"/>
      <c r="BG25" s="421"/>
      <c r="BH25" s="421"/>
      <c r="BI25" s="421"/>
      <c r="BJ25" s="413"/>
      <c r="BK25" s="411"/>
      <c r="BL25" s="411"/>
      <c r="BM25" s="411"/>
      <c r="BN25" s="411"/>
      <c r="BO25" s="411"/>
      <c r="BP25" s="425"/>
      <c r="BQ25" s="411"/>
      <c r="BR25" s="411"/>
      <c r="BS25" s="411"/>
      <c r="BT25" s="411"/>
      <c r="BU25" s="411"/>
      <c r="BV25" s="411"/>
      <c r="BW25" s="411"/>
      <c r="BX25" s="411"/>
      <c r="BY25" s="411"/>
      <c r="BZ25" s="411"/>
      <c r="CA25" s="411"/>
      <c r="CB25" s="411"/>
      <c r="CC25" s="411"/>
      <c r="CD25" s="411"/>
      <c r="CE25" s="411"/>
      <c r="CF25" s="411"/>
      <c r="CG25" s="411"/>
      <c r="CH25" s="411"/>
      <c r="CI25" s="411"/>
      <c r="CJ25" s="412"/>
      <c r="CK25" s="421"/>
      <c r="CL25" s="421"/>
      <c r="CM25" s="421"/>
      <c r="CN25" s="421"/>
      <c r="CO25" s="421"/>
      <c r="CP25" s="421"/>
      <c r="CQ25" s="421"/>
      <c r="CR25" s="421"/>
      <c r="CS25" s="421"/>
      <c r="CT25" s="421"/>
      <c r="CU25" s="421"/>
      <c r="CV25" s="421"/>
      <c r="CW25" s="421"/>
      <c r="CX25" s="421"/>
      <c r="CY25" s="421"/>
      <c r="CZ25" s="421"/>
      <c r="DA25" s="421"/>
      <c r="DB25" s="421"/>
      <c r="DC25" s="421"/>
      <c r="DD25" s="426"/>
      <c r="DE25" s="422"/>
      <c r="DF25" s="270"/>
    </row>
    <row r="26" spans="2:110" ht="9.9499999999999993" customHeight="1" x14ac:dyDescent="0.15">
      <c r="B26" s="254"/>
      <c r="C26" s="416"/>
      <c r="D26" s="417"/>
      <c r="E26" s="418"/>
      <c r="F26" s="426"/>
      <c r="G26" s="421"/>
      <c r="H26" s="423"/>
      <c r="I26" s="421"/>
      <c r="J26" s="421"/>
      <c r="K26" s="421"/>
      <c r="L26" s="421"/>
      <c r="M26" s="421"/>
      <c r="N26" s="421"/>
      <c r="O26" s="421"/>
      <c r="P26" s="421"/>
      <c r="Q26" s="421"/>
      <c r="R26" s="421"/>
      <c r="S26" s="421"/>
      <c r="T26" s="421"/>
      <c r="U26" s="422"/>
      <c r="V26" s="423"/>
      <c r="W26" s="421"/>
      <c r="X26" s="421"/>
      <c r="Y26" s="421"/>
      <c r="Z26" s="421"/>
      <c r="AA26" s="421"/>
      <c r="AB26" s="421"/>
      <c r="AC26" s="421"/>
      <c r="AD26" s="421"/>
      <c r="AE26" s="421"/>
      <c r="AF26" s="421"/>
      <c r="AG26" s="421"/>
      <c r="AH26" s="421"/>
      <c r="AI26" s="421"/>
      <c r="AJ26" s="421"/>
      <c r="AK26" s="421"/>
      <c r="AL26" s="421"/>
      <c r="AM26" s="421"/>
      <c r="AN26" s="421"/>
      <c r="AO26" s="421"/>
      <c r="AP26" s="421"/>
      <c r="AQ26" s="421"/>
      <c r="AR26" s="421"/>
      <c r="AS26" s="421"/>
      <c r="AT26" s="421"/>
      <c r="AU26" s="421"/>
      <c r="AV26" s="421"/>
      <c r="AW26" s="421"/>
      <c r="AX26" s="421"/>
      <c r="AY26" s="421"/>
      <c r="AZ26" s="421"/>
      <c r="BA26" s="421"/>
      <c r="BB26" s="421"/>
      <c r="BC26" s="421"/>
      <c r="BD26" s="421"/>
      <c r="BE26" s="421"/>
      <c r="BF26" s="421"/>
      <c r="BG26" s="421"/>
      <c r="BH26" s="421"/>
      <c r="BI26" s="421"/>
      <c r="BJ26" s="413"/>
      <c r="BK26" s="411"/>
      <c r="BL26" s="411"/>
      <c r="BM26" s="411"/>
      <c r="BN26" s="411"/>
      <c r="BO26" s="411"/>
      <c r="BP26" s="425"/>
      <c r="BQ26" s="411"/>
      <c r="BR26" s="411"/>
      <c r="BS26" s="411"/>
      <c r="BT26" s="411"/>
      <c r="BU26" s="411"/>
      <c r="BV26" s="411"/>
      <c r="BW26" s="411"/>
      <c r="BX26" s="411"/>
      <c r="BY26" s="411"/>
      <c r="BZ26" s="411"/>
      <c r="CA26" s="411"/>
      <c r="CB26" s="411"/>
      <c r="CC26" s="411"/>
      <c r="CD26" s="411"/>
      <c r="CE26" s="411"/>
      <c r="CF26" s="411"/>
      <c r="CG26" s="411"/>
      <c r="CH26" s="411"/>
      <c r="CI26" s="411"/>
      <c r="CJ26" s="412"/>
      <c r="CK26" s="421"/>
      <c r="CL26" s="421"/>
      <c r="CM26" s="421"/>
      <c r="CN26" s="421"/>
      <c r="CO26" s="421"/>
      <c r="CP26" s="421"/>
      <c r="CQ26" s="421"/>
      <c r="CR26" s="421"/>
      <c r="CS26" s="421"/>
      <c r="CT26" s="421"/>
      <c r="CU26" s="421"/>
      <c r="CV26" s="421"/>
      <c r="CW26" s="421"/>
      <c r="CX26" s="421"/>
      <c r="CY26" s="421"/>
      <c r="CZ26" s="421"/>
      <c r="DA26" s="421"/>
      <c r="DB26" s="421"/>
      <c r="DC26" s="421"/>
      <c r="DD26" s="426"/>
      <c r="DE26" s="422"/>
      <c r="DF26" s="270"/>
    </row>
    <row r="27" spans="2:110" ht="9.9499999999999993" customHeight="1" x14ac:dyDescent="0.15">
      <c r="B27" s="254"/>
      <c r="C27" s="416"/>
      <c r="D27" s="417"/>
      <c r="E27" s="418"/>
      <c r="F27" s="426"/>
      <c r="G27" s="421"/>
      <c r="H27" s="423"/>
      <c r="I27" s="421"/>
      <c r="J27" s="421"/>
      <c r="K27" s="421"/>
      <c r="L27" s="421"/>
      <c r="M27" s="421"/>
      <c r="N27" s="421"/>
      <c r="O27" s="421"/>
      <c r="P27" s="421"/>
      <c r="Q27" s="421"/>
      <c r="R27" s="421"/>
      <c r="S27" s="421"/>
      <c r="T27" s="421"/>
      <c r="U27" s="422"/>
      <c r="V27" s="423"/>
      <c r="W27" s="421"/>
      <c r="X27" s="421"/>
      <c r="Y27" s="421"/>
      <c r="Z27" s="421"/>
      <c r="AA27" s="421"/>
      <c r="AB27" s="421"/>
      <c r="AC27" s="421"/>
      <c r="AD27" s="421"/>
      <c r="AE27" s="421"/>
      <c r="AF27" s="421"/>
      <c r="AG27" s="421"/>
      <c r="AH27" s="421"/>
      <c r="AI27" s="421"/>
      <c r="AJ27" s="421"/>
      <c r="AK27" s="421"/>
      <c r="AL27" s="421"/>
      <c r="AM27" s="421"/>
      <c r="AN27" s="421"/>
      <c r="AO27" s="421"/>
      <c r="AP27" s="421"/>
      <c r="AQ27" s="421"/>
      <c r="AR27" s="421"/>
      <c r="AS27" s="421"/>
      <c r="AT27" s="421"/>
      <c r="AU27" s="421"/>
      <c r="AV27" s="421"/>
      <c r="AW27" s="421"/>
      <c r="AX27" s="421"/>
      <c r="AY27" s="421"/>
      <c r="AZ27" s="421"/>
      <c r="BA27" s="421"/>
      <c r="BB27" s="421"/>
      <c r="BC27" s="421"/>
      <c r="BD27" s="421"/>
      <c r="BE27" s="421"/>
      <c r="BF27" s="421"/>
      <c r="BG27" s="421"/>
      <c r="BH27" s="421"/>
      <c r="BI27" s="421"/>
      <c r="BJ27" s="413"/>
      <c r="BK27" s="411"/>
      <c r="BL27" s="411"/>
      <c r="BM27" s="411"/>
      <c r="BN27" s="411"/>
      <c r="BO27" s="411"/>
      <c r="BP27" s="425"/>
      <c r="BQ27" s="411"/>
      <c r="BR27" s="411"/>
      <c r="BS27" s="411"/>
      <c r="BT27" s="411"/>
      <c r="BU27" s="411"/>
      <c r="BV27" s="411"/>
      <c r="BW27" s="411"/>
      <c r="BX27" s="411"/>
      <c r="BY27" s="411"/>
      <c r="BZ27" s="411"/>
      <c r="CA27" s="411"/>
      <c r="CB27" s="411"/>
      <c r="CC27" s="411"/>
      <c r="CD27" s="411"/>
      <c r="CE27" s="411"/>
      <c r="CF27" s="411"/>
      <c r="CG27" s="411"/>
      <c r="CH27" s="411"/>
      <c r="CI27" s="411"/>
      <c r="CJ27" s="412"/>
      <c r="CK27" s="421"/>
      <c r="CL27" s="421"/>
      <c r="CM27" s="421"/>
      <c r="CN27" s="421"/>
      <c r="CO27" s="421"/>
      <c r="CP27" s="421"/>
      <c r="CQ27" s="421"/>
      <c r="CR27" s="421"/>
      <c r="CS27" s="421"/>
      <c r="CT27" s="421"/>
      <c r="CU27" s="421"/>
      <c r="CV27" s="421"/>
      <c r="CW27" s="421"/>
      <c r="CX27" s="421"/>
      <c r="CY27" s="421"/>
      <c r="CZ27" s="421"/>
      <c r="DA27" s="421"/>
      <c r="DB27" s="421"/>
      <c r="DC27" s="421"/>
      <c r="DD27" s="426"/>
      <c r="DE27" s="422"/>
      <c r="DF27" s="270"/>
    </row>
    <row r="28" spans="2:110" ht="9.9499999999999993" customHeight="1" x14ac:dyDescent="0.15">
      <c r="B28" s="254"/>
      <c r="C28" s="416"/>
      <c r="D28" s="417"/>
      <c r="E28" s="418"/>
      <c r="F28" s="426"/>
      <c r="G28" s="421"/>
      <c r="H28" s="423"/>
      <c r="I28" s="421"/>
      <c r="J28" s="421"/>
      <c r="K28" s="421"/>
      <c r="L28" s="421"/>
      <c r="M28" s="421"/>
      <c r="N28" s="421"/>
      <c r="O28" s="421"/>
      <c r="P28" s="421"/>
      <c r="Q28" s="421"/>
      <c r="R28" s="421"/>
      <c r="S28" s="421"/>
      <c r="T28" s="421"/>
      <c r="U28" s="422"/>
      <c r="V28" s="423"/>
      <c r="W28" s="421"/>
      <c r="X28" s="421"/>
      <c r="Y28" s="421"/>
      <c r="Z28" s="421"/>
      <c r="AA28" s="421"/>
      <c r="AB28" s="421"/>
      <c r="AC28" s="421"/>
      <c r="AD28" s="421"/>
      <c r="AE28" s="421"/>
      <c r="AF28" s="421"/>
      <c r="AG28" s="421"/>
      <c r="AH28" s="421"/>
      <c r="AI28" s="421"/>
      <c r="AJ28" s="421"/>
      <c r="AK28" s="421"/>
      <c r="AL28" s="421"/>
      <c r="AM28" s="421"/>
      <c r="AN28" s="421"/>
      <c r="AO28" s="421"/>
      <c r="AP28" s="421"/>
      <c r="AQ28" s="421"/>
      <c r="AR28" s="421"/>
      <c r="AS28" s="421"/>
      <c r="AT28" s="421"/>
      <c r="AU28" s="421"/>
      <c r="AV28" s="421"/>
      <c r="AW28" s="421"/>
      <c r="AX28" s="421"/>
      <c r="AY28" s="421"/>
      <c r="AZ28" s="421"/>
      <c r="BA28" s="421"/>
      <c r="BB28" s="421"/>
      <c r="BC28" s="421"/>
      <c r="BD28" s="421"/>
      <c r="BE28" s="421"/>
      <c r="BF28" s="421"/>
      <c r="BG28" s="421"/>
      <c r="BH28" s="421"/>
      <c r="BI28" s="421"/>
      <c r="BJ28" s="413"/>
      <c r="BK28" s="411"/>
      <c r="BL28" s="411"/>
      <c r="BM28" s="411"/>
      <c r="BN28" s="411"/>
      <c r="BO28" s="411"/>
      <c r="BP28" s="425"/>
      <c r="BQ28" s="411"/>
      <c r="BR28" s="411"/>
      <c r="BS28" s="411"/>
      <c r="BT28" s="411"/>
      <c r="BU28" s="411"/>
      <c r="BV28" s="411"/>
      <c r="BW28" s="411"/>
      <c r="BX28" s="411"/>
      <c r="BY28" s="411"/>
      <c r="BZ28" s="411"/>
      <c r="CA28" s="411"/>
      <c r="CB28" s="411"/>
      <c r="CC28" s="411"/>
      <c r="CD28" s="411"/>
      <c r="CE28" s="411"/>
      <c r="CF28" s="411"/>
      <c r="CG28" s="411"/>
      <c r="CH28" s="411"/>
      <c r="CI28" s="411"/>
      <c r="CJ28" s="412"/>
      <c r="CK28" s="421"/>
      <c r="CL28" s="421"/>
      <c r="CM28" s="421"/>
      <c r="CN28" s="421"/>
      <c r="CO28" s="421"/>
      <c r="CP28" s="421"/>
      <c r="CQ28" s="421"/>
      <c r="CR28" s="421"/>
      <c r="CS28" s="421"/>
      <c r="CT28" s="421"/>
      <c r="CU28" s="421"/>
      <c r="CV28" s="421"/>
      <c r="CW28" s="421"/>
      <c r="CX28" s="421"/>
      <c r="CY28" s="421"/>
      <c r="CZ28" s="421"/>
      <c r="DA28" s="421"/>
      <c r="DB28" s="421"/>
      <c r="DC28" s="421"/>
      <c r="DD28" s="426"/>
      <c r="DE28" s="422"/>
      <c r="DF28" s="270"/>
    </row>
    <row r="29" spans="2:110" ht="9.9499999999999993" customHeight="1" x14ac:dyDescent="0.15">
      <c r="B29" s="254"/>
      <c r="C29" s="416"/>
      <c r="D29" s="417"/>
      <c r="E29" s="418"/>
      <c r="F29" s="426"/>
      <c r="G29" s="421"/>
      <c r="H29" s="423"/>
      <c r="I29" s="421"/>
      <c r="J29" s="421"/>
      <c r="K29" s="421"/>
      <c r="L29" s="421"/>
      <c r="M29" s="421"/>
      <c r="N29" s="421"/>
      <c r="O29" s="421"/>
      <c r="P29" s="421"/>
      <c r="Q29" s="421"/>
      <c r="R29" s="421"/>
      <c r="S29" s="421"/>
      <c r="T29" s="421"/>
      <c r="U29" s="422"/>
      <c r="V29" s="423"/>
      <c r="W29" s="421"/>
      <c r="X29" s="421"/>
      <c r="Y29" s="421"/>
      <c r="Z29" s="421"/>
      <c r="AA29" s="421"/>
      <c r="AB29" s="421"/>
      <c r="AC29" s="421"/>
      <c r="AD29" s="421"/>
      <c r="AE29" s="421"/>
      <c r="AF29" s="421"/>
      <c r="AG29" s="421"/>
      <c r="AH29" s="421"/>
      <c r="AI29" s="421"/>
      <c r="AJ29" s="421"/>
      <c r="AK29" s="421"/>
      <c r="AL29" s="421"/>
      <c r="AM29" s="421"/>
      <c r="AN29" s="421"/>
      <c r="AO29" s="421"/>
      <c r="AP29" s="421"/>
      <c r="AQ29" s="421"/>
      <c r="AR29" s="421"/>
      <c r="AS29" s="421"/>
      <c r="AT29" s="421"/>
      <c r="AU29" s="421"/>
      <c r="AV29" s="421"/>
      <c r="AW29" s="421"/>
      <c r="AX29" s="421"/>
      <c r="AY29" s="421"/>
      <c r="AZ29" s="421"/>
      <c r="BA29" s="421"/>
      <c r="BB29" s="421"/>
      <c r="BC29" s="421"/>
      <c r="BD29" s="421"/>
      <c r="BE29" s="421"/>
      <c r="BF29" s="421"/>
      <c r="BG29" s="421"/>
      <c r="BH29" s="421"/>
      <c r="BI29" s="421"/>
      <c r="BJ29" s="413"/>
      <c r="BK29" s="411"/>
      <c r="BL29" s="411"/>
      <c r="BM29" s="411"/>
      <c r="BN29" s="411"/>
      <c r="BO29" s="411"/>
      <c r="BP29" s="425"/>
      <c r="BQ29" s="411"/>
      <c r="BR29" s="411"/>
      <c r="BS29" s="411"/>
      <c r="BT29" s="411"/>
      <c r="BU29" s="411"/>
      <c r="BV29" s="411"/>
      <c r="BW29" s="411"/>
      <c r="BX29" s="411"/>
      <c r="BY29" s="411"/>
      <c r="BZ29" s="411"/>
      <c r="CA29" s="411"/>
      <c r="CB29" s="411"/>
      <c r="CC29" s="411"/>
      <c r="CD29" s="411"/>
      <c r="CE29" s="411"/>
      <c r="CF29" s="411"/>
      <c r="CG29" s="411"/>
      <c r="CH29" s="411"/>
      <c r="CI29" s="411"/>
      <c r="CJ29" s="412"/>
      <c r="CK29" s="421"/>
      <c r="CL29" s="421"/>
      <c r="CM29" s="421"/>
      <c r="CN29" s="421"/>
      <c r="CO29" s="421"/>
      <c r="CP29" s="421"/>
      <c r="CQ29" s="421"/>
      <c r="CR29" s="421"/>
      <c r="CS29" s="421"/>
      <c r="CT29" s="421"/>
      <c r="CU29" s="421"/>
      <c r="CV29" s="421"/>
      <c r="CW29" s="421"/>
      <c r="CX29" s="421"/>
      <c r="CY29" s="421"/>
      <c r="CZ29" s="421"/>
      <c r="DA29" s="421"/>
      <c r="DB29" s="421"/>
      <c r="DC29" s="421"/>
      <c r="DD29" s="426"/>
      <c r="DE29" s="422"/>
      <c r="DF29" s="270"/>
    </row>
    <row r="30" spans="2:110" ht="9.9499999999999993" customHeight="1" x14ac:dyDescent="0.15">
      <c r="B30" s="254"/>
      <c r="C30" s="416"/>
      <c r="D30" s="417"/>
      <c r="E30" s="418"/>
      <c r="F30" s="426"/>
      <c r="G30" s="421"/>
      <c r="H30" s="423"/>
      <c r="I30" s="421"/>
      <c r="J30" s="421"/>
      <c r="K30" s="421"/>
      <c r="L30" s="421"/>
      <c r="M30" s="421"/>
      <c r="N30" s="421"/>
      <c r="O30" s="421"/>
      <c r="P30" s="421"/>
      <c r="Q30" s="421"/>
      <c r="R30" s="421"/>
      <c r="S30" s="421"/>
      <c r="T30" s="421"/>
      <c r="U30" s="422"/>
      <c r="V30" s="423"/>
      <c r="W30" s="421"/>
      <c r="X30" s="421"/>
      <c r="Y30" s="421"/>
      <c r="Z30" s="421"/>
      <c r="AA30" s="421"/>
      <c r="AB30" s="421"/>
      <c r="AC30" s="421"/>
      <c r="AD30" s="421"/>
      <c r="AE30" s="421"/>
      <c r="AF30" s="421"/>
      <c r="AG30" s="421"/>
      <c r="AH30" s="421"/>
      <c r="AI30" s="421"/>
      <c r="AJ30" s="421"/>
      <c r="AK30" s="421"/>
      <c r="AL30" s="421"/>
      <c r="AM30" s="421"/>
      <c r="AN30" s="421"/>
      <c r="AO30" s="421"/>
      <c r="AP30" s="421"/>
      <c r="AQ30" s="421"/>
      <c r="AR30" s="421"/>
      <c r="AS30" s="421"/>
      <c r="AT30" s="421"/>
      <c r="AU30" s="421"/>
      <c r="AV30" s="421"/>
      <c r="AW30" s="421"/>
      <c r="AX30" s="421"/>
      <c r="AY30" s="421"/>
      <c r="AZ30" s="421"/>
      <c r="BA30" s="421"/>
      <c r="BB30" s="421"/>
      <c r="BC30" s="421"/>
      <c r="BD30" s="421"/>
      <c r="BE30" s="421"/>
      <c r="BF30" s="421"/>
      <c r="BG30" s="421"/>
      <c r="BH30" s="421"/>
      <c r="BI30" s="421"/>
      <c r="BJ30" s="413"/>
      <c r="BK30" s="411"/>
      <c r="BL30" s="411"/>
      <c r="BM30" s="411"/>
      <c r="BN30" s="411"/>
      <c r="BO30" s="411"/>
      <c r="BP30" s="425"/>
      <c r="BQ30" s="411"/>
      <c r="BR30" s="411"/>
      <c r="BS30" s="411"/>
      <c r="BT30" s="411"/>
      <c r="BU30" s="411"/>
      <c r="BV30" s="411"/>
      <c r="BW30" s="411"/>
      <c r="BX30" s="411"/>
      <c r="BY30" s="411"/>
      <c r="BZ30" s="411"/>
      <c r="CA30" s="411"/>
      <c r="CB30" s="411"/>
      <c r="CC30" s="411"/>
      <c r="CD30" s="411"/>
      <c r="CE30" s="411"/>
      <c r="CF30" s="411"/>
      <c r="CG30" s="411"/>
      <c r="CH30" s="411"/>
      <c r="CI30" s="411"/>
      <c r="CJ30" s="412"/>
      <c r="CK30" s="421"/>
      <c r="CL30" s="421"/>
      <c r="CM30" s="421"/>
      <c r="CN30" s="421"/>
      <c r="CO30" s="421"/>
      <c r="CP30" s="421"/>
      <c r="CQ30" s="421"/>
      <c r="CR30" s="421"/>
      <c r="CS30" s="421"/>
      <c r="CT30" s="421"/>
      <c r="CU30" s="421"/>
      <c r="CV30" s="421"/>
      <c r="CW30" s="421"/>
      <c r="CX30" s="421"/>
      <c r="CY30" s="421"/>
      <c r="CZ30" s="421"/>
      <c r="DA30" s="421"/>
      <c r="DB30" s="421"/>
      <c r="DC30" s="421"/>
      <c r="DD30" s="426"/>
      <c r="DE30" s="422"/>
      <c r="DF30" s="270"/>
    </row>
    <row r="31" spans="2:110" ht="9.9499999999999993" customHeight="1" x14ac:dyDescent="0.15">
      <c r="B31" s="254"/>
      <c r="C31" s="416"/>
      <c r="D31" s="417"/>
      <c r="E31" s="418"/>
      <c r="F31" s="426"/>
      <c r="G31" s="421"/>
      <c r="H31" s="423"/>
      <c r="I31" s="421"/>
      <c r="J31" s="421"/>
      <c r="K31" s="421"/>
      <c r="L31" s="421"/>
      <c r="M31" s="421"/>
      <c r="N31" s="421"/>
      <c r="O31" s="421"/>
      <c r="P31" s="421"/>
      <c r="Q31" s="421"/>
      <c r="R31" s="421"/>
      <c r="S31" s="421"/>
      <c r="T31" s="421"/>
      <c r="U31" s="422"/>
      <c r="V31" s="423"/>
      <c r="W31" s="421"/>
      <c r="X31" s="421"/>
      <c r="Y31" s="421"/>
      <c r="Z31" s="421"/>
      <c r="AA31" s="421"/>
      <c r="AB31" s="421"/>
      <c r="AC31" s="421"/>
      <c r="AD31" s="421"/>
      <c r="AE31" s="421"/>
      <c r="AF31" s="421"/>
      <c r="AG31" s="421"/>
      <c r="AH31" s="421"/>
      <c r="AI31" s="421"/>
      <c r="AJ31" s="421"/>
      <c r="AK31" s="421"/>
      <c r="AL31" s="421"/>
      <c r="AM31" s="421"/>
      <c r="AN31" s="421"/>
      <c r="AO31" s="421"/>
      <c r="AP31" s="421"/>
      <c r="AQ31" s="421"/>
      <c r="AR31" s="421"/>
      <c r="AS31" s="421"/>
      <c r="AT31" s="421"/>
      <c r="AU31" s="421"/>
      <c r="AV31" s="421"/>
      <c r="AW31" s="421"/>
      <c r="AX31" s="421"/>
      <c r="AY31" s="421"/>
      <c r="AZ31" s="421"/>
      <c r="BA31" s="421"/>
      <c r="BB31" s="421"/>
      <c r="BC31" s="421"/>
      <c r="BD31" s="421"/>
      <c r="BE31" s="421"/>
      <c r="BF31" s="421"/>
      <c r="BG31" s="421"/>
      <c r="BH31" s="421"/>
      <c r="BI31" s="421"/>
      <c r="BJ31" s="413"/>
      <c r="BK31" s="411"/>
      <c r="BL31" s="411"/>
      <c r="BM31" s="411"/>
      <c r="BN31" s="411"/>
      <c r="BO31" s="411"/>
      <c r="BP31" s="425"/>
      <c r="BQ31" s="411"/>
      <c r="BR31" s="411"/>
      <c r="BS31" s="411"/>
      <c r="BT31" s="411"/>
      <c r="BU31" s="411"/>
      <c r="BV31" s="411"/>
      <c r="BW31" s="411"/>
      <c r="BX31" s="411"/>
      <c r="BY31" s="411"/>
      <c r="BZ31" s="411"/>
      <c r="CA31" s="411"/>
      <c r="CB31" s="411"/>
      <c r="CC31" s="411"/>
      <c r="CD31" s="411"/>
      <c r="CE31" s="411"/>
      <c r="CF31" s="411"/>
      <c r="CG31" s="411"/>
      <c r="CH31" s="411"/>
      <c r="CI31" s="411"/>
      <c r="CJ31" s="412"/>
      <c r="CK31" s="421"/>
      <c r="CL31" s="421"/>
      <c r="CM31" s="421"/>
      <c r="CN31" s="421"/>
      <c r="CO31" s="421"/>
      <c r="CP31" s="421"/>
      <c r="CQ31" s="421"/>
      <c r="CR31" s="421"/>
      <c r="CS31" s="421"/>
      <c r="CT31" s="421"/>
      <c r="CU31" s="421"/>
      <c r="CV31" s="421"/>
      <c r="CW31" s="421"/>
      <c r="CX31" s="421"/>
      <c r="CY31" s="421"/>
      <c r="CZ31" s="421"/>
      <c r="DA31" s="421"/>
      <c r="DB31" s="421"/>
      <c r="DC31" s="421"/>
      <c r="DD31" s="426"/>
      <c r="DE31" s="422"/>
      <c r="DF31" s="270"/>
    </row>
    <row r="32" spans="2:110" ht="9.9499999999999993" customHeight="1" x14ac:dyDescent="0.15">
      <c r="B32" s="254"/>
      <c r="C32" s="416"/>
      <c r="D32" s="417"/>
      <c r="E32" s="418"/>
      <c r="F32" s="426"/>
      <c r="G32" s="421"/>
      <c r="H32" s="423"/>
      <c r="I32" s="421"/>
      <c r="J32" s="421"/>
      <c r="K32" s="421"/>
      <c r="L32" s="421"/>
      <c r="M32" s="421"/>
      <c r="N32" s="421"/>
      <c r="O32" s="421"/>
      <c r="P32" s="421"/>
      <c r="Q32" s="421"/>
      <c r="R32" s="421"/>
      <c r="S32" s="421"/>
      <c r="T32" s="421"/>
      <c r="U32" s="422"/>
      <c r="V32" s="423"/>
      <c r="W32" s="421"/>
      <c r="X32" s="421"/>
      <c r="Y32" s="421"/>
      <c r="Z32" s="421"/>
      <c r="AA32" s="421"/>
      <c r="AB32" s="421"/>
      <c r="AC32" s="421"/>
      <c r="AD32" s="421"/>
      <c r="AE32" s="421"/>
      <c r="AF32" s="421"/>
      <c r="AG32" s="421"/>
      <c r="AH32" s="421"/>
      <c r="AI32" s="421"/>
      <c r="AJ32" s="421"/>
      <c r="AK32" s="421"/>
      <c r="AL32" s="421"/>
      <c r="AM32" s="421"/>
      <c r="AN32" s="421"/>
      <c r="AO32" s="421"/>
      <c r="AP32" s="421"/>
      <c r="AQ32" s="421"/>
      <c r="AR32" s="421"/>
      <c r="AS32" s="421"/>
      <c r="AT32" s="421"/>
      <c r="AU32" s="421"/>
      <c r="AV32" s="421"/>
      <c r="AW32" s="421"/>
      <c r="AX32" s="421"/>
      <c r="AY32" s="421"/>
      <c r="AZ32" s="421"/>
      <c r="BA32" s="421"/>
      <c r="BB32" s="421"/>
      <c r="BC32" s="421"/>
      <c r="BD32" s="421"/>
      <c r="BE32" s="421"/>
      <c r="BF32" s="421"/>
      <c r="BG32" s="421"/>
      <c r="BH32" s="421"/>
      <c r="BI32" s="421"/>
      <c r="BJ32" s="413"/>
      <c r="BK32" s="411"/>
      <c r="BL32" s="411"/>
      <c r="BM32" s="411"/>
      <c r="BN32" s="411"/>
      <c r="BO32" s="411"/>
      <c r="BP32" s="425"/>
      <c r="BQ32" s="411"/>
      <c r="BR32" s="411"/>
      <c r="BS32" s="411"/>
      <c r="BT32" s="411"/>
      <c r="BU32" s="411"/>
      <c r="BV32" s="411"/>
      <c r="BW32" s="411"/>
      <c r="BX32" s="411"/>
      <c r="BY32" s="411"/>
      <c r="BZ32" s="411"/>
      <c r="CA32" s="411"/>
      <c r="CB32" s="411"/>
      <c r="CC32" s="411"/>
      <c r="CD32" s="411"/>
      <c r="CE32" s="411"/>
      <c r="CF32" s="411"/>
      <c r="CG32" s="411"/>
      <c r="CH32" s="411"/>
      <c r="CI32" s="411"/>
      <c r="CJ32" s="412"/>
      <c r="CK32" s="421"/>
      <c r="CL32" s="421"/>
      <c r="CM32" s="421"/>
      <c r="CN32" s="421"/>
      <c r="CO32" s="421"/>
      <c r="CP32" s="421"/>
      <c r="CQ32" s="421"/>
      <c r="CR32" s="421"/>
      <c r="CS32" s="421"/>
      <c r="CT32" s="421"/>
      <c r="CU32" s="421"/>
      <c r="CV32" s="421"/>
      <c r="CW32" s="421"/>
      <c r="CX32" s="421"/>
      <c r="CY32" s="421"/>
      <c r="CZ32" s="421"/>
      <c r="DA32" s="421"/>
      <c r="DB32" s="421"/>
      <c r="DC32" s="421"/>
      <c r="DD32" s="426"/>
      <c r="DE32" s="422"/>
      <c r="DF32" s="270"/>
    </row>
    <row r="33" spans="2:110" ht="9.9499999999999993" customHeight="1" x14ac:dyDescent="0.15">
      <c r="B33" s="254"/>
      <c r="C33" s="416"/>
      <c r="D33" s="417"/>
      <c r="E33" s="418"/>
      <c r="F33" s="426"/>
      <c r="G33" s="421"/>
      <c r="H33" s="423"/>
      <c r="I33" s="421"/>
      <c r="J33" s="421"/>
      <c r="K33" s="421"/>
      <c r="L33" s="421"/>
      <c r="M33" s="421"/>
      <c r="N33" s="421"/>
      <c r="O33" s="421"/>
      <c r="P33" s="421"/>
      <c r="Q33" s="421"/>
      <c r="R33" s="421"/>
      <c r="S33" s="421"/>
      <c r="T33" s="421"/>
      <c r="U33" s="422"/>
      <c r="V33" s="423"/>
      <c r="W33" s="421"/>
      <c r="X33" s="421"/>
      <c r="Y33" s="421"/>
      <c r="Z33" s="421"/>
      <c r="AA33" s="421"/>
      <c r="AB33" s="421"/>
      <c r="AC33" s="421"/>
      <c r="AD33" s="421"/>
      <c r="AE33" s="421"/>
      <c r="AF33" s="421"/>
      <c r="AG33" s="421"/>
      <c r="AH33" s="421"/>
      <c r="AI33" s="421"/>
      <c r="AJ33" s="421"/>
      <c r="AK33" s="421"/>
      <c r="AL33" s="421"/>
      <c r="AM33" s="421"/>
      <c r="AN33" s="421"/>
      <c r="AO33" s="421"/>
      <c r="AP33" s="421"/>
      <c r="AQ33" s="421"/>
      <c r="AR33" s="421"/>
      <c r="AS33" s="421"/>
      <c r="AT33" s="421"/>
      <c r="AU33" s="421"/>
      <c r="AV33" s="421"/>
      <c r="AW33" s="421"/>
      <c r="AX33" s="421"/>
      <c r="AY33" s="421"/>
      <c r="AZ33" s="421"/>
      <c r="BA33" s="421"/>
      <c r="BB33" s="421"/>
      <c r="BC33" s="421"/>
      <c r="BD33" s="421"/>
      <c r="BE33" s="421"/>
      <c r="BF33" s="421"/>
      <c r="BG33" s="421"/>
      <c r="BH33" s="421"/>
      <c r="BI33" s="421"/>
      <c r="BJ33" s="413"/>
      <c r="BK33" s="411"/>
      <c r="BL33" s="411"/>
      <c r="BM33" s="411"/>
      <c r="BN33" s="411"/>
      <c r="BO33" s="411"/>
      <c r="BP33" s="425"/>
      <c r="BQ33" s="411"/>
      <c r="BR33" s="411"/>
      <c r="BS33" s="411"/>
      <c r="BT33" s="411"/>
      <c r="BU33" s="411"/>
      <c r="BV33" s="411"/>
      <c r="BW33" s="411"/>
      <c r="BX33" s="411"/>
      <c r="BY33" s="411"/>
      <c r="BZ33" s="411"/>
      <c r="CA33" s="411"/>
      <c r="CB33" s="411"/>
      <c r="CC33" s="411"/>
      <c r="CD33" s="411"/>
      <c r="CE33" s="411"/>
      <c r="CF33" s="411"/>
      <c r="CG33" s="411"/>
      <c r="CH33" s="411"/>
      <c r="CI33" s="411"/>
      <c r="CJ33" s="412"/>
      <c r="CK33" s="421"/>
      <c r="CL33" s="421"/>
      <c r="CM33" s="421"/>
      <c r="CN33" s="421"/>
      <c r="CO33" s="421"/>
      <c r="CP33" s="421"/>
      <c r="CQ33" s="421"/>
      <c r="CR33" s="421"/>
      <c r="CS33" s="421"/>
      <c r="CT33" s="421"/>
      <c r="CU33" s="421"/>
      <c r="CV33" s="421"/>
      <c r="CW33" s="421"/>
      <c r="CX33" s="421"/>
      <c r="CY33" s="421"/>
      <c r="CZ33" s="421"/>
      <c r="DA33" s="421"/>
      <c r="DB33" s="421"/>
      <c r="DC33" s="421"/>
      <c r="DD33" s="426"/>
      <c r="DE33" s="422"/>
      <c r="DF33" s="270"/>
    </row>
    <row r="34" spans="2:110" ht="9.9499999999999993" customHeight="1" x14ac:dyDescent="0.15">
      <c r="B34" s="254"/>
      <c r="C34" s="416"/>
      <c r="D34" s="417"/>
      <c r="E34" s="418"/>
      <c r="F34" s="426"/>
      <c r="G34" s="421"/>
      <c r="H34" s="423"/>
      <c r="I34" s="421"/>
      <c r="J34" s="421"/>
      <c r="K34" s="421"/>
      <c r="L34" s="421"/>
      <c r="M34" s="421"/>
      <c r="N34" s="421"/>
      <c r="O34" s="421"/>
      <c r="P34" s="421"/>
      <c r="Q34" s="421"/>
      <c r="R34" s="421"/>
      <c r="S34" s="421"/>
      <c r="T34" s="421"/>
      <c r="U34" s="422"/>
      <c r="V34" s="423"/>
      <c r="W34" s="421"/>
      <c r="X34" s="421"/>
      <c r="Y34" s="421"/>
      <c r="Z34" s="421"/>
      <c r="AA34" s="421"/>
      <c r="AB34" s="421"/>
      <c r="AC34" s="421"/>
      <c r="AD34" s="421"/>
      <c r="AE34" s="421"/>
      <c r="AF34" s="421"/>
      <c r="AG34" s="421"/>
      <c r="AH34" s="421"/>
      <c r="AI34" s="421"/>
      <c r="AJ34" s="421"/>
      <c r="AK34" s="421"/>
      <c r="AL34" s="421"/>
      <c r="AM34" s="421"/>
      <c r="AN34" s="421"/>
      <c r="AO34" s="421"/>
      <c r="AP34" s="421"/>
      <c r="AQ34" s="421"/>
      <c r="AR34" s="421"/>
      <c r="AS34" s="421"/>
      <c r="AT34" s="421"/>
      <c r="AU34" s="421"/>
      <c r="AV34" s="421"/>
      <c r="AW34" s="421"/>
      <c r="AX34" s="421"/>
      <c r="AY34" s="421"/>
      <c r="AZ34" s="421"/>
      <c r="BA34" s="421"/>
      <c r="BB34" s="421"/>
      <c r="BC34" s="421"/>
      <c r="BD34" s="421"/>
      <c r="BE34" s="421"/>
      <c r="BF34" s="421"/>
      <c r="BG34" s="421"/>
      <c r="BH34" s="421"/>
      <c r="BI34" s="421"/>
      <c r="BJ34" s="413"/>
      <c r="BK34" s="411"/>
      <c r="BL34" s="411"/>
      <c r="BM34" s="411"/>
      <c r="BN34" s="411"/>
      <c r="BO34" s="411"/>
      <c r="BP34" s="425"/>
      <c r="BQ34" s="411"/>
      <c r="BR34" s="411"/>
      <c r="BS34" s="411"/>
      <c r="BT34" s="411"/>
      <c r="BU34" s="411"/>
      <c r="BV34" s="411"/>
      <c r="BW34" s="411"/>
      <c r="BX34" s="411"/>
      <c r="BY34" s="411"/>
      <c r="BZ34" s="411"/>
      <c r="CA34" s="411"/>
      <c r="CB34" s="411"/>
      <c r="CC34" s="411"/>
      <c r="CD34" s="411"/>
      <c r="CE34" s="411"/>
      <c r="CF34" s="411"/>
      <c r="CG34" s="411"/>
      <c r="CH34" s="411"/>
      <c r="CI34" s="411"/>
      <c r="CJ34" s="412"/>
      <c r="CK34" s="421"/>
      <c r="CL34" s="421"/>
      <c r="CM34" s="421"/>
      <c r="CN34" s="421"/>
      <c r="CO34" s="421"/>
      <c r="CP34" s="421"/>
      <c r="CQ34" s="421"/>
      <c r="CR34" s="421"/>
      <c r="CS34" s="421"/>
      <c r="CT34" s="421"/>
      <c r="CU34" s="421"/>
      <c r="CV34" s="421"/>
      <c r="CW34" s="421"/>
      <c r="CX34" s="421"/>
      <c r="CY34" s="421"/>
      <c r="CZ34" s="421"/>
      <c r="DA34" s="421"/>
      <c r="DB34" s="421"/>
      <c r="DC34" s="421"/>
      <c r="DD34" s="426"/>
      <c r="DE34" s="422"/>
      <c r="DF34" s="270"/>
    </row>
    <row r="35" spans="2:110" ht="9.9499999999999993" customHeight="1" x14ac:dyDescent="0.15">
      <c r="B35" s="254"/>
      <c r="C35" s="416"/>
      <c r="D35" s="417"/>
      <c r="E35" s="418"/>
      <c r="F35" s="426"/>
      <c r="G35" s="421"/>
      <c r="H35" s="423"/>
      <c r="I35" s="421"/>
      <c r="J35" s="421"/>
      <c r="K35" s="421"/>
      <c r="L35" s="421"/>
      <c r="M35" s="421"/>
      <c r="N35" s="421"/>
      <c r="O35" s="421"/>
      <c r="P35" s="421"/>
      <c r="Q35" s="421"/>
      <c r="R35" s="421"/>
      <c r="S35" s="421"/>
      <c r="T35" s="421"/>
      <c r="U35" s="422"/>
      <c r="V35" s="423"/>
      <c r="W35" s="421"/>
      <c r="X35" s="421"/>
      <c r="Y35" s="421"/>
      <c r="Z35" s="421"/>
      <c r="AA35" s="421"/>
      <c r="AB35" s="421"/>
      <c r="AC35" s="421"/>
      <c r="AD35" s="421"/>
      <c r="AE35" s="421"/>
      <c r="AF35" s="421"/>
      <c r="AG35" s="421"/>
      <c r="AH35" s="421"/>
      <c r="AI35" s="421"/>
      <c r="AJ35" s="421"/>
      <c r="AK35" s="421"/>
      <c r="AL35" s="421"/>
      <c r="AM35" s="421"/>
      <c r="AN35" s="421"/>
      <c r="AO35" s="421"/>
      <c r="AP35" s="421"/>
      <c r="AQ35" s="421"/>
      <c r="AR35" s="421"/>
      <c r="AS35" s="421"/>
      <c r="AT35" s="421"/>
      <c r="AU35" s="421"/>
      <c r="AV35" s="421"/>
      <c r="AW35" s="421"/>
      <c r="AX35" s="421"/>
      <c r="AY35" s="421"/>
      <c r="AZ35" s="421"/>
      <c r="BA35" s="421"/>
      <c r="BB35" s="421"/>
      <c r="BC35" s="421"/>
      <c r="BD35" s="421"/>
      <c r="BE35" s="421"/>
      <c r="BF35" s="421"/>
      <c r="BG35" s="421"/>
      <c r="BH35" s="421"/>
      <c r="BI35" s="421"/>
      <c r="BJ35" s="413"/>
      <c r="BK35" s="411"/>
      <c r="BL35" s="411"/>
      <c r="BM35" s="411"/>
      <c r="BN35" s="411"/>
      <c r="BO35" s="411"/>
      <c r="BP35" s="425"/>
      <c r="BQ35" s="411"/>
      <c r="BR35" s="411"/>
      <c r="BS35" s="411"/>
      <c r="BT35" s="411"/>
      <c r="BU35" s="411"/>
      <c r="BV35" s="411"/>
      <c r="BW35" s="411"/>
      <c r="BX35" s="411"/>
      <c r="BY35" s="411"/>
      <c r="BZ35" s="411"/>
      <c r="CA35" s="411"/>
      <c r="CB35" s="411"/>
      <c r="CC35" s="411"/>
      <c r="CD35" s="411"/>
      <c r="CE35" s="411"/>
      <c r="CF35" s="411"/>
      <c r="CG35" s="411"/>
      <c r="CH35" s="411"/>
      <c r="CI35" s="411"/>
      <c r="CJ35" s="412"/>
      <c r="CK35" s="421"/>
      <c r="CL35" s="421"/>
      <c r="CM35" s="421"/>
      <c r="CN35" s="421"/>
      <c r="CO35" s="421"/>
      <c r="CP35" s="421"/>
      <c r="CQ35" s="421"/>
      <c r="CR35" s="421"/>
      <c r="CS35" s="421"/>
      <c r="CT35" s="421"/>
      <c r="CU35" s="421"/>
      <c r="CV35" s="421"/>
      <c r="CW35" s="421"/>
      <c r="CX35" s="421"/>
      <c r="CY35" s="421"/>
      <c r="CZ35" s="421"/>
      <c r="DA35" s="421"/>
      <c r="DB35" s="421"/>
      <c r="DC35" s="421"/>
      <c r="DD35" s="426"/>
      <c r="DE35" s="422"/>
      <c r="DF35" s="270"/>
    </row>
    <row r="36" spans="2:110" ht="9.9499999999999993" customHeight="1" x14ac:dyDescent="0.15">
      <c r="B36" s="254"/>
      <c r="C36" s="416"/>
      <c r="D36" s="417"/>
      <c r="E36" s="418"/>
      <c r="F36" s="426"/>
      <c r="G36" s="421"/>
      <c r="H36" s="423"/>
      <c r="I36" s="421"/>
      <c r="J36" s="421"/>
      <c r="K36" s="421"/>
      <c r="L36" s="421"/>
      <c r="M36" s="421"/>
      <c r="N36" s="421"/>
      <c r="O36" s="421"/>
      <c r="P36" s="421"/>
      <c r="Q36" s="421"/>
      <c r="R36" s="421"/>
      <c r="S36" s="421"/>
      <c r="T36" s="421"/>
      <c r="U36" s="422"/>
      <c r="V36" s="423"/>
      <c r="W36" s="421"/>
      <c r="X36" s="421"/>
      <c r="Y36" s="421"/>
      <c r="Z36" s="421"/>
      <c r="AA36" s="421"/>
      <c r="AB36" s="421"/>
      <c r="AC36" s="421"/>
      <c r="AD36" s="421"/>
      <c r="AE36" s="421"/>
      <c r="AF36" s="421"/>
      <c r="AG36" s="421"/>
      <c r="AH36" s="421"/>
      <c r="AI36" s="421"/>
      <c r="AJ36" s="421"/>
      <c r="AK36" s="421"/>
      <c r="AL36" s="421"/>
      <c r="AM36" s="421"/>
      <c r="AN36" s="421"/>
      <c r="AO36" s="421"/>
      <c r="AP36" s="421"/>
      <c r="AQ36" s="421"/>
      <c r="AR36" s="421"/>
      <c r="AS36" s="421"/>
      <c r="AT36" s="421"/>
      <c r="AU36" s="421"/>
      <c r="AV36" s="421"/>
      <c r="AW36" s="421"/>
      <c r="AX36" s="421"/>
      <c r="AY36" s="421"/>
      <c r="AZ36" s="421"/>
      <c r="BA36" s="421"/>
      <c r="BB36" s="421"/>
      <c r="BC36" s="421"/>
      <c r="BD36" s="421"/>
      <c r="BE36" s="421"/>
      <c r="BF36" s="421"/>
      <c r="BG36" s="421"/>
      <c r="BH36" s="421"/>
      <c r="BI36" s="421"/>
      <c r="BJ36" s="413"/>
      <c r="BK36" s="411"/>
      <c r="BL36" s="411"/>
      <c r="BM36" s="411"/>
      <c r="BN36" s="411"/>
      <c r="BO36" s="411"/>
      <c r="BP36" s="425"/>
      <c r="BQ36" s="411"/>
      <c r="BR36" s="411"/>
      <c r="BS36" s="411"/>
      <c r="BT36" s="411"/>
      <c r="BU36" s="411"/>
      <c r="BV36" s="411"/>
      <c r="BW36" s="411"/>
      <c r="BX36" s="411"/>
      <c r="BY36" s="411"/>
      <c r="BZ36" s="411"/>
      <c r="CA36" s="411"/>
      <c r="CB36" s="411"/>
      <c r="CC36" s="411"/>
      <c r="CD36" s="411"/>
      <c r="CE36" s="411"/>
      <c r="CF36" s="411"/>
      <c r="CG36" s="411"/>
      <c r="CH36" s="411"/>
      <c r="CI36" s="411"/>
      <c r="CJ36" s="412"/>
      <c r="CK36" s="421"/>
      <c r="CL36" s="421"/>
      <c r="CM36" s="421"/>
      <c r="CN36" s="421"/>
      <c r="CO36" s="421"/>
      <c r="CP36" s="421"/>
      <c r="CQ36" s="421"/>
      <c r="CR36" s="421"/>
      <c r="CS36" s="421"/>
      <c r="CT36" s="421"/>
      <c r="CU36" s="421"/>
      <c r="CV36" s="421"/>
      <c r="CW36" s="421"/>
      <c r="CX36" s="421"/>
      <c r="CY36" s="421"/>
      <c r="CZ36" s="421"/>
      <c r="DA36" s="421"/>
      <c r="DB36" s="421"/>
      <c r="DC36" s="421"/>
      <c r="DD36" s="426"/>
      <c r="DE36" s="422"/>
      <c r="DF36" s="270"/>
    </row>
    <row r="37" spans="2:110" ht="9.9499999999999993" customHeight="1" x14ac:dyDescent="0.15">
      <c r="B37" s="254"/>
      <c r="C37" s="416"/>
      <c r="D37" s="417"/>
      <c r="E37" s="418"/>
      <c r="F37" s="426"/>
      <c r="G37" s="421"/>
      <c r="H37" s="423"/>
      <c r="I37" s="421"/>
      <c r="J37" s="421"/>
      <c r="K37" s="421"/>
      <c r="L37" s="421"/>
      <c r="M37" s="421"/>
      <c r="N37" s="421"/>
      <c r="O37" s="421"/>
      <c r="P37" s="421"/>
      <c r="Q37" s="421"/>
      <c r="R37" s="421"/>
      <c r="S37" s="421"/>
      <c r="T37" s="421"/>
      <c r="U37" s="422"/>
      <c r="V37" s="423"/>
      <c r="W37" s="421"/>
      <c r="X37" s="421"/>
      <c r="Y37" s="421"/>
      <c r="Z37" s="421"/>
      <c r="AA37" s="421"/>
      <c r="AB37" s="421"/>
      <c r="AC37" s="421"/>
      <c r="AD37" s="421"/>
      <c r="AE37" s="421"/>
      <c r="AF37" s="421"/>
      <c r="AG37" s="421"/>
      <c r="AH37" s="421"/>
      <c r="AI37" s="421"/>
      <c r="AJ37" s="421"/>
      <c r="AK37" s="421"/>
      <c r="AL37" s="421"/>
      <c r="AM37" s="421"/>
      <c r="AN37" s="421"/>
      <c r="AO37" s="421"/>
      <c r="AP37" s="421"/>
      <c r="AQ37" s="421"/>
      <c r="AR37" s="421"/>
      <c r="AS37" s="421"/>
      <c r="AT37" s="421"/>
      <c r="AU37" s="421"/>
      <c r="AV37" s="421"/>
      <c r="AW37" s="421"/>
      <c r="AX37" s="421"/>
      <c r="AY37" s="421"/>
      <c r="AZ37" s="421"/>
      <c r="BA37" s="421"/>
      <c r="BB37" s="421"/>
      <c r="BC37" s="421"/>
      <c r="BD37" s="421"/>
      <c r="BE37" s="421"/>
      <c r="BF37" s="421"/>
      <c r="BG37" s="421"/>
      <c r="BH37" s="421"/>
      <c r="BI37" s="421"/>
      <c r="BJ37" s="413"/>
      <c r="BK37" s="411"/>
      <c r="BL37" s="411"/>
      <c r="BM37" s="411"/>
      <c r="BN37" s="411"/>
      <c r="BO37" s="411"/>
      <c r="BP37" s="425"/>
      <c r="BQ37" s="411"/>
      <c r="BR37" s="411"/>
      <c r="BS37" s="411"/>
      <c r="BT37" s="411"/>
      <c r="BU37" s="411"/>
      <c r="BV37" s="411"/>
      <c r="BW37" s="411"/>
      <c r="BX37" s="411"/>
      <c r="BY37" s="411"/>
      <c r="BZ37" s="411"/>
      <c r="CA37" s="411"/>
      <c r="CB37" s="411"/>
      <c r="CC37" s="411"/>
      <c r="CD37" s="411"/>
      <c r="CE37" s="411"/>
      <c r="CF37" s="411"/>
      <c r="CG37" s="411"/>
      <c r="CH37" s="411"/>
      <c r="CI37" s="411"/>
      <c r="CJ37" s="412"/>
      <c r="CK37" s="421"/>
      <c r="CL37" s="421"/>
      <c r="CM37" s="421"/>
      <c r="CN37" s="421"/>
      <c r="CO37" s="421"/>
      <c r="CP37" s="421"/>
      <c r="CQ37" s="421"/>
      <c r="CR37" s="421"/>
      <c r="CS37" s="421"/>
      <c r="CT37" s="421"/>
      <c r="CU37" s="421"/>
      <c r="CV37" s="421"/>
      <c r="CW37" s="421"/>
      <c r="CX37" s="421"/>
      <c r="CY37" s="421"/>
      <c r="CZ37" s="421"/>
      <c r="DA37" s="421"/>
      <c r="DB37" s="421"/>
      <c r="DC37" s="421"/>
      <c r="DD37" s="426"/>
      <c r="DE37" s="422"/>
      <c r="DF37" s="270"/>
    </row>
    <row r="38" spans="2:110" ht="9.9499999999999993" customHeight="1" x14ac:dyDescent="0.15">
      <c r="B38" s="254"/>
      <c r="C38" s="416"/>
      <c r="D38" s="417"/>
      <c r="E38" s="418"/>
      <c r="F38" s="426"/>
      <c r="G38" s="421"/>
      <c r="H38" s="423"/>
      <c r="I38" s="421"/>
      <c r="J38" s="421"/>
      <c r="K38" s="421"/>
      <c r="L38" s="421"/>
      <c r="M38" s="421"/>
      <c r="N38" s="421"/>
      <c r="O38" s="421"/>
      <c r="P38" s="421"/>
      <c r="Q38" s="421"/>
      <c r="R38" s="421"/>
      <c r="S38" s="421"/>
      <c r="T38" s="421"/>
      <c r="U38" s="422"/>
      <c r="V38" s="423"/>
      <c r="W38" s="421"/>
      <c r="X38" s="421"/>
      <c r="Y38" s="421"/>
      <c r="Z38" s="421"/>
      <c r="AA38" s="421"/>
      <c r="AB38" s="421"/>
      <c r="AC38" s="421"/>
      <c r="AD38" s="421"/>
      <c r="AE38" s="421"/>
      <c r="AF38" s="421"/>
      <c r="AG38" s="421"/>
      <c r="AH38" s="421"/>
      <c r="AI38" s="421"/>
      <c r="AJ38" s="421"/>
      <c r="AK38" s="421"/>
      <c r="AL38" s="421"/>
      <c r="AM38" s="421"/>
      <c r="AN38" s="421"/>
      <c r="AO38" s="421"/>
      <c r="AP38" s="421"/>
      <c r="AQ38" s="421"/>
      <c r="AR38" s="421"/>
      <c r="AS38" s="421"/>
      <c r="AT38" s="421"/>
      <c r="AU38" s="421"/>
      <c r="AV38" s="421"/>
      <c r="AW38" s="421"/>
      <c r="AX38" s="421"/>
      <c r="AY38" s="421"/>
      <c r="AZ38" s="421"/>
      <c r="BA38" s="421"/>
      <c r="BB38" s="421"/>
      <c r="BC38" s="421"/>
      <c r="BD38" s="421"/>
      <c r="BE38" s="421"/>
      <c r="BF38" s="421"/>
      <c r="BG38" s="421"/>
      <c r="BH38" s="421"/>
      <c r="BI38" s="421"/>
      <c r="BJ38" s="413"/>
      <c r="BK38" s="411"/>
      <c r="BL38" s="411"/>
      <c r="BM38" s="411"/>
      <c r="BN38" s="411"/>
      <c r="BO38" s="411"/>
      <c r="BP38" s="425"/>
      <c r="BQ38" s="411"/>
      <c r="BR38" s="411"/>
      <c r="BS38" s="411"/>
      <c r="BT38" s="411"/>
      <c r="BU38" s="411"/>
      <c r="BV38" s="411"/>
      <c r="BW38" s="411"/>
      <c r="BX38" s="411"/>
      <c r="BY38" s="411"/>
      <c r="BZ38" s="411"/>
      <c r="CA38" s="411"/>
      <c r="CB38" s="411"/>
      <c r="CC38" s="411"/>
      <c r="CD38" s="411"/>
      <c r="CE38" s="411"/>
      <c r="CF38" s="411"/>
      <c r="CG38" s="411"/>
      <c r="CH38" s="411"/>
      <c r="CI38" s="411"/>
      <c r="CJ38" s="412"/>
      <c r="CK38" s="421"/>
      <c r="CL38" s="421"/>
      <c r="CM38" s="421"/>
      <c r="CN38" s="421"/>
      <c r="CO38" s="421"/>
      <c r="CP38" s="421"/>
      <c r="CQ38" s="421"/>
      <c r="CR38" s="421"/>
      <c r="CS38" s="421"/>
      <c r="CT38" s="421"/>
      <c r="CU38" s="421"/>
      <c r="CV38" s="421"/>
      <c r="CW38" s="421"/>
      <c r="CX38" s="421"/>
      <c r="CY38" s="421"/>
      <c r="CZ38" s="421"/>
      <c r="DA38" s="421"/>
      <c r="DB38" s="421"/>
      <c r="DC38" s="421"/>
      <c r="DD38" s="426"/>
      <c r="DE38" s="422"/>
      <c r="DF38" s="270"/>
    </row>
    <row r="39" spans="2:110" ht="9.9499999999999993" customHeight="1" x14ac:dyDescent="0.15">
      <c r="B39" s="254"/>
      <c r="C39" s="416"/>
      <c r="D39" s="417"/>
      <c r="E39" s="418"/>
      <c r="F39" s="426"/>
      <c r="G39" s="421"/>
      <c r="H39" s="423"/>
      <c r="I39" s="421"/>
      <c r="J39" s="421"/>
      <c r="K39" s="421"/>
      <c r="L39" s="421"/>
      <c r="M39" s="421"/>
      <c r="N39" s="421"/>
      <c r="O39" s="421"/>
      <c r="P39" s="421"/>
      <c r="Q39" s="421"/>
      <c r="R39" s="421"/>
      <c r="S39" s="421"/>
      <c r="T39" s="421"/>
      <c r="U39" s="422"/>
      <c r="V39" s="423"/>
      <c r="W39" s="421"/>
      <c r="X39" s="421"/>
      <c r="Y39" s="421"/>
      <c r="Z39" s="421"/>
      <c r="AA39" s="421"/>
      <c r="AB39" s="421"/>
      <c r="AC39" s="421"/>
      <c r="AD39" s="421"/>
      <c r="AE39" s="421"/>
      <c r="AF39" s="421"/>
      <c r="AG39" s="421"/>
      <c r="AH39" s="421"/>
      <c r="AI39" s="421"/>
      <c r="AJ39" s="421"/>
      <c r="AK39" s="421"/>
      <c r="AL39" s="421"/>
      <c r="AM39" s="421"/>
      <c r="AN39" s="421"/>
      <c r="AO39" s="421"/>
      <c r="AP39" s="421"/>
      <c r="AQ39" s="421"/>
      <c r="AR39" s="421"/>
      <c r="AS39" s="421"/>
      <c r="AT39" s="421"/>
      <c r="AU39" s="421"/>
      <c r="AV39" s="421"/>
      <c r="AW39" s="421"/>
      <c r="AX39" s="421"/>
      <c r="AY39" s="421"/>
      <c r="AZ39" s="421"/>
      <c r="BA39" s="421"/>
      <c r="BB39" s="421"/>
      <c r="BC39" s="421"/>
      <c r="BD39" s="421"/>
      <c r="BE39" s="421"/>
      <c r="BF39" s="421"/>
      <c r="BG39" s="421"/>
      <c r="BH39" s="421"/>
      <c r="BI39" s="421"/>
      <c r="BJ39" s="413"/>
      <c r="BK39" s="411"/>
      <c r="BL39" s="411"/>
      <c r="BM39" s="411"/>
      <c r="BN39" s="411"/>
      <c r="BO39" s="411"/>
      <c r="BP39" s="425"/>
      <c r="BQ39" s="411"/>
      <c r="BR39" s="411"/>
      <c r="BS39" s="411"/>
      <c r="BT39" s="411"/>
      <c r="BU39" s="411"/>
      <c r="BV39" s="411"/>
      <c r="BW39" s="411"/>
      <c r="BX39" s="411"/>
      <c r="BY39" s="411"/>
      <c r="BZ39" s="411"/>
      <c r="CA39" s="411"/>
      <c r="CB39" s="411"/>
      <c r="CC39" s="411"/>
      <c r="CD39" s="411"/>
      <c r="CE39" s="411"/>
      <c r="CF39" s="411"/>
      <c r="CG39" s="411"/>
      <c r="CH39" s="411"/>
      <c r="CI39" s="411"/>
      <c r="CJ39" s="412"/>
      <c r="CK39" s="421"/>
      <c r="CL39" s="421"/>
      <c r="CM39" s="421"/>
      <c r="CN39" s="421"/>
      <c r="CO39" s="421"/>
      <c r="CP39" s="421"/>
      <c r="CQ39" s="421"/>
      <c r="CR39" s="421"/>
      <c r="CS39" s="421"/>
      <c r="CT39" s="421"/>
      <c r="CU39" s="421"/>
      <c r="CV39" s="421"/>
      <c r="CW39" s="421"/>
      <c r="CX39" s="421"/>
      <c r="CY39" s="421"/>
      <c r="CZ39" s="421"/>
      <c r="DA39" s="421"/>
      <c r="DB39" s="421"/>
      <c r="DC39" s="421"/>
      <c r="DD39" s="426"/>
      <c r="DE39" s="422"/>
      <c r="DF39" s="270"/>
    </row>
    <row r="40" spans="2:110" ht="9.9499999999999993" customHeight="1" x14ac:dyDescent="0.15">
      <c r="B40" s="254"/>
      <c r="C40" s="416"/>
      <c r="D40" s="417"/>
      <c r="E40" s="418"/>
      <c r="F40" s="426"/>
      <c r="G40" s="421"/>
      <c r="H40" s="423"/>
      <c r="I40" s="421"/>
      <c r="J40" s="421"/>
      <c r="K40" s="421"/>
      <c r="L40" s="421"/>
      <c r="M40" s="421"/>
      <c r="N40" s="421"/>
      <c r="O40" s="421"/>
      <c r="P40" s="421"/>
      <c r="Q40" s="421"/>
      <c r="R40" s="421"/>
      <c r="S40" s="421"/>
      <c r="T40" s="421"/>
      <c r="U40" s="422"/>
      <c r="V40" s="423"/>
      <c r="W40" s="421"/>
      <c r="X40" s="421"/>
      <c r="Y40" s="421"/>
      <c r="Z40" s="421"/>
      <c r="AA40" s="421"/>
      <c r="AB40" s="421"/>
      <c r="AC40" s="421"/>
      <c r="AD40" s="421"/>
      <c r="AE40" s="421"/>
      <c r="AF40" s="421"/>
      <c r="AG40" s="421"/>
      <c r="AH40" s="421"/>
      <c r="AI40" s="421"/>
      <c r="AJ40" s="421"/>
      <c r="AK40" s="421"/>
      <c r="AL40" s="421"/>
      <c r="AM40" s="421"/>
      <c r="AN40" s="421"/>
      <c r="AO40" s="421"/>
      <c r="AP40" s="421"/>
      <c r="AQ40" s="421"/>
      <c r="AR40" s="421"/>
      <c r="AS40" s="421"/>
      <c r="AT40" s="421"/>
      <c r="AU40" s="421"/>
      <c r="AV40" s="421"/>
      <c r="AW40" s="421"/>
      <c r="AX40" s="421"/>
      <c r="AY40" s="421"/>
      <c r="AZ40" s="421"/>
      <c r="BA40" s="421"/>
      <c r="BB40" s="421"/>
      <c r="BC40" s="421"/>
      <c r="BD40" s="421"/>
      <c r="BE40" s="421"/>
      <c r="BF40" s="421"/>
      <c r="BG40" s="421"/>
      <c r="BH40" s="421"/>
      <c r="BI40" s="421"/>
      <c r="BJ40" s="413"/>
      <c r="BK40" s="411"/>
      <c r="BL40" s="411"/>
      <c r="BM40" s="411"/>
      <c r="BN40" s="411"/>
      <c r="BO40" s="411"/>
      <c r="BP40" s="425"/>
      <c r="BQ40" s="411"/>
      <c r="BR40" s="411"/>
      <c r="BS40" s="411"/>
      <c r="BT40" s="411"/>
      <c r="BU40" s="411"/>
      <c r="BV40" s="411"/>
      <c r="BW40" s="411"/>
      <c r="BX40" s="411"/>
      <c r="BY40" s="411"/>
      <c r="BZ40" s="411"/>
      <c r="CA40" s="411"/>
      <c r="CB40" s="411"/>
      <c r="CC40" s="411"/>
      <c r="CD40" s="411"/>
      <c r="CE40" s="411"/>
      <c r="CF40" s="411"/>
      <c r="CG40" s="411"/>
      <c r="CH40" s="411"/>
      <c r="CI40" s="411"/>
      <c r="CJ40" s="412"/>
      <c r="CK40" s="421"/>
      <c r="CL40" s="421"/>
      <c r="CM40" s="421"/>
      <c r="CN40" s="421"/>
      <c r="CO40" s="421"/>
      <c r="CP40" s="421"/>
      <c r="CQ40" s="421"/>
      <c r="CR40" s="421"/>
      <c r="CS40" s="421"/>
      <c r="CT40" s="421"/>
      <c r="CU40" s="421"/>
      <c r="CV40" s="421"/>
      <c r="CW40" s="421"/>
      <c r="CX40" s="421"/>
      <c r="CY40" s="421"/>
      <c r="CZ40" s="421"/>
      <c r="DA40" s="421"/>
      <c r="DB40" s="421"/>
      <c r="DC40" s="421"/>
      <c r="DD40" s="426"/>
      <c r="DE40" s="422"/>
      <c r="DF40" s="270"/>
    </row>
    <row r="41" spans="2:110" ht="9.9499999999999993" customHeight="1" x14ac:dyDescent="0.15">
      <c r="B41" s="254"/>
      <c r="C41" s="416"/>
      <c r="D41" s="417"/>
      <c r="E41" s="418"/>
      <c r="F41" s="426"/>
      <c r="G41" s="421"/>
      <c r="H41" s="423"/>
      <c r="I41" s="421"/>
      <c r="J41" s="421"/>
      <c r="K41" s="421"/>
      <c r="L41" s="421"/>
      <c r="M41" s="421"/>
      <c r="N41" s="421"/>
      <c r="O41" s="421"/>
      <c r="P41" s="421"/>
      <c r="Q41" s="421"/>
      <c r="R41" s="421"/>
      <c r="S41" s="421"/>
      <c r="T41" s="421"/>
      <c r="U41" s="422"/>
      <c r="V41" s="423"/>
      <c r="W41" s="421"/>
      <c r="X41" s="421"/>
      <c r="Y41" s="421"/>
      <c r="Z41" s="421"/>
      <c r="AA41" s="421"/>
      <c r="AB41" s="421"/>
      <c r="AC41" s="421"/>
      <c r="AD41" s="421"/>
      <c r="AE41" s="421"/>
      <c r="AF41" s="421"/>
      <c r="AG41" s="421"/>
      <c r="AH41" s="421"/>
      <c r="AI41" s="421"/>
      <c r="AJ41" s="421"/>
      <c r="AK41" s="421"/>
      <c r="AL41" s="421"/>
      <c r="AM41" s="421"/>
      <c r="AN41" s="421"/>
      <c r="AO41" s="421"/>
      <c r="AP41" s="421"/>
      <c r="AQ41" s="421"/>
      <c r="AR41" s="421"/>
      <c r="AS41" s="421"/>
      <c r="AT41" s="421"/>
      <c r="AU41" s="421"/>
      <c r="AV41" s="421"/>
      <c r="AW41" s="421"/>
      <c r="AX41" s="421"/>
      <c r="AY41" s="421"/>
      <c r="AZ41" s="421"/>
      <c r="BA41" s="421"/>
      <c r="BB41" s="421"/>
      <c r="BC41" s="421"/>
      <c r="BD41" s="421"/>
      <c r="BE41" s="421"/>
      <c r="BF41" s="421"/>
      <c r="BG41" s="421"/>
      <c r="BH41" s="421"/>
      <c r="BI41" s="421"/>
      <c r="BJ41" s="413"/>
      <c r="BK41" s="411"/>
      <c r="BL41" s="411"/>
      <c r="BM41" s="411"/>
      <c r="BN41" s="411"/>
      <c r="BO41" s="411"/>
      <c r="BP41" s="425"/>
      <c r="BQ41" s="411"/>
      <c r="BR41" s="411"/>
      <c r="BS41" s="411"/>
      <c r="BT41" s="411"/>
      <c r="BU41" s="411"/>
      <c r="BV41" s="411"/>
      <c r="BW41" s="411"/>
      <c r="BX41" s="411"/>
      <c r="BY41" s="411"/>
      <c r="BZ41" s="411"/>
      <c r="CA41" s="411"/>
      <c r="CB41" s="411"/>
      <c r="CC41" s="411"/>
      <c r="CD41" s="411"/>
      <c r="CE41" s="411"/>
      <c r="CF41" s="411"/>
      <c r="CG41" s="411"/>
      <c r="CH41" s="411"/>
      <c r="CI41" s="411"/>
      <c r="CJ41" s="412"/>
      <c r="CK41" s="421"/>
      <c r="CL41" s="421"/>
      <c r="CM41" s="421"/>
      <c r="CN41" s="421"/>
      <c r="CO41" s="421"/>
      <c r="CP41" s="421"/>
      <c r="CQ41" s="421"/>
      <c r="CR41" s="421"/>
      <c r="CS41" s="421"/>
      <c r="CT41" s="421"/>
      <c r="CU41" s="421"/>
      <c r="CV41" s="421"/>
      <c r="CW41" s="421"/>
      <c r="CX41" s="421"/>
      <c r="CY41" s="421"/>
      <c r="CZ41" s="421"/>
      <c r="DA41" s="421"/>
      <c r="DB41" s="421"/>
      <c r="DC41" s="421"/>
      <c r="DD41" s="426"/>
      <c r="DE41" s="422"/>
      <c r="DF41" s="270"/>
    </row>
    <row r="42" spans="2:110" ht="9.9499999999999993" customHeight="1" x14ac:dyDescent="0.15">
      <c r="B42" s="254"/>
      <c r="C42" s="416"/>
      <c r="D42" s="417"/>
      <c r="E42" s="418"/>
      <c r="F42" s="426"/>
      <c r="G42" s="421"/>
      <c r="H42" s="423"/>
      <c r="I42" s="421"/>
      <c r="J42" s="421"/>
      <c r="K42" s="421"/>
      <c r="L42" s="421"/>
      <c r="M42" s="421"/>
      <c r="N42" s="421"/>
      <c r="O42" s="421"/>
      <c r="P42" s="421"/>
      <c r="Q42" s="421"/>
      <c r="R42" s="421"/>
      <c r="S42" s="421"/>
      <c r="T42" s="421"/>
      <c r="U42" s="422"/>
      <c r="V42" s="423"/>
      <c r="W42" s="421"/>
      <c r="X42" s="421"/>
      <c r="Y42" s="421"/>
      <c r="Z42" s="421"/>
      <c r="AA42" s="421"/>
      <c r="AB42" s="421"/>
      <c r="AC42" s="421"/>
      <c r="AD42" s="421"/>
      <c r="AE42" s="421"/>
      <c r="AF42" s="421"/>
      <c r="AG42" s="421"/>
      <c r="AH42" s="421"/>
      <c r="AI42" s="421"/>
      <c r="AJ42" s="421"/>
      <c r="AK42" s="421"/>
      <c r="AL42" s="421"/>
      <c r="AM42" s="421"/>
      <c r="AN42" s="421"/>
      <c r="AO42" s="421"/>
      <c r="AP42" s="421"/>
      <c r="AQ42" s="421"/>
      <c r="AR42" s="421"/>
      <c r="AS42" s="421"/>
      <c r="AT42" s="421"/>
      <c r="AU42" s="421"/>
      <c r="AV42" s="421"/>
      <c r="AW42" s="421"/>
      <c r="AX42" s="421"/>
      <c r="AY42" s="421"/>
      <c r="AZ42" s="421"/>
      <c r="BA42" s="421"/>
      <c r="BB42" s="421"/>
      <c r="BC42" s="421"/>
      <c r="BD42" s="421"/>
      <c r="BE42" s="421"/>
      <c r="BF42" s="421"/>
      <c r="BG42" s="421"/>
      <c r="BH42" s="421"/>
      <c r="BI42" s="421"/>
      <c r="BJ42" s="413"/>
      <c r="BK42" s="411"/>
      <c r="BL42" s="411"/>
      <c r="BM42" s="411"/>
      <c r="BN42" s="411"/>
      <c r="BO42" s="411"/>
      <c r="BP42" s="425"/>
      <c r="BQ42" s="411"/>
      <c r="BR42" s="411"/>
      <c r="BS42" s="411"/>
      <c r="BT42" s="411"/>
      <c r="BU42" s="411"/>
      <c r="BV42" s="411"/>
      <c r="BW42" s="411"/>
      <c r="BX42" s="411"/>
      <c r="BY42" s="411"/>
      <c r="BZ42" s="411"/>
      <c r="CA42" s="411"/>
      <c r="CB42" s="411"/>
      <c r="CC42" s="411"/>
      <c r="CD42" s="411"/>
      <c r="CE42" s="411"/>
      <c r="CF42" s="411"/>
      <c r="CG42" s="411"/>
      <c r="CH42" s="411"/>
      <c r="CI42" s="411"/>
      <c r="CJ42" s="412"/>
      <c r="CK42" s="421"/>
      <c r="CL42" s="421"/>
      <c r="CM42" s="421"/>
      <c r="CN42" s="421"/>
      <c r="CO42" s="421"/>
      <c r="CP42" s="421"/>
      <c r="CQ42" s="421"/>
      <c r="CR42" s="421"/>
      <c r="CS42" s="421"/>
      <c r="CT42" s="421"/>
      <c r="CU42" s="421"/>
      <c r="CV42" s="421"/>
      <c r="CW42" s="421"/>
      <c r="CX42" s="421"/>
      <c r="CY42" s="421"/>
      <c r="CZ42" s="421"/>
      <c r="DA42" s="421"/>
      <c r="DB42" s="421"/>
      <c r="DC42" s="421"/>
      <c r="DD42" s="426"/>
      <c r="DE42" s="422"/>
      <c r="DF42" s="270"/>
    </row>
    <row r="43" spans="2:110" ht="9.9499999999999993" customHeight="1" x14ac:dyDescent="0.15">
      <c r="B43" s="254"/>
      <c r="C43" s="416"/>
      <c r="D43" s="417"/>
      <c r="E43" s="418"/>
      <c r="F43" s="426"/>
      <c r="G43" s="421"/>
      <c r="H43" s="423"/>
      <c r="I43" s="421"/>
      <c r="J43" s="421"/>
      <c r="K43" s="421"/>
      <c r="L43" s="421"/>
      <c r="M43" s="421"/>
      <c r="N43" s="421"/>
      <c r="O43" s="421"/>
      <c r="P43" s="421"/>
      <c r="Q43" s="421"/>
      <c r="R43" s="421"/>
      <c r="S43" s="421"/>
      <c r="T43" s="421"/>
      <c r="U43" s="422"/>
      <c r="V43" s="423"/>
      <c r="W43" s="421"/>
      <c r="X43" s="421"/>
      <c r="Y43" s="421"/>
      <c r="Z43" s="421"/>
      <c r="AA43" s="421"/>
      <c r="AB43" s="421"/>
      <c r="AC43" s="421"/>
      <c r="AD43" s="421"/>
      <c r="AE43" s="421"/>
      <c r="AF43" s="421"/>
      <c r="AG43" s="421"/>
      <c r="AH43" s="421"/>
      <c r="AI43" s="421"/>
      <c r="AJ43" s="421"/>
      <c r="AK43" s="421"/>
      <c r="AL43" s="421"/>
      <c r="AM43" s="421"/>
      <c r="AN43" s="421"/>
      <c r="AO43" s="421"/>
      <c r="AP43" s="421"/>
      <c r="AQ43" s="421"/>
      <c r="AR43" s="421"/>
      <c r="AS43" s="421"/>
      <c r="AT43" s="421"/>
      <c r="AU43" s="421"/>
      <c r="AV43" s="421"/>
      <c r="AW43" s="421"/>
      <c r="AX43" s="421"/>
      <c r="AY43" s="421"/>
      <c r="AZ43" s="421"/>
      <c r="BA43" s="421"/>
      <c r="BB43" s="421"/>
      <c r="BC43" s="421"/>
      <c r="BD43" s="421"/>
      <c r="BE43" s="421"/>
      <c r="BF43" s="421"/>
      <c r="BG43" s="421"/>
      <c r="BH43" s="421"/>
      <c r="BI43" s="421"/>
      <c r="BJ43" s="413"/>
      <c r="BK43" s="411"/>
      <c r="BL43" s="411"/>
      <c r="BM43" s="411"/>
      <c r="BN43" s="411"/>
      <c r="BO43" s="411"/>
      <c r="BP43" s="425"/>
      <c r="BQ43" s="411"/>
      <c r="BR43" s="411"/>
      <c r="BS43" s="411"/>
      <c r="BT43" s="411"/>
      <c r="BU43" s="411"/>
      <c r="BV43" s="411"/>
      <c r="BW43" s="411"/>
      <c r="BX43" s="411"/>
      <c r="BY43" s="411"/>
      <c r="BZ43" s="411"/>
      <c r="CA43" s="411"/>
      <c r="CB43" s="411"/>
      <c r="CC43" s="411"/>
      <c r="CD43" s="411"/>
      <c r="CE43" s="411"/>
      <c r="CF43" s="411"/>
      <c r="CG43" s="411"/>
      <c r="CH43" s="411"/>
      <c r="CI43" s="411"/>
      <c r="CJ43" s="412"/>
      <c r="CK43" s="421"/>
      <c r="CL43" s="421"/>
      <c r="CM43" s="421"/>
      <c r="CN43" s="421"/>
      <c r="CO43" s="421"/>
      <c r="CP43" s="421"/>
      <c r="CQ43" s="421"/>
      <c r="CR43" s="421"/>
      <c r="CS43" s="421"/>
      <c r="CT43" s="421"/>
      <c r="CU43" s="421"/>
      <c r="CV43" s="421"/>
      <c r="CW43" s="421"/>
      <c r="CX43" s="421"/>
      <c r="CY43" s="421"/>
      <c r="CZ43" s="421"/>
      <c r="DA43" s="421"/>
      <c r="DB43" s="421"/>
      <c r="DC43" s="421"/>
      <c r="DD43" s="426"/>
      <c r="DE43" s="422"/>
      <c r="DF43" s="270"/>
    </row>
    <row r="44" spans="2:110" ht="9.9499999999999993" customHeight="1" x14ac:dyDescent="0.15">
      <c r="B44" s="254"/>
      <c r="C44" s="416"/>
      <c r="D44" s="417"/>
      <c r="E44" s="418"/>
      <c r="F44" s="426"/>
      <c r="G44" s="421"/>
      <c r="H44" s="423"/>
      <c r="I44" s="421"/>
      <c r="J44" s="421"/>
      <c r="K44" s="421"/>
      <c r="L44" s="421"/>
      <c r="M44" s="421"/>
      <c r="N44" s="421"/>
      <c r="O44" s="421"/>
      <c r="P44" s="421"/>
      <c r="Q44" s="421"/>
      <c r="R44" s="421"/>
      <c r="S44" s="421"/>
      <c r="T44" s="421"/>
      <c r="U44" s="422"/>
      <c r="V44" s="423"/>
      <c r="W44" s="421"/>
      <c r="X44" s="421"/>
      <c r="Y44" s="421"/>
      <c r="Z44" s="421"/>
      <c r="AA44" s="421"/>
      <c r="AB44" s="421"/>
      <c r="AC44" s="421"/>
      <c r="AD44" s="421"/>
      <c r="AE44" s="421"/>
      <c r="AF44" s="421"/>
      <c r="AG44" s="421"/>
      <c r="AH44" s="421"/>
      <c r="AI44" s="421"/>
      <c r="AJ44" s="421"/>
      <c r="AK44" s="421"/>
      <c r="AL44" s="421"/>
      <c r="AM44" s="421"/>
      <c r="AN44" s="421"/>
      <c r="AO44" s="421"/>
      <c r="AP44" s="421"/>
      <c r="AQ44" s="421"/>
      <c r="AR44" s="421"/>
      <c r="AS44" s="421"/>
      <c r="AT44" s="421"/>
      <c r="AU44" s="421"/>
      <c r="AV44" s="421"/>
      <c r="AW44" s="421"/>
      <c r="AX44" s="421"/>
      <c r="AY44" s="421"/>
      <c r="AZ44" s="421"/>
      <c r="BA44" s="421"/>
      <c r="BB44" s="421"/>
      <c r="BC44" s="421"/>
      <c r="BD44" s="421"/>
      <c r="BE44" s="421"/>
      <c r="BF44" s="421"/>
      <c r="BG44" s="421"/>
      <c r="BH44" s="421"/>
      <c r="BI44" s="421"/>
      <c r="BJ44" s="413"/>
      <c r="BK44" s="411"/>
      <c r="BL44" s="411"/>
      <c r="BM44" s="411"/>
      <c r="BN44" s="411"/>
      <c r="BO44" s="411"/>
      <c r="BP44" s="425"/>
      <c r="BQ44" s="411"/>
      <c r="BR44" s="411"/>
      <c r="BS44" s="411"/>
      <c r="BT44" s="411"/>
      <c r="BU44" s="411"/>
      <c r="BV44" s="411"/>
      <c r="BW44" s="411"/>
      <c r="BX44" s="411"/>
      <c r="BY44" s="411"/>
      <c r="BZ44" s="411"/>
      <c r="CA44" s="411"/>
      <c r="CB44" s="411"/>
      <c r="CC44" s="411"/>
      <c r="CD44" s="411"/>
      <c r="CE44" s="411"/>
      <c r="CF44" s="411"/>
      <c r="CG44" s="411"/>
      <c r="CH44" s="411"/>
      <c r="CI44" s="411"/>
      <c r="CJ44" s="412"/>
      <c r="CK44" s="421"/>
      <c r="CL44" s="421"/>
      <c r="CM44" s="421"/>
      <c r="CN44" s="421"/>
      <c r="CO44" s="421"/>
      <c r="CP44" s="421"/>
      <c r="CQ44" s="421"/>
      <c r="CR44" s="421"/>
      <c r="CS44" s="421"/>
      <c r="CT44" s="421"/>
      <c r="CU44" s="421"/>
      <c r="CV44" s="421"/>
      <c r="CW44" s="421"/>
      <c r="CX44" s="421"/>
      <c r="CY44" s="421"/>
      <c r="CZ44" s="421"/>
      <c r="DA44" s="421"/>
      <c r="DB44" s="421"/>
      <c r="DC44" s="421"/>
      <c r="DD44" s="426"/>
      <c r="DE44" s="422"/>
      <c r="DF44" s="270"/>
    </row>
    <row r="45" spans="2:110" ht="9.9499999999999993" customHeight="1" x14ac:dyDescent="0.15">
      <c r="B45" s="254"/>
      <c r="C45" s="416"/>
      <c r="D45" s="417"/>
      <c r="E45" s="418"/>
      <c r="F45" s="426"/>
      <c r="G45" s="421"/>
      <c r="H45" s="423"/>
      <c r="I45" s="421"/>
      <c r="J45" s="421"/>
      <c r="K45" s="421"/>
      <c r="L45" s="421"/>
      <c r="M45" s="421"/>
      <c r="N45" s="421"/>
      <c r="O45" s="421"/>
      <c r="P45" s="421"/>
      <c r="Q45" s="421"/>
      <c r="R45" s="421"/>
      <c r="S45" s="421"/>
      <c r="T45" s="421"/>
      <c r="U45" s="422"/>
      <c r="V45" s="423"/>
      <c r="W45" s="421"/>
      <c r="X45" s="421"/>
      <c r="Y45" s="421"/>
      <c r="Z45" s="421"/>
      <c r="AA45" s="421"/>
      <c r="AB45" s="421"/>
      <c r="AC45" s="421"/>
      <c r="AD45" s="421"/>
      <c r="AE45" s="421"/>
      <c r="AF45" s="421"/>
      <c r="AG45" s="421"/>
      <c r="AH45" s="421"/>
      <c r="AI45" s="421"/>
      <c r="AJ45" s="421"/>
      <c r="AK45" s="421"/>
      <c r="AL45" s="421"/>
      <c r="AM45" s="421"/>
      <c r="AN45" s="421"/>
      <c r="AO45" s="421"/>
      <c r="AP45" s="421"/>
      <c r="AQ45" s="421"/>
      <c r="AR45" s="421"/>
      <c r="AS45" s="421"/>
      <c r="AT45" s="421"/>
      <c r="AU45" s="421"/>
      <c r="AV45" s="421"/>
      <c r="AW45" s="421"/>
      <c r="AX45" s="421"/>
      <c r="AY45" s="421"/>
      <c r="AZ45" s="421"/>
      <c r="BA45" s="421"/>
      <c r="BB45" s="421"/>
      <c r="BC45" s="421"/>
      <c r="BD45" s="421"/>
      <c r="BE45" s="421"/>
      <c r="BF45" s="421"/>
      <c r="BG45" s="421"/>
      <c r="BH45" s="421"/>
      <c r="BI45" s="421"/>
      <c r="BJ45" s="413"/>
      <c r="BK45" s="411"/>
      <c r="BL45" s="411"/>
      <c r="BM45" s="411"/>
      <c r="BN45" s="411"/>
      <c r="BO45" s="411"/>
      <c r="BP45" s="425"/>
      <c r="BQ45" s="411"/>
      <c r="BR45" s="411"/>
      <c r="BS45" s="411"/>
      <c r="BT45" s="411"/>
      <c r="BU45" s="411"/>
      <c r="BV45" s="411"/>
      <c r="BW45" s="411"/>
      <c r="BX45" s="411"/>
      <c r="BY45" s="411"/>
      <c r="BZ45" s="411"/>
      <c r="CA45" s="411"/>
      <c r="CB45" s="411"/>
      <c r="CC45" s="411"/>
      <c r="CD45" s="411"/>
      <c r="CE45" s="411"/>
      <c r="CF45" s="411"/>
      <c r="CG45" s="411"/>
      <c r="CH45" s="411"/>
      <c r="CI45" s="411"/>
      <c r="CJ45" s="412"/>
      <c r="CK45" s="421"/>
      <c r="CL45" s="421"/>
      <c r="CM45" s="421"/>
      <c r="CN45" s="421"/>
      <c r="CO45" s="421"/>
      <c r="CP45" s="421"/>
      <c r="CQ45" s="421"/>
      <c r="CR45" s="421"/>
      <c r="CS45" s="421"/>
      <c r="CT45" s="421"/>
      <c r="CU45" s="421"/>
      <c r="CV45" s="421"/>
      <c r="CW45" s="421"/>
      <c r="CX45" s="421"/>
      <c r="CY45" s="421"/>
      <c r="CZ45" s="421"/>
      <c r="DA45" s="421"/>
      <c r="DB45" s="421"/>
      <c r="DC45" s="421"/>
      <c r="DD45" s="426"/>
      <c r="DE45" s="422"/>
      <c r="DF45" s="270"/>
    </row>
    <row r="46" spans="2:110" ht="9.9499999999999993" customHeight="1" x14ac:dyDescent="0.15">
      <c r="B46" s="254"/>
      <c r="C46" s="416"/>
      <c r="D46" s="417"/>
      <c r="E46" s="418"/>
      <c r="F46" s="426"/>
      <c r="G46" s="421"/>
      <c r="H46" s="423"/>
      <c r="I46" s="421"/>
      <c r="J46" s="421"/>
      <c r="K46" s="421"/>
      <c r="L46" s="421"/>
      <c r="M46" s="421"/>
      <c r="N46" s="421"/>
      <c r="O46" s="421"/>
      <c r="P46" s="421"/>
      <c r="Q46" s="421"/>
      <c r="R46" s="421"/>
      <c r="S46" s="421"/>
      <c r="T46" s="421"/>
      <c r="U46" s="422"/>
      <c r="V46" s="423"/>
      <c r="W46" s="421"/>
      <c r="X46" s="421"/>
      <c r="Y46" s="421"/>
      <c r="Z46" s="421"/>
      <c r="AA46" s="421"/>
      <c r="AB46" s="421"/>
      <c r="AC46" s="421"/>
      <c r="AD46" s="421"/>
      <c r="AE46" s="421"/>
      <c r="AF46" s="421"/>
      <c r="AG46" s="421"/>
      <c r="AH46" s="421"/>
      <c r="AI46" s="421"/>
      <c r="AJ46" s="421"/>
      <c r="AK46" s="421"/>
      <c r="AL46" s="421"/>
      <c r="AM46" s="421"/>
      <c r="AN46" s="421"/>
      <c r="AO46" s="421"/>
      <c r="AP46" s="421"/>
      <c r="AQ46" s="421"/>
      <c r="AR46" s="421"/>
      <c r="AS46" s="421"/>
      <c r="AT46" s="421"/>
      <c r="AU46" s="421"/>
      <c r="AV46" s="421"/>
      <c r="AW46" s="421"/>
      <c r="AX46" s="421"/>
      <c r="AY46" s="421"/>
      <c r="AZ46" s="421"/>
      <c r="BA46" s="421"/>
      <c r="BB46" s="421"/>
      <c r="BC46" s="421"/>
      <c r="BD46" s="421"/>
      <c r="BE46" s="421"/>
      <c r="BF46" s="421"/>
      <c r="BG46" s="421"/>
      <c r="BH46" s="421"/>
      <c r="BI46" s="421"/>
      <c r="BJ46" s="413"/>
      <c r="BK46" s="411"/>
      <c r="BL46" s="411"/>
      <c r="BM46" s="411"/>
      <c r="BN46" s="411"/>
      <c r="BO46" s="411"/>
      <c r="BP46" s="425"/>
      <c r="BQ46" s="411"/>
      <c r="BR46" s="411"/>
      <c r="BS46" s="411"/>
      <c r="BT46" s="411"/>
      <c r="BU46" s="411"/>
      <c r="BV46" s="411"/>
      <c r="BW46" s="411"/>
      <c r="BX46" s="411"/>
      <c r="BY46" s="411"/>
      <c r="BZ46" s="411"/>
      <c r="CA46" s="411"/>
      <c r="CB46" s="411"/>
      <c r="CC46" s="411"/>
      <c r="CD46" s="411"/>
      <c r="CE46" s="411"/>
      <c r="CF46" s="411"/>
      <c r="CG46" s="411"/>
      <c r="CH46" s="411"/>
      <c r="CI46" s="411"/>
      <c r="CJ46" s="412"/>
      <c r="CK46" s="421"/>
      <c r="CL46" s="421"/>
      <c r="CM46" s="421"/>
      <c r="CN46" s="421"/>
      <c r="CO46" s="421"/>
      <c r="CP46" s="421"/>
      <c r="CQ46" s="421"/>
      <c r="CR46" s="421"/>
      <c r="CS46" s="421"/>
      <c r="CT46" s="421"/>
      <c r="CU46" s="421"/>
      <c r="CV46" s="421"/>
      <c r="CW46" s="421"/>
      <c r="CX46" s="421"/>
      <c r="CY46" s="421"/>
      <c r="CZ46" s="421"/>
      <c r="DA46" s="421"/>
      <c r="DB46" s="421"/>
      <c r="DC46" s="421"/>
      <c r="DD46" s="426"/>
      <c r="DE46" s="422"/>
      <c r="DF46" s="270"/>
    </row>
    <row r="47" spans="2:110" ht="9.9499999999999993" customHeight="1" x14ac:dyDescent="0.15">
      <c r="B47" s="254"/>
      <c r="C47" s="416"/>
      <c r="D47" s="417"/>
      <c r="E47" s="418"/>
      <c r="F47" s="426"/>
      <c r="G47" s="421"/>
      <c r="H47" s="423"/>
      <c r="I47" s="421"/>
      <c r="J47" s="421"/>
      <c r="K47" s="421"/>
      <c r="L47" s="421"/>
      <c r="M47" s="421"/>
      <c r="N47" s="421"/>
      <c r="O47" s="421"/>
      <c r="P47" s="421"/>
      <c r="Q47" s="421"/>
      <c r="R47" s="421"/>
      <c r="S47" s="421"/>
      <c r="T47" s="421"/>
      <c r="U47" s="422"/>
      <c r="V47" s="423"/>
      <c r="W47" s="421"/>
      <c r="X47" s="421"/>
      <c r="Y47" s="421"/>
      <c r="Z47" s="421"/>
      <c r="AA47" s="421"/>
      <c r="AB47" s="421"/>
      <c r="AC47" s="421"/>
      <c r="AD47" s="421"/>
      <c r="AE47" s="421"/>
      <c r="AF47" s="421"/>
      <c r="AG47" s="421"/>
      <c r="AH47" s="421"/>
      <c r="AI47" s="421"/>
      <c r="AJ47" s="421"/>
      <c r="AK47" s="421"/>
      <c r="AL47" s="421"/>
      <c r="AM47" s="421"/>
      <c r="AN47" s="421"/>
      <c r="AO47" s="421"/>
      <c r="AP47" s="421"/>
      <c r="AQ47" s="421"/>
      <c r="AR47" s="421"/>
      <c r="AS47" s="421"/>
      <c r="AT47" s="421"/>
      <c r="AU47" s="421"/>
      <c r="AV47" s="421"/>
      <c r="AW47" s="421"/>
      <c r="AX47" s="421"/>
      <c r="AY47" s="421"/>
      <c r="AZ47" s="421"/>
      <c r="BA47" s="421"/>
      <c r="BB47" s="421"/>
      <c r="BC47" s="421"/>
      <c r="BD47" s="421"/>
      <c r="BE47" s="421"/>
      <c r="BF47" s="421"/>
      <c r="BG47" s="421"/>
      <c r="BH47" s="421"/>
      <c r="BI47" s="421"/>
      <c r="BJ47" s="413"/>
      <c r="BK47" s="411"/>
      <c r="BL47" s="411"/>
      <c r="BM47" s="411"/>
      <c r="BN47" s="411"/>
      <c r="BO47" s="411"/>
      <c r="BP47" s="425"/>
      <c r="BQ47" s="411"/>
      <c r="BR47" s="411"/>
      <c r="BS47" s="411"/>
      <c r="BT47" s="411"/>
      <c r="BU47" s="411"/>
      <c r="BV47" s="411"/>
      <c r="BW47" s="411"/>
      <c r="BX47" s="411"/>
      <c r="BY47" s="411"/>
      <c r="BZ47" s="411"/>
      <c r="CA47" s="411"/>
      <c r="CB47" s="411"/>
      <c r="CC47" s="411"/>
      <c r="CD47" s="411"/>
      <c r="CE47" s="411"/>
      <c r="CF47" s="411"/>
      <c r="CG47" s="411"/>
      <c r="CH47" s="411"/>
      <c r="CI47" s="411"/>
      <c r="CJ47" s="412"/>
      <c r="CK47" s="421"/>
      <c r="CL47" s="421"/>
      <c r="CM47" s="421"/>
      <c r="CN47" s="421"/>
      <c r="CO47" s="421"/>
      <c r="CP47" s="421"/>
      <c r="CQ47" s="421"/>
      <c r="CR47" s="421"/>
      <c r="CS47" s="421"/>
      <c r="CT47" s="421"/>
      <c r="CU47" s="421"/>
      <c r="CV47" s="421"/>
      <c r="CW47" s="421"/>
      <c r="CX47" s="421"/>
      <c r="CY47" s="421"/>
      <c r="CZ47" s="421"/>
      <c r="DA47" s="421"/>
      <c r="DB47" s="421"/>
      <c r="DC47" s="421"/>
      <c r="DD47" s="426"/>
      <c r="DE47" s="422"/>
      <c r="DF47" s="270"/>
    </row>
    <row r="48" spans="2:110" ht="9.9499999999999993" customHeight="1" x14ac:dyDescent="0.15">
      <c r="B48" s="254"/>
      <c r="C48" s="416"/>
      <c r="D48" s="417"/>
      <c r="E48" s="418"/>
      <c r="F48" s="426"/>
      <c r="G48" s="421"/>
      <c r="H48" s="423"/>
      <c r="I48" s="421"/>
      <c r="J48" s="421"/>
      <c r="K48" s="421"/>
      <c r="L48" s="421"/>
      <c r="M48" s="421"/>
      <c r="N48" s="421"/>
      <c r="O48" s="421"/>
      <c r="P48" s="421"/>
      <c r="Q48" s="421"/>
      <c r="R48" s="421"/>
      <c r="S48" s="421"/>
      <c r="T48" s="421"/>
      <c r="U48" s="422"/>
      <c r="V48" s="423"/>
      <c r="W48" s="421"/>
      <c r="X48" s="421"/>
      <c r="Y48" s="421"/>
      <c r="Z48" s="421"/>
      <c r="AA48" s="421"/>
      <c r="AB48" s="421"/>
      <c r="AC48" s="421"/>
      <c r="AD48" s="421"/>
      <c r="AE48" s="421"/>
      <c r="AF48" s="421"/>
      <c r="AG48" s="421"/>
      <c r="AH48" s="421"/>
      <c r="AI48" s="421"/>
      <c r="AJ48" s="421"/>
      <c r="AK48" s="421"/>
      <c r="AL48" s="421"/>
      <c r="AM48" s="421"/>
      <c r="AN48" s="421"/>
      <c r="AO48" s="421"/>
      <c r="AP48" s="421"/>
      <c r="AQ48" s="421"/>
      <c r="AR48" s="421"/>
      <c r="AS48" s="421"/>
      <c r="AT48" s="421"/>
      <c r="AU48" s="421"/>
      <c r="AV48" s="421"/>
      <c r="AW48" s="421"/>
      <c r="AX48" s="421"/>
      <c r="AY48" s="421"/>
      <c r="AZ48" s="421"/>
      <c r="BA48" s="421"/>
      <c r="BB48" s="421"/>
      <c r="BC48" s="421"/>
      <c r="BD48" s="421"/>
      <c r="BE48" s="421"/>
      <c r="BF48" s="421"/>
      <c r="BG48" s="421"/>
      <c r="BH48" s="421"/>
      <c r="BI48" s="421"/>
      <c r="BJ48" s="413"/>
      <c r="BK48" s="411"/>
      <c r="BL48" s="411"/>
      <c r="BM48" s="411"/>
      <c r="BN48" s="411"/>
      <c r="BO48" s="411"/>
      <c r="BP48" s="425"/>
      <c r="BQ48" s="411"/>
      <c r="BR48" s="411"/>
      <c r="BS48" s="411"/>
      <c r="BT48" s="411"/>
      <c r="BU48" s="411"/>
      <c r="BV48" s="411"/>
      <c r="BW48" s="411"/>
      <c r="BX48" s="411"/>
      <c r="BY48" s="411"/>
      <c r="BZ48" s="411"/>
      <c r="CA48" s="411"/>
      <c r="CB48" s="411"/>
      <c r="CC48" s="411"/>
      <c r="CD48" s="411"/>
      <c r="CE48" s="411"/>
      <c r="CF48" s="411"/>
      <c r="CG48" s="411"/>
      <c r="CH48" s="411"/>
      <c r="CI48" s="411"/>
      <c r="CJ48" s="412"/>
      <c r="CK48" s="421"/>
      <c r="CL48" s="421"/>
      <c r="CM48" s="421"/>
      <c r="CN48" s="421"/>
      <c r="CO48" s="421"/>
      <c r="CP48" s="421"/>
      <c r="CQ48" s="421"/>
      <c r="CR48" s="421"/>
      <c r="CS48" s="421"/>
      <c r="CT48" s="421"/>
      <c r="CU48" s="421"/>
      <c r="CV48" s="421"/>
      <c r="CW48" s="421"/>
      <c r="CX48" s="421"/>
      <c r="CY48" s="421"/>
      <c r="CZ48" s="421"/>
      <c r="DA48" s="421"/>
      <c r="DB48" s="421"/>
      <c r="DC48" s="421"/>
      <c r="DD48" s="426"/>
      <c r="DE48" s="422"/>
      <c r="DF48" s="270"/>
    </row>
    <row r="49" spans="2:110" ht="9.9499999999999993" customHeight="1" x14ac:dyDescent="0.15">
      <c r="B49" s="254"/>
      <c r="C49" s="416"/>
      <c r="D49" s="417"/>
      <c r="E49" s="418"/>
      <c r="F49" s="426"/>
      <c r="G49" s="421"/>
      <c r="H49" s="423"/>
      <c r="I49" s="421"/>
      <c r="J49" s="421"/>
      <c r="K49" s="421"/>
      <c r="L49" s="421"/>
      <c r="M49" s="421"/>
      <c r="N49" s="421"/>
      <c r="O49" s="421"/>
      <c r="P49" s="421"/>
      <c r="Q49" s="421"/>
      <c r="R49" s="421"/>
      <c r="S49" s="421"/>
      <c r="T49" s="421"/>
      <c r="U49" s="422"/>
      <c r="V49" s="423"/>
      <c r="W49" s="421"/>
      <c r="X49" s="421"/>
      <c r="Y49" s="421"/>
      <c r="Z49" s="421"/>
      <c r="AA49" s="421"/>
      <c r="AB49" s="421"/>
      <c r="AC49" s="421"/>
      <c r="AD49" s="421"/>
      <c r="AE49" s="421"/>
      <c r="AF49" s="421"/>
      <c r="AG49" s="421"/>
      <c r="AH49" s="421"/>
      <c r="AI49" s="421"/>
      <c r="AJ49" s="421"/>
      <c r="AK49" s="421"/>
      <c r="AL49" s="421"/>
      <c r="AM49" s="421"/>
      <c r="AN49" s="421"/>
      <c r="AO49" s="421"/>
      <c r="AP49" s="421"/>
      <c r="AQ49" s="421"/>
      <c r="AR49" s="421"/>
      <c r="AS49" s="421"/>
      <c r="AT49" s="421"/>
      <c r="AU49" s="421"/>
      <c r="AV49" s="421"/>
      <c r="AW49" s="421"/>
      <c r="AX49" s="421"/>
      <c r="AY49" s="421"/>
      <c r="AZ49" s="421"/>
      <c r="BA49" s="421"/>
      <c r="BB49" s="421"/>
      <c r="BC49" s="421"/>
      <c r="BD49" s="421"/>
      <c r="BE49" s="421"/>
      <c r="BF49" s="421"/>
      <c r="BG49" s="421"/>
      <c r="BH49" s="421"/>
      <c r="BI49" s="421"/>
      <c r="BJ49" s="413"/>
      <c r="BK49" s="411"/>
      <c r="BL49" s="411"/>
      <c r="BM49" s="411"/>
      <c r="BN49" s="411"/>
      <c r="BO49" s="411"/>
      <c r="BP49" s="425"/>
      <c r="BQ49" s="411"/>
      <c r="BR49" s="411"/>
      <c r="BS49" s="411"/>
      <c r="BT49" s="411"/>
      <c r="BU49" s="411"/>
      <c r="BV49" s="411"/>
      <c r="BW49" s="411"/>
      <c r="BX49" s="411"/>
      <c r="BY49" s="411"/>
      <c r="BZ49" s="411"/>
      <c r="CA49" s="411"/>
      <c r="CB49" s="411"/>
      <c r="CC49" s="411"/>
      <c r="CD49" s="411"/>
      <c r="CE49" s="411"/>
      <c r="CF49" s="411"/>
      <c r="CG49" s="411"/>
      <c r="CH49" s="411"/>
      <c r="CI49" s="411"/>
      <c r="CJ49" s="412"/>
      <c r="CK49" s="421"/>
      <c r="CL49" s="421"/>
      <c r="CM49" s="421"/>
      <c r="CN49" s="421"/>
      <c r="CO49" s="421"/>
      <c r="CP49" s="421"/>
      <c r="CQ49" s="421"/>
      <c r="CR49" s="421"/>
      <c r="CS49" s="421"/>
      <c r="CT49" s="421"/>
      <c r="CU49" s="421"/>
      <c r="CV49" s="421"/>
      <c r="CW49" s="421"/>
      <c r="CX49" s="421"/>
      <c r="CY49" s="421"/>
      <c r="CZ49" s="421"/>
      <c r="DA49" s="421"/>
      <c r="DB49" s="421"/>
      <c r="DC49" s="421"/>
      <c r="DD49" s="426"/>
      <c r="DE49" s="422"/>
      <c r="DF49" s="270"/>
    </row>
    <row r="50" spans="2:110" ht="9.9499999999999993" customHeight="1" x14ac:dyDescent="0.15">
      <c r="B50" s="254"/>
      <c r="C50" s="416"/>
      <c r="D50" s="417"/>
      <c r="E50" s="418"/>
      <c r="F50" s="426"/>
      <c r="G50" s="421"/>
      <c r="H50" s="423"/>
      <c r="I50" s="421"/>
      <c r="J50" s="421"/>
      <c r="K50" s="421"/>
      <c r="L50" s="421"/>
      <c r="M50" s="421"/>
      <c r="N50" s="421"/>
      <c r="O50" s="421"/>
      <c r="P50" s="421"/>
      <c r="Q50" s="421"/>
      <c r="R50" s="421"/>
      <c r="S50" s="421"/>
      <c r="T50" s="421"/>
      <c r="U50" s="422"/>
      <c r="V50" s="423"/>
      <c r="W50" s="421"/>
      <c r="X50" s="421"/>
      <c r="Y50" s="421"/>
      <c r="Z50" s="421"/>
      <c r="AA50" s="421"/>
      <c r="AB50" s="421"/>
      <c r="AC50" s="421"/>
      <c r="AD50" s="421"/>
      <c r="AE50" s="421"/>
      <c r="AF50" s="421"/>
      <c r="AG50" s="421"/>
      <c r="AH50" s="421"/>
      <c r="AI50" s="421"/>
      <c r="AJ50" s="421"/>
      <c r="AK50" s="421"/>
      <c r="AL50" s="421"/>
      <c r="AM50" s="421"/>
      <c r="AN50" s="421"/>
      <c r="AO50" s="421"/>
      <c r="AP50" s="421"/>
      <c r="AQ50" s="421"/>
      <c r="AR50" s="421"/>
      <c r="AS50" s="421"/>
      <c r="AT50" s="421"/>
      <c r="AU50" s="421"/>
      <c r="AV50" s="421"/>
      <c r="AW50" s="421"/>
      <c r="AX50" s="421"/>
      <c r="AY50" s="421"/>
      <c r="AZ50" s="421"/>
      <c r="BA50" s="421"/>
      <c r="BB50" s="421"/>
      <c r="BC50" s="421"/>
      <c r="BD50" s="421"/>
      <c r="BE50" s="421"/>
      <c r="BF50" s="421"/>
      <c r="BG50" s="421"/>
      <c r="BH50" s="421"/>
      <c r="BI50" s="421"/>
      <c r="BJ50" s="413"/>
      <c r="BK50" s="411"/>
      <c r="BL50" s="411"/>
      <c r="BM50" s="411"/>
      <c r="BN50" s="411"/>
      <c r="BO50" s="411"/>
      <c r="BP50" s="425"/>
      <c r="BQ50" s="411"/>
      <c r="BR50" s="411"/>
      <c r="BS50" s="411"/>
      <c r="BT50" s="411"/>
      <c r="BU50" s="411"/>
      <c r="BV50" s="411"/>
      <c r="BW50" s="411"/>
      <c r="BX50" s="411"/>
      <c r="BY50" s="411"/>
      <c r="BZ50" s="411"/>
      <c r="CA50" s="411"/>
      <c r="CB50" s="411"/>
      <c r="CC50" s="411"/>
      <c r="CD50" s="411"/>
      <c r="CE50" s="411"/>
      <c r="CF50" s="411"/>
      <c r="CG50" s="411"/>
      <c r="CH50" s="411"/>
      <c r="CI50" s="411"/>
      <c r="CJ50" s="412"/>
      <c r="CK50" s="421"/>
      <c r="CL50" s="421"/>
      <c r="CM50" s="421"/>
      <c r="CN50" s="421"/>
      <c r="CO50" s="421"/>
      <c r="CP50" s="421"/>
      <c r="CQ50" s="421"/>
      <c r="CR50" s="421"/>
      <c r="CS50" s="421"/>
      <c r="CT50" s="421"/>
      <c r="CU50" s="421"/>
      <c r="CV50" s="421"/>
      <c r="CW50" s="421"/>
      <c r="CX50" s="421"/>
      <c r="CY50" s="421"/>
      <c r="CZ50" s="421"/>
      <c r="DA50" s="421"/>
      <c r="DB50" s="421"/>
      <c r="DC50" s="421"/>
      <c r="DD50" s="426"/>
      <c r="DE50" s="422"/>
      <c r="DF50" s="270"/>
    </row>
    <row r="51" spans="2:110" ht="9.9499999999999993" customHeight="1" x14ac:dyDescent="0.15">
      <c r="B51" s="254"/>
      <c r="C51" s="416"/>
      <c r="D51" s="417"/>
      <c r="E51" s="418"/>
      <c r="F51" s="426"/>
      <c r="G51" s="421"/>
      <c r="H51" s="423"/>
      <c r="I51" s="421"/>
      <c r="J51" s="421"/>
      <c r="K51" s="421"/>
      <c r="L51" s="421"/>
      <c r="M51" s="421"/>
      <c r="N51" s="421"/>
      <c r="O51" s="421"/>
      <c r="P51" s="421"/>
      <c r="Q51" s="421"/>
      <c r="R51" s="421"/>
      <c r="S51" s="421"/>
      <c r="T51" s="421"/>
      <c r="U51" s="422"/>
      <c r="V51" s="423"/>
      <c r="W51" s="421"/>
      <c r="X51" s="421"/>
      <c r="Y51" s="421"/>
      <c r="Z51" s="421"/>
      <c r="AA51" s="421"/>
      <c r="AB51" s="421"/>
      <c r="AC51" s="421"/>
      <c r="AD51" s="421"/>
      <c r="AE51" s="421"/>
      <c r="AF51" s="421"/>
      <c r="AG51" s="421"/>
      <c r="AH51" s="421"/>
      <c r="AI51" s="421"/>
      <c r="AJ51" s="421"/>
      <c r="AK51" s="421"/>
      <c r="AL51" s="421"/>
      <c r="AM51" s="421"/>
      <c r="AN51" s="421"/>
      <c r="AO51" s="421"/>
      <c r="AP51" s="421"/>
      <c r="AQ51" s="421"/>
      <c r="AR51" s="421"/>
      <c r="AS51" s="421"/>
      <c r="AT51" s="421"/>
      <c r="AU51" s="421"/>
      <c r="AV51" s="421"/>
      <c r="AW51" s="421"/>
      <c r="AX51" s="421"/>
      <c r="AY51" s="421"/>
      <c r="AZ51" s="421"/>
      <c r="BA51" s="421"/>
      <c r="BB51" s="421"/>
      <c r="BC51" s="421"/>
      <c r="BD51" s="421"/>
      <c r="BE51" s="421"/>
      <c r="BF51" s="421"/>
      <c r="BG51" s="421"/>
      <c r="BH51" s="421"/>
      <c r="BI51" s="421"/>
      <c r="BJ51" s="413"/>
      <c r="BK51" s="411"/>
      <c r="BL51" s="411"/>
      <c r="BM51" s="411"/>
      <c r="BN51" s="411"/>
      <c r="BO51" s="411"/>
      <c r="BP51" s="425"/>
      <c r="BQ51" s="411"/>
      <c r="BR51" s="411"/>
      <c r="BS51" s="411"/>
      <c r="BT51" s="411"/>
      <c r="BU51" s="411"/>
      <c r="BV51" s="411"/>
      <c r="BW51" s="411"/>
      <c r="BX51" s="411"/>
      <c r="BY51" s="411"/>
      <c r="BZ51" s="411"/>
      <c r="CA51" s="411"/>
      <c r="CB51" s="411"/>
      <c r="CC51" s="411"/>
      <c r="CD51" s="411"/>
      <c r="CE51" s="411"/>
      <c r="CF51" s="411"/>
      <c r="CG51" s="411"/>
      <c r="CH51" s="411"/>
      <c r="CI51" s="411"/>
      <c r="CJ51" s="412"/>
      <c r="CK51" s="421"/>
      <c r="CL51" s="421"/>
      <c r="CM51" s="421"/>
      <c r="CN51" s="421"/>
      <c r="CO51" s="421"/>
      <c r="CP51" s="421"/>
      <c r="CQ51" s="421"/>
      <c r="CR51" s="421"/>
      <c r="CS51" s="421"/>
      <c r="CT51" s="421"/>
      <c r="CU51" s="421"/>
      <c r="CV51" s="421"/>
      <c r="CW51" s="421"/>
      <c r="CX51" s="421"/>
      <c r="CY51" s="421"/>
      <c r="CZ51" s="421"/>
      <c r="DA51" s="421"/>
      <c r="DB51" s="421"/>
      <c r="DC51" s="421"/>
      <c r="DD51" s="426"/>
      <c r="DE51" s="422"/>
      <c r="DF51" s="270"/>
    </row>
    <row r="52" spans="2:110" ht="9.9499999999999993" customHeight="1" x14ac:dyDescent="0.15">
      <c r="B52" s="254"/>
      <c r="C52" s="416"/>
      <c r="D52" s="417"/>
      <c r="E52" s="418"/>
      <c r="F52" s="426"/>
      <c r="G52" s="421"/>
      <c r="H52" s="423"/>
      <c r="I52" s="421"/>
      <c r="J52" s="421"/>
      <c r="K52" s="421"/>
      <c r="L52" s="421"/>
      <c r="M52" s="421"/>
      <c r="N52" s="421"/>
      <c r="O52" s="421"/>
      <c r="P52" s="421"/>
      <c r="Q52" s="421"/>
      <c r="R52" s="421"/>
      <c r="S52" s="421"/>
      <c r="T52" s="421"/>
      <c r="U52" s="422"/>
      <c r="V52" s="423"/>
      <c r="W52" s="421"/>
      <c r="X52" s="421"/>
      <c r="Y52" s="421"/>
      <c r="Z52" s="421"/>
      <c r="AA52" s="421"/>
      <c r="AB52" s="421"/>
      <c r="AC52" s="421"/>
      <c r="AD52" s="421"/>
      <c r="AE52" s="421"/>
      <c r="AF52" s="421"/>
      <c r="AG52" s="421"/>
      <c r="AH52" s="421"/>
      <c r="AI52" s="421"/>
      <c r="AJ52" s="421"/>
      <c r="AK52" s="421"/>
      <c r="AL52" s="421"/>
      <c r="AM52" s="421"/>
      <c r="AN52" s="421"/>
      <c r="AO52" s="421"/>
      <c r="AP52" s="421"/>
      <c r="AQ52" s="421"/>
      <c r="AR52" s="421"/>
      <c r="AS52" s="421"/>
      <c r="AT52" s="421"/>
      <c r="AU52" s="421"/>
      <c r="AV52" s="421"/>
      <c r="AW52" s="421"/>
      <c r="AX52" s="421"/>
      <c r="AY52" s="421"/>
      <c r="AZ52" s="421"/>
      <c r="BA52" s="421"/>
      <c r="BB52" s="421"/>
      <c r="BC52" s="421"/>
      <c r="BD52" s="421"/>
      <c r="BE52" s="421"/>
      <c r="BF52" s="421"/>
      <c r="BG52" s="421"/>
      <c r="BH52" s="421"/>
      <c r="BI52" s="421"/>
      <c r="BJ52" s="413"/>
      <c r="BK52" s="411"/>
      <c r="BL52" s="411"/>
      <c r="BM52" s="411"/>
      <c r="BN52" s="411"/>
      <c r="BO52" s="411"/>
      <c r="BP52" s="425"/>
      <c r="BQ52" s="411"/>
      <c r="BR52" s="411"/>
      <c r="BS52" s="411"/>
      <c r="BT52" s="411"/>
      <c r="BU52" s="411"/>
      <c r="BV52" s="411"/>
      <c r="BW52" s="411"/>
      <c r="BX52" s="411"/>
      <c r="BY52" s="411"/>
      <c r="BZ52" s="411"/>
      <c r="CA52" s="411"/>
      <c r="CB52" s="411"/>
      <c r="CC52" s="411"/>
      <c r="CD52" s="411"/>
      <c r="CE52" s="411"/>
      <c r="CF52" s="411"/>
      <c r="CG52" s="411"/>
      <c r="CH52" s="411"/>
      <c r="CI52" s="411"/>
      <c r="CJ52" s="412"/>
      <c r="CK52" s="421"/>
      <c r="CL52" s="421"/>
      <c r="CM52" s="421"/>
      <c r="CN52" s="421"/>
      <c r="CO52" s="421"/>
      <c r="CP52" s="421"/>
      <c r="CQ52" s="421"/>
      <c r="CR52" s="421"/>
      <c r="CS52" s="421"/>
      <c r="CT52" s="421"/>
      <c r="CU52" s="421"/>
      <c r="CV52" s="421"/>
      <c r="CW52" s="421"/>
      <c r="CX52" s="421"/>
      <c r="CY52" s="421"/>
      <c r="CZ52" s="421"/>
      <c r="DA52" s="421"/>
      <c r="DB52" s="421"/>
      <c r="DC52" s="421"/>
      <c r="DD52" s="426"/>
      <c r="DE52" s="422"/>
      <c r="DF52" s="270"/>
    </row>
    <row r="53" spans="2:110" ht="9.9499999999999993" customHeight="1" x14ac:dyDescent="0.15">
      <c r="B53" s="254"/>
      <c r="C53" s="416"/>
      <c r="D53" s="417"/>
      <c r="E53" s="418"/>
      <c r="F53" s="426"/>
      <c r="G53" s="421"/>
      <c r="H53" s="423"/>
      <c r="I53" s="421"/>
      <c r="J53" s="421"/>
      <c r="K53" s="421"/>
      <c r="L53" s="421"/>
      <c r="M53" s="421"/>
      <c r="N53" s="421"/>
      <c r="O53" s="421"/>
      <c r="P53" s="421"/>
      <c r="Q53" s="421"/>
      <c r="R53" s="421"/>
      <c r="S53" s="421"/>
      <c r="T53" s="421"/>
      <c r="U53" s="422"/>
      <c r="V53" s="423"/>
      <c r="W53" s="421"/>
      <c r="X53" s="421"/>
      <c r="Y53" s="421"/>
      <c r="Z53" s="421"/>
      <c r="AA53" s="421"/>
      <c r="AB53" s="421"/>
      <c r="AC53" s="421"/>
      <c r="AD53" s="421"/>
      <c r="AE53" s="421"/>
      <c r="AF53" s="421"/>
      <c r="AG53" s="421"/>
      <c r="AH53" s="421"/>
      <c r="AI53" s="421"/>
      <c r="AJ53" s="421"/>
      <c r="AK53" s="421"/>
      <c r="AL53" s="421"/>
      <c r="AM53" s="421"/>
      <c r="AN53" s="421"/>
      <c r="AO53" s="421"/>
      <c r="AP53" s="421"/>
      <c r="AQ53" s="421"/>
      <c r="AR53" s="421"/>
      <c r="AS53" s="421"/>
      <c r="AT53" s="421"/>
      <c r="AU53" s="421"/>
      <c r="AV53" s="421"/>
      <c r="AW53" s="421"/>
      <c r="AX53" s="421"/>
      <c r="AY53" s="421"/>
      <c r="AZ53" s="421"/>
      <c r="BA53" s="421"/>
      <c r="BB53" s="421"/>
      <c r="BC53" s="421"/>
      <c r="BD53" s="421"/>
      <c r="BE53" s="421"/>
      <c r="BF53" s="421"/>
      <c r="BG53" s="421"/>
      <c r="BH53" s="421"/>
      <c r="BI53" s="421"/>
      <c r="BJ53" s="413"/>
      <c r="BK53" s="411"/>
      <c r="BL53" s="411"/>
      <c r="BM53" s="411"/>
      <c r="BN53" s="411"/>
      <c r="BO53" s="411"/>
      <c r="BP53" s="425"/>
      <c r="BQ53" s="411"/>
      <c r="BR53" s="411"/>
      <c r="BS53" s="411"/>
      <c r="BT53" s="411"/>
      <c r="BU53" s="411"/>
      <c r="BV53" s="411"/>
      <c r="BW53" s="411"/>
      <c r="BX53" s="411"/>
      <c r="BY53" s="411"/>
      <c r="BZ53" s="411"/>
      <c r="CA53" s="411"/>
      <c r="CB53" s="411"/>
      <c r="CC53" s="411"/>
      <c r="CD53" s="411"/>
      <c r="CE53" s="411"/>
      <c r="CF53" s="411"/>
      <c r="CG53" s="411"/>
      <c r="CH53" s="411"/>
      <c r="CI53" s="411"/>
      <c r="CJ53" s="412"/>
      <c r="CK53" s="421"/>
      <c r="CL53" s="421"/>
      <c r="CM53" s="421"/>
      <c r="CN53" s="421"/>
      <c r="CO53" s="421"/>
      <c r="CP53" s="421"/>
      <c r="CQ53" s="421"/>
      <c r="CR53" s="421"/>
      <c r="CS53" s="421"/>
      <c r="CT53" s="421"/>
      <c r="CU53" s="421"/>
      <c r="CV53" s="421"/>
      <c r="CW53" s="421"/>
      <c r="CX53" s="421"/>
      <c r="CY53" s="421"/>
      <c r="CZ53" s="421"/>
      <c r="DA53" s="421"/>
      <c r="DB53" s="421"/>
      <c r="DC53" s="421"/>
      <c r="DD53" s="426"/>
      <c r="DE53" s="422"/>
      <c r="DF53" s="270"/>
    </row>
    <row r="54" spans="2:110" ht="9.9499999999999993" customHeight="1" x14ac:dyDescent="0.15">
      <c r="B54" s="254"/>
      <c r="C54" s="416"/>
      <c r="D54" s="417"/>
      <c r="E54" s="418"/>
      <c r="F54" s="426"/>
      <c r="G54" s="421"/>
      <c r="H54" s="423"/>
      <c r="I54" s="421"/>
      <c r="J54" s="421"/>
      <c r="K54" s="421"/>
      <c r="L54" s="421"/>
      <c r="M54" s="421"/>
      <c r="N54" s="421"/>
      <c r="O54" s="421"/>
      <c r="P54" s="421"/>
      <c r="Q54" s="421"/>
      <c r="R54" s="421"/>
      <c r="S54" s="421"/>
      <c r="T54" s="421"/>
      <c r="U54" s="422"/>
      <c r="V54" s="423"/>
      <c r="W54" s="421"/>
      <c r="X54" s="421"/>
      <c r="Y54" s="421"/>
      <c r="Z54" s="421"/>
      <c r="AA54" s="421"/>
      <c r="AB54" s="421"/>
      <c r="AC54" s="421"/>
      <c r="AD54" s="421"/>
      <c r="AE54" s="421"/>
      <c r="AF54" s="421"/>
      <c r="AG54" s="421"/>
      <c r="AH54" s="421"/>
      <c r="AI54" s="421"/>
      <c r="AJ54" s="421"/>
      <c r="AK54" s="421"/>
      <c r="AL54" s="421"/>
      <c r="AM54" s="421"/>
      <c r="AN54" s="421"/>
      <c r="AO54" s="421"/>
      <c r="AP54" s="421"/>
      <c r="AQ54" s="421"/>
      <c r="AR54" s="421"/>
      <c r="AS54" s="421"/>
      <c r="AT54" s="421"/>
      <c r="AU54" s="421"/>
      <c r="AV54" s="421"/>
      <c r="AW54" s="421"/>
      <c r="AX54" s="421"/>
      <c r="AY54" s="421"/>
      <c r="AZ54" s="421"/>
      <c r="BA54" s="421"/>
      <c r="BB54" s="421"/>
      <c r="BC54" s="421"/>
      <c r="BD54" s="421"/>
      <c r="BE54" s="421"/>
      <c r="BF54" s="421"/>
      <c r="BG54" s="421"/>
      <c r="BH54" s="421"/>
      <c r="BI54" s="421"/>
      <c r="BJ54" s="413"/>
      <c r="BK54" s="411"/>
      <c r="BL54" s="411"/>
      <c r="BM54" s="411"/>
      <c r="BN54" s="411"/>
      <c r="BO54" s="411"/>
      <c r="BP54" s="425"/>
      <c r="BQ54" s="411"/>
      <c r="BR54" s="411"/>
      <c r="BS54" s="411"/>
      <c r="BT54" s="411"/>
      <c r="BU54" s="411"/>
      <c r="BV54" s="411"/>
      <c r="BW54" s="411"/>
      <c r="BX54" s="411"/>
      <c r="BY54" s="411"/>
      <c r="BZ54" s="411"/>
      <c r="CA54" s="411"/>
      <c r="CB54" s="411"/>
      <c r="CC54" s="411"/>
      <c r="CD54" s="411"/>
      <c r="CE54" s="411"/>
      <c r="CF54" s="411"/>
      <c r="CG54" s="411"/>
      <c r="CH54" s="411"/>
      <c r="CI54" s="411"/>
      <c r="CJ54" s="412"/>
      <c r="CK54" s="421"/>
      <c r="CL54" s="421"/>
      <c r="CM54" s="421"/>
      <c r="CN54" s="421"/>
      <c r="CO54" s="421"/>
      <c r="CP54" s="421"/>
      <c r="CQ54" s="421"/>
      <c r="CR54" s="421"/>
      <c r="CS54" s="421"/>
      <c r="CT54" s="421"/>
      <c r="CU54" s="421"/>
      <c r="CV54" s="421"/>
      <c r="CW54" s="421"/>
      <c r="CX54" s="421"/>
      <c r="CY54" s="421"/>
      <c r="CZ54" s="421"/>
      <c r="DA54" s="421"/>
      <c r="DB54" s="421"/>
      <c r="DC54" s="421"/>
      <c r="DD54" s="426"/>
      <c r="DE54" s="422"/>
      <c r="DF54" s="270"/>
    </row>
    <row r="55" spans="2:110" ht="9.9499999999999993" customHeight="1" thickBot="1" x14ac:dyDescent="0.2">
      <c r="B55" s="397"/>
      <c r="C55" s="433"/>
      <c r="D55" s="433"/>
      <c r="E55" s="433"/>
      <c r="F55" s="433"/>
      <c r="G55" s="433"/>
      <c r="H55" s="433"/>
      <c r="I55" s="433"/>
      <c r="J55" s="433"/>
      <c r="K55" s="433"/>
      <c r="L55" s="433"/>
      <c r="M55" s="433"/>
      <c r="N55" s="433"/>
      <c r="O55" s="433"/>
      <c r="P55" s="433"/>
      <c r="Q55" s="433"/>
      <c r="R55" s="433"/>
      <c r="S55" s="433"/>
      <c r="T55" s="433"/>
      <c r="U55" s="433"/>
      <c r="V55" s="433"/>
      <c r="W55" s="433"/>
      <c r="X55" s="433"/>
      <c r="Y55" s="433"/>
      <c r="Z55" s="433"/>
      <c r="AA55" s="433"/>
      <c r="AB55" s="433"/>
      <c r="AC55" s="433"/>
      <c r="AD55" s="433"/>
      <c r="AE55" s="433"/>
      <c r="AF55" s="433"/>
      <c r="AG55" s="433"/>
      <c r="AH55" s="433"/>
      <c r="AI55" s="433"/>
      <c r="AJ55" s="433"/>
      <c r="AK55" s="433"/>
      <c r="AL55" s="433"/>
      <c r="AM55" s="433"/>
      <c r="AN55" s="433"/>
      <c r="AO55" s="433"/>
      <c r="AP55" s="433"/>
      <c r="AQ55" s="433"/>
      <c r="AR55" s="433"/>
      <c r="AS55" s="433"/>
      <c r="AT55" s="433"/>
      <c r="AU55" s="433"/>
      <c r="AV55" s="433"/>
      <c r="AW55" s="433"/>
      <c r="AX55" s="433"/>
      <c r="AY55" s="433"/>
      <c r="AZ55" s="433"/>
      <c r="BA55" s="433"/>
      <c r="BB55" s="433"/>
      <c r="BC55" s="433"/>
      <c r="BD55" s="433"/>
      <c r="BE55" s="433"/>
      <c r="BF55" s="433"/>
      <c r="BG55" s="433"/>
      <c r="BH55" s="433"/>
      <c r="BI55" s="433"/>
      <c r="BJ55" s="434"/>
      <c r="BK55" s="433"/>
      <c r="BL55" s="433"/>
      <c r="BM55" s="433"/>
      <c r="BN55" s="433"/>
      <c r="BO55" s="433"/>
      <c r="BP55" s="433"/>
      <c r="BQ55" s="433"/>
      <c r="BR55" s="433"/>
      <c r="BS55" s="433"/>
      <c r="BT55" s="433"/>
      <c r="BU55" s="433"/>
      <c r="BV55" s="433"/>
      <c r="BW55" s="433"/>
      <c r="BX55" s="433"/>
      <c r="BY55" s="433"/>
      <c r="BZ55" s="433"/>
      <c r="CA55" s="433"/>
      <c r="CB55" s="433"/>
      <c r="CC55" s="433"/>
      <c r="CD55" s="433"/>
      <c r="CE55" s="433"/>
      <c r="CF55" s="433"/>
      <c r="CG55" s="433"/>
      <c r="CH55" s="433"/>
      <c r="CI55" s="433"/>
      <c r="CJ55" s="435"/>
      <c r="CK55" s="433"/>
      <c r="CL55" s="433"/>
      <c r="CM55" s="433"/>
      <c r="CN55" s="433"/>
      <c r="CO55" s="433"/>
      <c r="CP55" s="433"/>
      <c r="CQ55" s="433"/>
      <c r="CR55" s="433"/>
      <c r="CS55" s="433"/>
      <c r="CT55" s="433"/>
      <c r="CU55" s="433"/>
      <c r="CV55" s="433"/>
      <c r="CW55" s="433"/>
      <c r="CX55" s="433"/>
      <c r="CY55" s="433"/>
      <c r="CZ55" s="433"/>
      <c r="DA55" s="433"/>
      <c r="DB55" s="398"/>
      <c r="DC55" s="398"/>
      <c r="DD55" s="398"/>
      <c r="DE55" s="398"/>
      <c r="DF55" s="399"/>
    </row>
    <row r="56" spans="2:110" ht="9.9499999999999993" customHeight="1" x14ac:dyDescent="0.15">
      <c r="AK56" s="400"/>
      <c r="AL56" s="400"/>
      <c r="AM56" s="400"/>
      <c r="AN56" s="400"/>
      <c r="AO56" s="400"/>
      <c r="AP56" s="400"/>
    </row>
  </sheetData>
  <mergeCells count="63">
    <mergeCell ref="C50:E50"/>
    <mergeCell ref="C51:E51"/>
    <mergeCell ref="C52:E52"/>
    <mergeCell ref="C53:E53"/>
    <mergeCell ref="C54:E54"/>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6AD6A-9E16-4982-83C9-5631D025E6E1}">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D41" sqref="D41:J46"/>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22</v>
      </c>
      <c r="B1" s="25"/>
      <c r="C1" s="25"/>
      <c r="D1" s="25"/>
      <c r="E1" s="25"/>
      <c r="F1" s="25"/>
      <c r="G1" s="25"/>
      <c r="H1" s="25"/>
      <c r="I1" s="25"/>
      <c r="J1" s="25"/>
      <c r="K1" s="25"/>
      <c r="L1" s="25"/>
      <c r="M1" s="25"/>
      <c r="N1" s="26" t="s">
        <v>23</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tr">
        <f>[1]表紙!B6</f>
        <v>サブシステム名</v>
      </c>
      <c r="AQ1" s="29"/>
      <c r="AR1" s="29"/>
      <c r="AS1" s="29"/>
      <c r="AT1" s="30"/>
      <c r="AU1" s="29"/>
      <c r="AV1" s="29"/>
      <c r="AW1" s="29"/>
      <c r="AX1" s="29"/>
      <c r="AY1" s="29"/>
      <c r="AZ1" s="28" t="str">
        <f>[1]表紙!B7</f>
        <v>業務プロセス名</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tr">
        <f>IF([1]表紙!I6="","",[1]表紙!I6)</f>
        <v/>
      </c>
      <c r="AQ2" s="33"/>
      <c r="AR2" s="33"/>
      <c r="AS2" s="33"/>
      <c r="AT2" s="33"/>
      <c r="AU2" s="33"/>
      <c r="AV2" s="33"/>
      <c r="AW2" s="33"/>
      <c r="AX2" s="33"/>
      <c r="AY2" s="33"/>
      <c r="AZ2" s="33" t="str">
        <f>IF([1]表紙!I7="","",[1]表紙!I7)</f>
        <v/>
      </c>
      <c r="BA2" s="33"/>
      <c r="BB2" s="33"/>
      <c r="BC2" s="33"/>
      <c r="BD2" s="33"/>
      <c r="BE2" s="33"/>
      <c r="BF2" s="33"/>
      <c r="BG2" s="33"/>
      <c r="BH2" s="33"/>
      <c r="BI2" s="34"/>
      <c r="CN2" s="35" t="s">
        <v>24</v>
      </c>
      <c r="CO2" s="36"/>
      <c r="CP2" s="36"/>
      <c r="CQ2" s="37"/>
      <c r="CR2" s="38">
        <f ca="1">COUNTIFS(INDIRECT("$K11:$K"&amp;ROW(テスト項目定義書_最終行)),"&lt;&gt;",INDIRECT("$R11:$R"&amp;ROW(テスト項目定義書_最終行)),"&lt;&gt;x")</f>
        <v>85</v>
      </c>
      <c r="CS2" s="39"/>
      <c r="CT2" s="35" t="s">
        <v>25</v>
      </c>
      <c r="CU2" s="36"/>
      <c r="CV2" s="36"/>
      <c r="CW2" s="37"/>
      <c r="CX2" s="38">
        <f ca="1">COUNTIFS(INDIRECT("$C11:$C"&amp;ROW(テスト項目定義書_最終行)),"=●",INDIRECT("$BG11:$BG"&amp;ROW(テスト項目定義書_最終行)),"=○")</f>
        <v>0</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tr">
        <f>[1]表紙!B8</f>
        <v>プロセス名</v>
      </c>
      <c r="B6" s="47"/>
      <c r="C6" s="47"/>
      <c r="D6" s="47"/>
      <c r="E6" s="47"/>
      <c r="F6" s="47"/>
      <c r="G6" s="47"/>
      <c r="H6" s="48"/>
      <c r="I6" s="49" t="str">
        <f>IF([1]表紙!I8="","",[1]表紙!I8)</f>
        <v/>
      </c>
      <c r="J6" s="50"/>
      <c r="K6" s="50"/>
      <c r="L6" s="50"/>
      <c r="M6" s="50"/>
      <c r="N6" s="50"/>
      <c r="O6" s="50"/>
      <c r="P6" s="50"/>
      <c r="Q6" s="50"/>
      <c r="R6" s="50"/>
      <c r="S6" s="51"/>
      <c r="T6" s="35" t="str">
        <f>[1]表紙!B9</f>
        <v>フリー項目</v>
      </c>
      <c r="U6" s="47"/>
      <c r="V6" s="47"/>
      <c r="W6" s="47"/>
      <c r="X6" s="47"/>
      <c r="Y6" s="48"/>
      <c r="Z6" s="49" t="str">
        <f>IF([1]表紙!I9="","",[1]表紙!I9)</f>
        <v/>
      </c>
      <c r="AA6" s="50"/>
      <c r="AB6" s="50"/>
      <c r="AC6" s="50"/>
      <c r="AD6" s="50"/>
      <c r="AE6" s="50"/>
      <c r="AF6" s="50"/>
      <c r="AG6" s="50"/>
      <c r="AH6" s="50"/>
      <c r="AI6" s="50"/>
      <c r="AJ6" s="50"/>
      <c r="AK6" s="51"/>
      <c r="AL6" s="52" t="s">
        <v>26</v>
      </c>
      <c r="AM6" s="47"/>
      <c r="AN6" s="47"/>
      <c r="AO6" s="47"/>
      <c r="AP6" s="47"/>
      <c r="AQ6" s="47"/>
      <c r="AR6" s="47"/>
      <c r="AS6" s="53"/>
      <c r="AT6" s="54"/>
      <c r="AU6" s="54"/>
      <c r="AV6" s="54"/>
      <c r="AW6" s="54"/>
      <c r="AX6" s="54"/>
      <c r="AY6" s="54"/>
      <c r="AZ6" s="54"/>
      <c r="BA6" s="54"/>
      <c r="BB6" s="54"/>
      <c r="BC6" s="54"/>
      <c r="BD6" s="54"/>
      <c r="BE6" s="54"/>
      <c r="BF6" s="55"/>
      <c r="BG6" s="52" t="s">
        <v>27</v>
      </c>
      <c r="BH6" s="47"/>
      <c r="BI6" s="47"/>
      <c r="BJ6" s="47"/>
      <c r="BK6" s="47"/>
      <c r="BL6" s="47"/>
      <c r="BM6" s="48"/>
      <c r="BN6" s="56"/>
      <c r="BO6" s="57"/>
      <c r="BP6" s="57"/>
      <c r="BQ6" s="57"/>
      <c r="BR6" s="57"/>
      <c r="BS6" s="57"/>
      <c r="BT6" s="57"/>
      <c r="BU6" s="57"/>
      <c r="BV6" s="57"/>
      <c r="BW6" s="57"/>
      <c r="BX6" s="58"/>
      <c r="CT6" s="35" t="s">
        <v>28</v>
      </c>
      <c r="CU6" s="36"/>
      <c r="CV6" s="36"/>
      <c r="CW6" s="37"/>
      <c r="CX6" s="38">
        <f ca="1">COUNTIFS(INDIRECT("$C11:$C"&amp;ROW(テスト項目定義書_最終行)),"=●",INDIRECT("$BG11:$BG"&amp;ROW(テスト項目定義書_最終行)),"=×")</f>
        <v>0</v>
      </c>
      <c r="CY6" s="39"/>
    </row>
    <row r="7" spans="1:159" s="40" customFormat="1" ht="18.75" customHeight="1" x14ac:dyDescent="0.15">
      <c r="A7" s="60"/>
      <c r="B7" s="61"/>
      <c r="C7" s="61"/>
      <c r="D7" s="61"/>
      <c r="E7" s="61"/>
      <c r="F7" s="61"/>
      <c r="G7" s="61"/>
      <c r="H7" s="61"/>
      <c r="I7" s="62"/>
      <c r="J7" s="62"/>
      <c r="K7" s="63" t="s">
        <v>29</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30</v>
      </c>
      <c r="B8" s="64" t="s">
        <v>31</v>
      </c>
      <c r="C8" s="65" t="s">
        <v>32</v>
      </c>
      <c r="D8" s="66" t="s">
        <v>33</v>
      </c>
      <c r="E8" s="67"/>
      <c r="F8" s="67"/>
      <c r="G8" s="67"/>
      <c r="H8" s="67"/>
      <c r="I8" s="67"/>
      <c r="J8" s="67"/>
      <c r="K8" s="68" t="s">
        <v>34</v>
      </c>
      <c r="L8" s="67"/>
      <c r="M8" s="67"/>
      <c r="N8" s="67"/>
      <c r="O8" s="67"/>
      <c r="P8" s="67"/>
      <c r="Q8" s="67"/>
      <c r="R8" s="69" t="s">
        <v>35</v>
      </c>
      <c r="S8" s="70"/>
      <c r="T8" s="69" t="s">
        <v>36</v>
      </c>
      <c r="U8" s="70"/>
      <c r="V8" s="66" t="s">
        <v>37</v>
      </c>
      <c r="W8" s="67"/>
      <c r="X8" s="67"/>
      <c r="Y8" s="67"/>
      <c r="Z8" s="67"/>
      <c r="AA8" s="67"/>
      <c r="AB8" s="67"/>
      <c r="AC8" s="67"/>
      <c r="AD8" s="66" t="s">
        <v>38</v>
      </c>
      <c r="AE8" s="67"/>
      <c r="AF8" s="67"/>
      <c r="AG8" s="67"/>
      <c r="AH8" s="67"/>
      <c r="AI8" s="67"/>
      <c r="AJ8" s="67"/>
      <c r="AK8" s="71"/>
      <c r="AL8" s="66" t="s">
        <v>39</v>
      </c>
      <c r="AM8" s="67"/>
      <c r="AN8" s="67"/>
      <c r="AO8" s="67"/>
      <c r="AP8" s="67"/>
      <c r="AQ8" s="67"/>
      <c r="AR8" s="71"/>
      <c r="AS8" s="66" t="s">
        <v>40</v>
      </c>
      <c r="AT8" s="67"/>
      <c r="AU8" s="67"/>
      <c r="AV8" s="67"/>
      <c r="AW8" s="67"/>
      <c r="AX8" s="67"/>
      <c r="AY8" s="71"/>
      <c r="AZ8" s="66" t="s">
        <v>41</v>
      </c>
      <c r="BA8" s="71"/>
      <c r="BB8" s="72" t="s">
        <v>42</v>
      </c>
      <c r="BC8" s="73" t="s">
        <v>43</v>
      </c>
      <c r="BD8" s="74"/>
      <c r="BE8" s="74"/>
      <c r="BF8" s="75"/>
      <c r="BG8" s="76" t="s">
        <v>44</v>
      </c>
      <c r="BH8" s="77"/>
      <c r="BI8" s="78" t="s">
        <v>45</v>
      </c>
      <c r="BJ8" s="76" t="s">
        <v>46</v>
      </c>
      <c r="BK8" s="79"/>
      <c r="BL8" s="79"/>
      <c r="BM8" s="79"/>
      <c r="BN8" s="79"/>
      <c r="BO8" s="77"/>
      <c r="BP8" s="76" t="s">
        <v>47</v>
      </c>
      <c r="BQ8" s="79"/>
      <c r="BR8" s="79"/>
      <c r="BS8" s="79"/>
      <c r="BT8" s="79"/>
      <c r="BU8" s="77"/>
      <c r="BV8" s="76" t="s">
        <v>48</v>
      </c>
      <c r="BW8" s="79"/>
      <c r="BX8" s="79"/>
      <c r="BY8" s="79"/>
      <c r="BZ8" s="79"/>
      <c r="CA8" s="77"/>
      <c r="CB8" s="80" t="s">
        <v>49</v>
      </c>
      <c r="CC8" s="81"/>
      <c r="CD8" s="81"/>
      <c r="CE8" s="82"/>
      <c r="CF8" s="35" t="s">
        <v>50</v>
      </c>
      <c r="CG8" s="36"/>
      <c r="CH8" s="36"/>
      <c r="CI8" s="36"/>
      <c r="CJ8" s="37"/>
      <c r="CK8" s="35" t="s">
        <v>51</v>
      </c>
      <c r="CL8" s="36"/>
      <c r="CM8" s="36"/>
      <c r="CN8" s="36"/>
      <c r="CO8" s="37"/>
      <c r="CP8" s="36" t="s">
        <v>52</v>
      </c>
      <c r="CQ8" s="36"/>
      <c r="CR8" s="36"/>
      <c r="CS8" s="36"/>
      <c r="CT8" s="37"/>
      <c r="CU8" s="35" t="s">
        <v>53</v>
      </c>
      <c r="CV8" s="36"/>
      <c r="CW8" s="36"/>
      <c r="CX8" s="36"/>
      <c r="CY8" s="37"/>
      <c r="CZ8" s="83"/>
      <c r="DA8" s="84"/>
      <c r="DB8" s="40"/>
      <c r="DC8" s="40"/>
      <c r="DD8" s="85" t="s">
        <v>54</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55</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str">
        <f>IF(ISBLANK(原因区分名１),"",原因区分名１)</f>
        <v>10:方式設計ﾐｽ</v>
      </c>
      <c r="DE9" s="111" t="str">
        <f>IF(ISBLANK(原因区分名２),"",原因区分名２)</f>
        <v>11:ｲﾝﾀｰﾌｪｰｽ設計ﾐｽ</v>
      </c>
      <c r="DF9" s="111" t="str">
        <f>IF(ISBLANK(原因区分名３),"",原因区分名３)</f>
        <v>12:DB/ﾌｧｲﾙ設計ﾐｽ</v>
      </c>
      <c r="DG9" s="111" t="str">
        <f>IF(ISBLANK(原因区分名４),"",原因区分名４)</f>
        <v>13:ｼｽﾃﾑ機能(画面/帳票/ﾊﾞｯﾁ)設計ﾐｽ</v>
      </c>
      <c r="DH9" s="111" t="str">
        <f>IF(ISBLANK(原因区分名５),"",原因区分名５)</f>
        <v>14:共通部品設計ﾐｽ</v>
      </c>
      <c r="DI9" s="111" t="str">
        <f>IF(ISBLANK(原因区分名６),"",原因区分名６)</f>
        <v>20:ﾛｼﾞｯｸﾐｽ(論理ﾐｽ)</v>
      </c>
      <c r="DJ9" s="111" t="str">
        <f>IF(ISBLANK(原因区分名７),"",原因区分名７)</f>
        <v>21:PGﾐｽ(ｺｰﾃﾞｨﾝｸﾞﾐｽ)</v>
      </c>
      <c r="DK9" s="111" t="str">
        <f>IF(ISBLANK(原因区分名８),"",原因区分名８)</f>
        <v>22:PGﾐｽ(SQL文不備)</v>
      </c>
      <c r="DL9" s="111" t="str">
        <f>IF(ISBLANK(原因区分名９),"",原因区分名９)</f>
        <v>23:PGﾐｽ(共通規約違反)</v>
      </c>
      <c r="DM9" s="111" t="str">
        <f>IF(ISBLANK(原因区分名１０),"",原因区分名１０)</f>
        <v>24:ﾃﾞｨｸﾞﾚｰﾄﾞ(修正誤り)</v>
      </c>
      <c r="DN9" s="111" t="str">
        <f>IF(ISBLANK(原因区分名１１),"",原因区分名１１)</f>
        <v>30:ﾃｽﾄ仕様ﾐｽ</v>
      </c>
      <c r="DO9" s="111" t="str">
        <f>IF(ISBLANK(原因区分名１２),"",原因区分名１２)</f>
        <v>31:ﾃｽﾄﾃﾞｰﾀﾐｽ</v>
      </c>
      <c r="DP9" s="111" t="str">
        <f>IF(ISBLANK(原因区分名１３),"",原因区分名１３)</f>
        <v>40:ｵﾍﾟﾚｰｼｮﾝﾐｽ</v>
      </c>
      <c r="DQ9" s="111" t="str">
        <f>IF(ISBLANK(原因区分名１４),"",原因区分名１４)</f>
        <v>41:環境設定ﾐｽ</v>
      </c>
      <c r="DR9" s="111" t="str">
        <f>IF(ISBLANK(原因区分名１５),"",原因区分名１５)</f>
        <v>42:構成管理/ﾘﾘｰｽﾐｽ</v>
      </c>
      <c r="DS9" s="111" t="str">
        <f>IF(ISBLANK(原因区分名１６),"",原因区分名１６)</f>
        <v>50:製品障害(機器,OS,ﾐﾄﾞﾙ,PKG,ﾈｯﾄﾜｰｸ等)</v>
      </c>
      <c r="DT9" s="111" t="str">
        <f>IF(ISBLANK(原因区分名１７),"",原因区分名１７)</f>
        <v>60:その他</v>
      </c>
      <c r="DU9" s="111" t="str">
        <f>IF(ISBLANK(原因区分名１８),"",原因区分名１８)</f>
        <v>80:原因不明(再現待ち)</v>
      </c>
      <c r="DV9" s="111" t="str">
        <f>IF(ISBLANK(原因区分名１９),"",原因区分名１９)</f>
        <v>90:仕様通り(仕様変更の候補)</v>
      </c>
      <c r="DW9" s="111" t="str">
        <f>IF(ISBLANK(原因区分名２０),"",原因区分名２０)</f>
        <v>91:重複(既障害)</v>
      </c>
      <c r="DX9" s="111" t="str">
        <f>IF(ISBLANK(原因区分名２１),"",原因区分名２１)</f>
        <v/>
      </c>
      <c r="DY9" s="111" t="str">
        <f>IF(ISBLANK(原因区分名２２),"",原因区分名２２)</f>
        <v/>
      </c>
      <c r="DZ9" s="111" t="str">
        <f>IF(ISBLANK(原因区分名２３),"",原因区分名２３)</f>
        <v/>
      </c>
      <c r="EA9" s="111" t="str">
        <f>IF(ISBLANK(原因区分名２４),"",原因区分名２４)</f>
        <v/>
      </c>
      <c r="EB9" s="111" t="str">
        <f>IF(ISBLANK(原因区分名２５),"",原因区分名２５)</f>
        <v/>
      </c>
      <c r="EC9" s="111" t="str">
        <f>IF(ISBLANK(原因区分名２６),"",原因区分名２６)</f>
        <v/>
      </c>
      <c r="ED9" s="111" t="str">
        <f>IF(ISBLANK(原因区分名２７),"",原因区分名２７)</f>
        <v/>
      </c>
      <c r="EE9" s="111" t="str">
        <f>IF(ISBLANK(原因区分名２８),"",原因区分名２８)</f>
        <v/>
      </c>
      <c r="EF9" s="111" t="str">
        <f>IF(ISBLANK(原因区分名２９),"",原因区分名２９)</f>
        <v/>
      </c>
      <c r="EG9" s="111" t="str">
        <f>IF(ISBLANK(原因区分名３０),"",原因区分名３０)</f>
        <v/>
      </c>
      <c r="EH9" s="111" t="str">
        <f>IF(ISBLANK(原因区分名３１),"",原因区分名３１)</f>
        <v/>
      </c>
      <c r="EI9" s="111" t="str">
        <f>IF(ISBLANK(原因区分名３２),"",原因区分名３２)</f>
        <v/>
      </c>
      <c r="EJ9" s="111" t="str">
        <f>IF(ISBLANK(原因区分名３３),"",原因区分名３３)</f>
        <v/>
      </c>
      <c r="EK9" s="111" t="str">
        <f>IF(ISBLANK(原因区分名３４),"",原因区分名３４)</f>
        <v/>
      </c>
      <c r="EL9" s="111" t="str">
        <f>IF(ISBLANK(原因区分名３５),"",原因区分名３５)</f>
        <v/>
      </c>
      <c r="EM9" s="111" t="str">
        <f>IF(ISBLANK(原因区分名３６),"",原因区分名３６)</f>
        <v/>
      </c>
      <c r="EN9" s="111" t="str">
        <f>IF(ISBLANK(原因区分名３７),"",原因区分名３７)</f>
        <v/>
      </c>
      <c r="EO9" s="111" t="str">
        <f>IF(ISBLANK(原因区分名３８),"",原因区分名３８)</f>
        <v/>
      </c>
      <c r="EP9" s="111" t="str">
        <f>IF(ISBLANK(原因区分名３９),"",原因区分名３９)</f>
        <v/>
      </c>
      <c r="EQ9" s="111" t="str">
        <f>IF(ISBLANK(原因区分名４０),"",原因区分名４０)</f>
        <v/>
      </c>
      <c r="ET9" s="112" t="str">
        <f>IF(ISBLANK(原因工程名１),"",原因工程名１)</f>
        <v>RD</v>
      </c>
      <c r="EU9" s="112" t="str">
        <f>IF(ISBLANK(原因工程名２),"",原因工程名２)</f>
        <v>UI</v>
      </c>
      <c r="EV9" s="112" t="str">
        <f>IF(ISBLANK(原因工程名３),"",原因工程名３)</f>
        <v>SS</v>
      </c>
      <c r="EW9" s="112" t="str">
        <f>IF(ISBLANK(原因工程名４),"",原因工程名４)</f>
        <v>PS</v>
      </c>
      <c r="EX9" s="112" t="str">
        <f>IF(ISBLANK(原因工程名５),"",原因工程名５)</f>
        <v>PG</v>
      </c>
      <c r="EY9" s="112" t="str">
        <f>IF(ISBLANK(原因工程名６),"",原因工程名６)</f>
        <v>PT</v>
      </c>
      <c r="EZ9" s="112" t="str">
        <f>IF(ISBLANK(原因工程名７),"",原因工程名７)</f>
        <v>PT受入</v>
      </c>
      <c r="FA9" s="112" t="str">
        <f>IF(ISBLANK(原因工程名８),"",原因工程名８)</f>
        <v>IT</v>
      </c>
      <c r="FB9" s="112" t="str">
        <f>IF(ISBLANK(原因工程名９),"",原因工程名９)</f>
        <v>IT2</v>
      </c>
      <c r="FC9" s="110" t="str">
        <f>IF(ISBLANK(原因工程名１０),"",原因工程名１０)</f>
        <v>IT3</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f t="shared" ref="DD10:EQ10" ca="1" si="0">IF(DD$9="","",COUNTIFS(INDIRECT("$C11:$C"&amp;ROW(テスト項目定義書_最終行)),"=●",INDIRECT("$BP11:$BP"&amp;ROW(テスト項目定義書_最終行)),DD$9))</f>
        <v>0</v>
      </c>
      <c r="DE10" s="132">
        <f t="shared" ca="1" si="0"/>
        <v>0</v>
      </c>
      <c r="DF10" s="132">
        <f t="shared" ca="1" si="0"/>
        <v>0</v>
      </c>
      <c r="DG10" s="132">
        <f t="shared" ca="1" si="0"/>
        <v>0</v>
      </c>
      <c r="DH10" s="132">
        <f t="shared" ca="1" si="0"/>
        <v>0</v>
      </c>
      <c r="DI10" s="132">
        <f t="shared" ca="1" si="0"/>
        <v>0</v>
      </c>
      <c r="DJ10" s="132">
        <f t="shared" ca="1" si="0"/>
        <v>0</v>
      </c>
      <c r="DK10" s="132">
        <f t="shared" ca="1" si="0"/>
        <v>0</v>
      </c>
      <c r="DL10" s="132">
        <f t="shared" ca="1" si="0"/>
        <v>0</v>
      </c>
      <c r="DM10" s="132">
        <f t="shared" ca="1" si="0"/>
        <v>0</v>
      </c>
      <c r="DN10" s="132">
        <f t="shared" ca="1" si="0"/>
        <v>0</v>
      </c>
      <c r="DO10" s="132">
        <f t="shared" ca="1" si="0"/>
        <v>0</v>
      </c>
      <c r="DP10" s="132">
        <f t="shared" ca="1" si="0"/>
        <v>0</v>
      </c>
      <c r="DQ10" s="132">
        <f t="shared" ca="1" si="0"/>
        <v>0</v>
      </c>
      <c r="DR10" s="132">
        <f t="shared" ca="1" si="0"/>
        <v>0</v>
      </c>
      <c r="DS10" s="132">
        <f t="shared" ca="1" si="0"/>
        <v>0</v>
      </c>
      <c r="DT10" s="132">
        <f t="shared" ca="1" si="0"/>
        <v>0</v>
      </c>
      <c r="DU10" s="132">
        <f t="shared" ca="1" si="0"/>
        <v>0</v>
      </c>
      <c r="DV10" s="132">
        <f t="shared" ca="1" si="0"/>
        <v>0</v>
      </c>
      <c r="DW10" s="132">
        <f t="shared" ca="1" si="0"/>
        <v>0</v>
      </c>
      <c r="DX10" s="132" t="str">
        <f t="shared" ca="1" si="0"/>
        <v/>
      </c>
      <c r="DY10" s="132" t="str">
        <f t="shared" ca="1" si="0"/>
        <v/>
      </c>
      <c r="DZ10" s="132" t="str">
        <f t="shared" ca="1" si="0"/>
        <v/>
      </c>
      <c r="EA10" s="132" t="str">
        <f t="shared" ca="1" si="0"/>
        <v/>
      </c>
      <c r="EB10" s="132" t="str">
        <f t="shared" ca="1" si="0"/>
        <v/>
      </c>
      <c r="EC10" s="132" t="str">
        <f t="shared" ca="1" si="0"/>
        <v/>
      </c>
      <c r="ED10" s="132" t="str">
        <f t="shared" ca="1" si="0"/>
        <v/>
      </c>
      <c r="EE10" s="132" t="str">
        <f t="shared" ca="1" si="0"/>
        <v/>
      </c>
      <c r="EF10" s="132" t="str">
        <f t="shared" ca="1" si="0"/>
        <v/>
      </c>
      <c r="EG10" s="132" t="str">
        <f t="shared" ca="1" si="0"/>
        <v/>
      </c>
      <c r="EH10" s="132" t="str">
        <f t="shared" ca="1" si="0"/>
        <v/>
      </c>
      <c r="EI10" s="132" t="str">
        <f t="shared" ca="1" si="0"/>
        <v/>
      </c>
      <c r="EJ10" s="132" t="str">
        <f t="shared" ca="1" si="0"/>
        <v/>
      </c>
      <c r="EK10" s="132" t="str">
        <f t="shared" ca="1" si="0"/>
        <v/>
      </c>
      <c r="EL10" s="132" t="str">
        <f t="shared" ca="1" si="0"/>
        <v/>
      </c>
      <c r="EM10" s="132" t="str">
        <f t="shared" ca="1" si="0"/>
        <v/>
      </c>
      <c r="EN10" s="132" t="str">
        <f t="shared" ca="1" si="0"/>
        <v/>
      </c>
      <c r="EO10" s="132" t="str">
        <f t="shared" ca="1" si="0"/>
        <v/>
      </c>
      <c r="EP10" s="132" t="str">
        <f t="shared" ca="1" si="0"/>
        <v/>
      </c>
      <c r="EQ10" s="132" t="str">
        <f t="shared" ca="1" si="0"/>
        <v/>
      </c>
      <c r="ET10" s="132">
        <f t="shared" ref="ET10:FC10" ca="1" si="1">IF(ET$9="","",COUNTIFS(INDIRECT("$C11:$C"&amp;ROW(テスト項目定義書_最終行)),"=●",INDIRECT("$BI11:$BI"&amp;ROW(テスト項目定義書_最終行)),ET$9))</f>
        <v>0</v>
      </c>
      <c r="EU10" s="132">
        <f t="shared" ca="1" si="1"/>
        <v>0</v>
      </c>
      <c r="EV10" s="132">
        <f t="shared" ca="1" si="1"/>
        <v>0</v>
      </c>
      <c r="EW10" s="132">
        <f t="shared" ca="1" si="1"/>
        <v>0</v>
      </c>
      <c r="EX10" s="132">
        <f t="shared" ca="1" si="1"/>
        <v>0</v>
      </c>
      <c r="EY10" s="132">
        <f t="shared" ca="1" si="1"/>
        <v>0</v>
      </c>
      <c r="EZ10" s="132">
        <f t="shared" ca="1" si="1"/>
        <v>0</v>
      </c>
      <c r="FA10" s="132">
        <f t="shared" ca="1" si="1"/>
        <v>0</v>
      </c>
      <c r="FB10" s="132">
        <f t="shared" ca="1" si="1"/>
        <v>0</v>
      </c>
      <c r="FC10" s="132">
        <f t="shared" ca="1" si="1"/>
        <v>0</v>
      </c>
    </row>
    <row r="11" spans="1:159" s="59" customFormat="1" ht="16.5" x14ac:dyDescent="0.15">
      <c r="A11" s="133">
        <v>1</v>
      </c>
      <c r="B11" s="134"/>
      <c r="C11" s="135" t="str">
        <f ca="1">IF(AND(OFFSET($K11,-($BB11-1),0)&lt;&gt;"",OFFSET($R11,-($BB11-1),0)&lt;&gt;"x"),"●","")</f>
        <v>●</v>
      </c>
      <c r="D11" s="136" t="s">
        <v>56</v>
      </c>
      <c r="E11" s="137"/>
      <c r="F11" s="137"/>
      <c r="G11" s="137"/>
      <c r="H11" s="137"/>
      <c r="I11" s="137"/>
      <c r="J11" s="137"/>
      <c r="K11" s="138" t="s">
        <v>57</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58</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59</v>
      </c>
      <c r="L23" s="139"/>
      <c r="M23" s="139"/>
      <c r="N23" s="139"/>
      <c r="O23" s="139"/>
      <c r="P23" s="139"/>
      <c r="Q23" s="139"/>
      <c r="R23" s="140" t="s">
        <v>60</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61</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62</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63</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64</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65</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66</v>
      </c>
      <c r="L59" s="139"/>
      <c r="M59" s="139"/>
      <c r="N59" s="139"/>
      <c r="O59" s="139"/>
      <c r="P59" s="139"/>
      <c r="Q59" s="139"/>
      <c r="R59" s="140" t="s">
        <v>60</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67</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68</v>
      </c>
      <c r="E71" s="137"/>
      <c r="F71" s="137"/>
      <c r="G71" s="137"/>
      <c r="H71" s="137"/>
      <c r="I71" s="137"/>
      <c r="J71" s="137"/>
      <c r="K71" s="138" t="s">
        <v>69</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70</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71</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72</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73</v>
      </c>
      <c r="E95" s="137"/>
      <c r="F95" s="137"/>
      <c r="G95" s="137"/>
      <c r="H95" s="137"/>
      <c r="I95" s="137"/>
      <c r="J95" s="137"/>
      <c r="K95" s="138" t="s">
        <v>74</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75</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76</v>
      </c>
      <c r="L107" s="139"/>
      <c r="M107" s="139"/>
      <c r="N107" s="139"/>
      <c r="O107" s="139"/>
      <c r="P107" s="139"/>
      <c r="Q107" s="139"/>
      <c r="R107" s="140" t="s">
        <v>60</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77</v>
      </c>
      <c r="L113" s="139"/>
      <c r="M113" s="139"/>
      <c r="N113" s="139"/>
      <c r="O113" s="139"/>
      <c r="P113" s="139"/>
      <c r="Q113" s="139"/>
      <c r="R113" s="140" t="s">
        <v>60</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78</v>
      </c>
      <c r="E119" s="137"/>
      <c r="F119" s="137"/>
      <c r="G119" s="137"/>
      <c r="H119" s="137"/>
      <c r="I119" s="137"/>
      <c r="J119" s="137"/>
      <c r="K119" s="138" t="s">
        <v>79</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80</v>
      </c>
      <c r="L125" s="139"/>
      <c r="M125" s="139"/>
      <c r="N125" s="139"/>
      <c r="O125" s="139"/>
      <c r="P125" s="139"/>
      <c r="Q125" s="139"/>
      <c r="R125" s="140" t="s">
        <v>60</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81</v>
      </c>
      <c r="E131" s="137"/>
      <c r="F131" s="137"/>
      <c r="G131" s="137"/>
      <c r="H131" s="137"/>
      <c r="I131" s="137"/>
      <c r="J131" s="137"/>
      <c r="K131" s="138" t="s">
        <v>82</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83</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84</v>
      </c>
      <c r="L143" s="139"/>
      <c r="M143" s="139"/>
      <c r="N143" s="139"/>
      <c r="O143" s="139"/>
      <c r="P143" s="139"/>
      <c r="Q143" s="139"/>
      <c r="R143" s="140" t="s">
        <v>60</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85</v>
      </c>
      <c r="E149" s="137"/>
      <c r="F149" s="137"/>
      <c r="G149" s="137"/>
      <c r="H149" s="137"/>
      <c r="I149" s="137"/>
      <c r="J149" s="137"/>
      <c r="K149" s="138" t="s">
        <v>86</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87</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88</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89</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90</v>
      </c>
      <c r="L173" s="139"/>
      <c r="M173" s="139"/>
      <c r="N173" s="139"/>
      <c r="O173" s="139"/>
      <c r="P173" s="139"/>
      <c r="Q173" s="139"/>
      <c r="R173" s="140" t="s">
        <v>60</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91</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92</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93</v>
      </c>
      <c r="E191" s="137"/>
      <c r="F191" s="137"/>
      <c r="G191" s="137"/>
      <c r="H191" s="137"/>
      <c r="I191" s="137"/>
      <c r="J191" s="137"/>
      <c r="K191" s="138" t="s">
        <v>94</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95</v>
      </c>
      <c r="L197" s="139"/>
      <c r="M197" s="139"/>
      <c r="N197" s="139"/>
      <c r="O197" s="139"/>
      <c r="P197" s="139"/>
      <c r="Q197" s="139"/>
      <c r="R197" s="140" t="s">
        <v>60</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96</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97</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98</v>
      </c>
      <c r="L215" s="139"/>
      <c r="M215" s="139"/>
      <c r="N215" s="139"/>
      <c r="O215" s="139"/>
      <c r="P215" s="139"/>
      <c r="Q215" s="139"/>
      <c r="R215" s="140" t="s">
        <v>60</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99</v>
      </c>
      <c r="E221" s="137"/>
      <c r="F221" s="137"/>
      <c r="G221" s="137"/>
      <c r="H221" s="137"/>
      <c r="I221" s="137"/>
      <c r="J221" s="137"/>
      <c r="K221" s="138" t="s">
        <v>100</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101</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102</v>
      </c>
      <c r="E233" s="137"/>
      <c r="F233" s="137"/>
      <c r="G233" s="137"/>
      <c r="H233" s="137"/>
      <c r="I233" s="137"/>
      <c r="J233" s="137"/>
      <c r="K233" s="138" t="s">
        <v>103</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104</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105</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106</v>
      </c>
      <c r="E251" s="137"/>
      <c r="F251" s="137"/>
      <c r="G251" s="137"/>
      <c r="H251" s="137"/>
      <c r="I251" s="137"/>
      <c r="J251" s="137"/>
      <c r="K251" s="138" t="s">
        <v>107</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108</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109</v>
      </c>
      <c r="L263" s="139"/>
      <c r="M263" s="139"/>
      <c r="N263" s="139"/>
      <c r="O263" s="139"/>
      <c r="P263" s="139"/>
      <c r="Q263" s="139"/>
      <c r="R263" s="140" t="s">
        <v>60</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110</v>
      </c>
      <c r="E269" s="137"/>
      <c r="F269" s="137"/>
      <c r="G269" s="137"/>
      <c r="H269" s="137"/>
      <c r="I269" s="137"/>
      <c r="J269" s="137"/>
      <c r="K269" s="138" t="s">
        <v>111</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112</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113</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114</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115</v>
      </c>
      <c r="E293" s="137"/>
      <c r="F293" s="137"/>
      <c r="G293" s="137"/>
      <c r="H293" s="137"/>
      <c r="I293" s="137"/>
      <c r="J293" s="137"/>
      <c r="K293" s="138" t="s">
        <v>116</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117</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118</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119</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120</v>
      </c>
      <c r="E317" s="137"/>
      <c r="F317" s="137"/>
      <c r="G317" s="137"/>
      <c r="H317" s="137"/>
      <c r="I317" s="137"/>
      <c r="J317" s="137"/>
      <c r="K317" s="138" t="s">
        <v>121</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122</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123</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124</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125</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126</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127</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128</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129</v>
      </c>
      <c r="E365" s="137"/>
      <c r="F365" s="137"/>
      <c r="G365" s="137"/>
      <c r="H365" s="137"/>
      <c r="I365" s="137"/>
      <c r="J365" s="137"/>
      <c r="K365" s="138" t="s">
        <v>130</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131</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132</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133</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134</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135</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136</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137</v>
      </c>
      <c r="E407" s="137"/>
      <c r="F407" s="137"/>
      <c r="G407" s="137"/>
      <c r="H407" s="137"/>
      <c r="I407" s="137"/>
      <c r="J407" s="137"/>
      <c r="K407" s="138" t="s">
        <v>138</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139</v>
      </c>
      <c r="L413" s="139"/>
      <c r="M413" s="139"/>
      <c r="N413" s="139"/>
      <c r="O413" s="139"/>
      <c r="P413" s="139"/>
      <c r="Q413" s="139"/>
      <c r="R413" s="140" t="s">
        <v>60</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140</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141</v>
      </c>
      <c r="E425" s="137"/>
      <c r="F425" s="137"/>
      <c r="G425" s="137"/>
      <c r="H425" s="137"/>
      <c r="I425" s="137"/>
      <c r="J425" s="137"/>
      <c r="K425" s="138" t="s">
        <v>142</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143</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144</v>
      </c>
      <c r="E437" s="137"/>
      <c r="F437" s="137"/>
      <c r="G437" s="137"/>
      <c r="H437" s="137"/>
      <c r="I437" s="137"/>
      <c r="J437" s="137"/>
      <c r="K437" s="138" t="s">
        <v>145</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146</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147</v>
      </c>
      <c r="E449" s="137"/>
      <c r="F449" s="137"/>
      <c r="G449" s="137"/>
      <c r="H449" s="137"/>
      <c r="I449" s="137"/>
      <c r="J449" s="137"/>
      <c r="K449" s="138" t="s">
        <v>148</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149</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150</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151</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152</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153</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154</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155</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156</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157</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158</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159</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160</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161</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162</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163</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164</v>
      </c>
      <c r="E545" s="137"/>
      <c r="F545" s="137"/>
      <c r="G545" s="137"/>
      <c r="H545" s="137"/>
      <c r="I545" s="137"/>
      <c r="J545" s="137"/>
      <c r="K545" s="138" t="s">
        <v>165</v>
      </c>
      <c r="L545" s="139"/>
      <c r="M545" s="139"/>
      <c r="N545" s="139"/>
      <c r="O545" s="139"/>
      <c r="P545" s="139"/>
      <c r="Q545" s="139"/>
      <c r="R545" s="140" t="s">
        <v>60</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166</v>
      </c>
      <c r="L551" s="139"/>
      <c r="M551" s="139"/>
      <c r="N551" s="139"/>
      <c r="O551" s="139"/>
      <c r="P551" s="139"/>
      <c r="Q551" s="139"/>
      <c r="R551" s="140" t="s">
        <v>60</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167</v>
      </c>
      <c r="E557" s="137"/>
      <c r="F557" s="137"/>
      <c r="G557" s="137"/>
      <c r="H557" s="137"/>
      <c r="I557" s="137"/>
      <c r="J557" s="137"/>
      <c r="K557" s="138" t="s">
        <v>168</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169</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170</v>
      </c>
      <c r="E569" s="137"/>
      <c r="F569" s="137"/>
      <c r="G569" s="137"/>
      <c r="H569" s="137"/>
      <c r="I569" s="137"/>
      <c r="J569" s="137"/>
      <c r="K569" s="138" t="s">
        <v>171</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172</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173</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174</v>
      </c>
      <c r="E587" s="137"/>
      <c r="F587" s="137"/>
      <c r="G587" s="137"/>
      <c r="H587" s="137"/>
      <c r="I587" s="137"/>
      <c r="J587" s="137"/>
      <c r="K587" s="138" t="s">
        <v>175</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176</v>
      </c>
      <c r="E593" s="137"/>
      <c r="F593" s="137"/>
      <c r="G593" s="137"/>
      <c r="H593" s="137"/>
      <c r="I593" s="137"/>
      <c r="J593" s="137"/>
      <c r="K593" s="138" t="s">
        <v>177</v>
      </c>
      <c r="L593" s="139"/>
      <c r="M593" s="139"/>
      <c r="N593" s="139"/>
      <c r="O593" s="139"/>
      <c r="P593" s="139"/>
      <c r="Q593" s="139"/>
      <c r="R593" s="140" t="s">
        <v>60</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178</v>
      </c>
      <c r="E599" s="137"/>
      <c r="F599" s="137"/>
      <c r="G599" s="137"/>
      <c r="H599" s="137"/>
      <c r="I599" s="137"/>
      <c r="J599" s="137"/>
      <c r="K599" s="138" t="s">
        <v>179</v>
      </c>
      <c r="L599" s="139"/>
      <c r="M599" s="139"/>
      <c r="N599" s="139"/>
      <c r="O599" s="139"/>
      <c r="P599" s="139"/>
      <c r="Q599" s="139"/>
      <c r="R599" s="140" t="s">
        <v>60</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180</v>
      </c>
      <c r="E605" s="137"/>
      <c r="F605" s="137"/>
      <c r="G605" s="137"/>
      <c r="H605" s="137"/>
      <c r="I605" s="137"/>
      <c r="J605" s="137"/>
      <c r="K605" s="138" t="s">
        <v>181</v>
      </c>
      <c r="L605" s="139"/>
      <c r="M605" s="139"/>
      <c r="N605" s="139"/>
      <c r="O605" s="139"/>
      <c r="P605" s="139"/>
      <c r="Q605" s="139"/>
      <c r="R605" s="140" t="s">
        <v>60</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182</v>
      </c>
      <c r="E611" s="137"/>
      <c r="F611" s="137"/>
      <c r="G611" s="137"/>
      <c r="H611" s="137"/>
      <c r="I611" s="137"/>
      <c r="J611" s="137"/>
      <c r="K611" s="138" t="s">
        <v>183</v>
      </c>
      <c r="L611" s="139"/>
      <c r="M611" s="139"/>
      <c r="N611" s="139"/>
      <c r="O611" s="139"/>
      <c r="P611" s="139"/>
      <c r="Q611" s="139"/>
      <c r="R611" s="140" t="s">
        <v>60</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184</v>
      </c>
      <c r="E617" s="137"/>
      <c r="F617" s="137"/>
      <c r="G617" s="137"/>
      <c r="H617" s="137"/>
      <c r="I617" s="137"/>
      <c r="J617" s="137"/>
      <c r="K617" s="138" t="s">
        <v>185</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186</v>
      </c>
      <c r="L623" s="139"/>
      <c r="M623" s="139"/>
      <c r="N623" s="139"/>
      <c r="O623" s="139"/>
      <c r="P623" s="139"/>
      <c r="Q623" s="139"/>
      <c r="R623" s="140" t="s">
        <v>60</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187</v>
      </c>
      <c r="L629" s="139"/>
      <c r="M629" s="139"/>
      <c r="N629" s="139"/>
      <c r="O629" s="139"/>
      <c r="P629" s="139"/>
      <c r="Q629" s="139"/>
      <c r="R629" s="140" t="s">
        <v>60</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188</v>
      </c>
      <c r="L635" s="139"/>
      <c r="M635" s="139"/>
      <c r="N635" s="139"/>
      <c r="O635" s="139"/>
      <c r="P635" s="139"/>
      <c r="Q635" s="139"/>
      <c r="R635" s="140" t="s">
        <v>60</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189</v>
      </c>
      <c r="L641" s="139"/>
      <c r="M641" s="139"/>
      <c r="N641" s="139"/>
      <c r="O641" s="139"/>
      <c r="P641" s="139"/>
      <c r="Q641" s="139"/>
      <c r="R641" s="140" t="s">
        <v>60</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190</v>
      </c>
      <c r="E647" s="137"/>
      <c r="F647" s="137"/>
      <c r="G647" s="137"/>
      <c r="H647" s="137"/>
      <c r="I647" s="137"/>
      <c r="J647" s="137"/>
      <c r="K647" s="138" t="s">
        <v>191</v>
      </c>
      <c r="L647" s="139"/>
      <c r="M647" s="139"/>
      <c r="N647" s="139"/>
      <c r="O647" s="139"/>
      <c r="P647" s="139"/>
      <c r="Q647" s="139"/>
      <c r="R647" s="140" t="s">
        <v>60</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192</v>
      </c>
      <c r="L653" s="139"/>
      <c r="M653" s="139"/>
      <c r="N653" s="139"/>
      <c r="O653" s="139"/>
      <c r="P653" s="139"/>
      <c r="Q653" s="139"/>
      <c r="R653" s="140" t="s">
        <v>60</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193</v>
      </c>
      <c r="L659" s="139"/>
      <c r="M659" s="139"/>
      <c r="N659" s="139"/>
      <c r="O659" s="139"/>
      <c r="P659" s="139"/>
      <c r="Q659" s="139"/>
      <c r="R659" s="140" t="s">
        <v>60</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194</v>
      </c>
      <c r="E665" s="137"/>
      <c r="F665" s="137"/>
      <c r="G665" s="137"/>
      <c r="H665" s="137"/>
      <c r="I665" s="137"/>
      <c r="J665" s="137"/>
      <c r="K665" s="138" t="s">
        <v>195</v>
      </c>
      <c r="L665" s="139"/>
      <c r="M665" s="139"/>
      <c r="N665" s="139"/>
      <c r="O665" s="139"/>
      <c r="P665" s="139"/>
      <c r="Q665" s="139"/>
      <c r="R665" s="140" t="s">
        <v>60</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196</v>
      </c>
      <c r="L671" s="139"/>
      <c r="M671" s="139"/>
      <c r="N671" s="139"/>
      <c r="O671" s="139"/>
      <c r="P671" s="139"/>
      <c r="Q671" s="139"/>
      <c r="R671" s="140" t="s">
        <v>60</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197</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9ECC8688-DA3F-4111-B73C-8D9AD990F675}">
      <formula1>"○,×"</formula1>
    </dataValidation>
    <dataValidation type="list" allowBlank="1" showInputMessage="1" showErrorMessage="1" sqref="T11:U676" xr:uid="{3BE446CA-3408-45EB-A9C0-2F7B9203B7AD}">
      <formula1>"正常,異常"</formula1>
    </dataValidation>
    <dataValidation type="list" allowBlank="1" showInputMessage="1" showErrorMessage="1" sqref="BI11:BI676" xr:uid="{7799CAB1-43A9-4953-A7D5-FD91431F35D6}">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D7305DF1-33D7-4355-8E49-9F339F3ED7E8}">
      <formula1>40</formula1>
    </dataValidation>
    <dataValidation type="whole" operator="greaterThanOrEqual" allowBlank="1" showInputMessage="1" showErrorMessage="1" sqref="BB11:BB676 A11:A676" xr:uid="{16B8D610-87ED-4274-9349-9DCB22750FA9}">
      <formula1>0</formula1>
    </dataValidation>
    <dataValidation type="date" allowBlank="1" showInputMessage="1" showErrorMessage="1" sqref="BC11:BF676 CB11:CE676" xr:uid="{00BE4A05-E045-4463-8683-C07E313E8A6A}">
      <formula1>36526</formula1>
      <formula2>2958465</formula2>
    </dataValidation>
    <dataValidation type="list" allowBlank="1" showInputMessage="1" showErrorMessage="1" sqref="R11:S676" xr:uid="{871870E5-6F31-49DA-B12C-500EBE81A774}">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C1DF-BE1D-4EAB-B526-06D647B88148}">
  <dimension ref="B1:DF56"/>
  <sheetViews>
    <sheetView view="pageBreakPreview" zoomScaleNormal="80" zoomScaleSheetLayoutView="100" workbookViewId="0">
      <selection activeCell="C13" sqref="C13:E13"/>
    </sheetView>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198</v>
      </c>
      <c r="C2" s="221"/>
      <c r="D2" s="221"/>
      <c r="E2" s="221"/>
      <c r="F2" s="221"/>
      <c r="G2" s="221"/>
      <c r="H2" s="221"/>
      <c r="I2" s="221"/>
      <c r="J2" s="221"/>
      <c r="K2" s="221"/>
      <c r="L2" s="221"/>
      <c r="M2" s="221"/>
      <c r="N2" s="221"/>
      <c r="O2" s="221"/>
      <c r="P2" s="221"/>
      <c r="Q2" s="221"/>
      <c r="R2" s="221"/>
      <c r="S2" s="222"/>
      <c r="T2" s="223" t="s">
        <v>199</v>
      </c>
      <c r="U2" s="224"/>
      <c r="V2" s="224"/>
      <c r="W2" s="224"/>
      <c r="X2" s="224"/>
      <c r="Y2" s="224"/>
      <c r="Z2" s="224"/>
      <c r="AA2" s="224"/>
      <c r="AB2" s="224"/>
      <c r="AC2" s="224"/>
      <c r="AD2" s="224"/>
      <c r="AE2" s="224"/>
      <c r="AF2" s="224"/>
      <c r="AG2" s="224"/>
      <c r="AH2" s="225"/>
      <c r="AI2" s="226" t="s">
        <v>200</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201</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202</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203</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204</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205</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206</v>
      </c>
      <c r="D5" s="256"/>
      <c r="E5" s="256"/>
      <c r="F5" s="256"/>
      <c r="G5" s="256"/>
      <c r="H5" s="256"/>
      <c r="I5" s="256"/>
      <c r="J5" s="256"/>
      <c r="K5" s="257"/>
      <c r="L5" s="258" t="s">
        <v>207</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208</v>
      </c>
      <c r="AQ5" s="262"/>
      <c r="AR5" s="262"/>
      <c r="AS5" s="262"/>
      <c r="AT5" s="262"/>
      <c r="AU5" s="262"/>
      <c r="AV5" s="262"/>
      <c r="AW5" s="262"/>
      <c r="AX5" s="262"/>
      <c r="AY5" s="262"/>
      <c r="AZ5" s="262"/>
      <c r="BA5" s="262"/>
      <c r="BB5" s="262"/>
      <c r="BC5" s="262"/>
      <c r="BD5" s="262"/>
      <c r="BE5" s="262"/>
      <c r="BF5" s="262"/>
      <c r="BG5" s="262"/>
      <c r="BH5" s="262"/>
      <c r="BI5" s="263"/>
      <c r="BJ5" s="264" t="s">
        <v>209</v>
      </c>
      <c r="BK5" s="265"/>
      <c r="BL5" s="266"/>
      <c r="BM5" s="267" t="s">
        <v>210</v>
      </c>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211</v>
      </c>
      <c r="BK6" s="283"/>
      <c r="BL6" s="284"/>
      <c r="BM6" s="285"/>
      <c r="BN6" s="286"/>
      <c r="BO6" s="286"/>
      <c r="BP6" s="286"/>
      <c r="BQ6" s="286"/>
      <c r="BR6" s="286"/>
      <c r="BS6" s="286"/>
      <c r="BT6" s="286"/>
      <c r="BU6" s="286"/>
      <c r="BV6" s="286"/>
      <c r="BW6" s="286"/>
      <c r="BX6" s="286"/>
      <c r="BY6" s="286"/>
      <c r="BZ6" s="286"/>
      <c r="CA6" s="286"/>
      <c r="CB6" s="287"/>
      <c r="DF6" s="270"/>
    </row>
    <row r="7" spans="2:110" ht="9.9499999999999993" customHeight="1" x14ac:dyDescent="0.15">
      <c r="B7" s="254"/>
      <c r="C7" s="288" t="s">
        <v>212</v>
      </c>
      <c r="D7" s="289"/>
      <c r="E7" s="290" t="s">
        <v>213</v>
      </c>
      <c r="F7" s="291"/>
      <c r="G7" s="291"/>
      <c r="H7" s="291"/>
      <c r="I7" s="291"/>
      <c r="J7" s="291"/>
      <c r="K7" s="291"/>
      <c r="L7" s="291"/>
      <c r="M7" s="291"/>
      <c r="N7" s="291"/>
      <c r="O7" s="291"/>
      <c r="P7" s="291"/>
      <c r="Q7" s="291"/>
      <c r="R7" s="291"/>
      <c r="S7" s="291"/>
      <c r="T7" s="291"/>
      <c r="U7" s="291"/>
      <c r="V7" s="292"/>
      <c r="W7" s="293" t="s">
        <v>214</v>
      </c>
      <c r="X7" s="294"/>
      <c r="Y7" s="294"/>
      <c r="Z7" s="295"/>
      <c r="AA7" s="296" t="s">
        <v>215</v>
      </c>
      <c r="AB7" s="297"/>
      <c r="AC7" s="296" t="s">
        <v>216</v>
      </c>
      <c r="AD7" s="297"/>
      <c r="AE7" s="296" t="s">
        <v>217</v>
      </c>
      <c r="AF7" s="298"/>
      <c r="AG7" s="299" t="s">
        <v>218</v>
      </c>
      <c r="AH7" s="298"/>
      <c r="AI7" s="300" t="s">
        <v>219</v>
      </c>
      <c r="AJ7" s="301"/>
      <c r="AK7" s="302"/>
      <c r="AL7" s="289"/>
      <c r="AM7" s="290" t="s">
        <v>220</v>
      </c>
      <c r="AN7" s="291"/>
      <c r="AO7" s="291"/>
      <c r="AP7" s="291"/>
      <c r="AQ7" s="291"/>
      <c r="AR7" s="291"/>
      <c r="AS7" s="291"/>
      <c r="AT7" s="291"/>
      <c r="AU7" s="291"/>
      <c r="AV7" s="291"/>
      <c r="AW7" s="291"/>
      <c r="AX7" s="291"/>
      <c r="AY7" s="291"/>
      <c r="AZ7" s="291"/>
      <c r="BA7" s="291"/>
      <c r="BB7" s="291"/>
      <c r="BC7" s="291"/>
      <c r="BD7" s="292"/>
      <c r="BE7" s="290" t="s">
        <v>221</v>
      </c>
      <c r="BF7" s="291"/>
      <c r="BG7" s="291"/>
      <c r="BH7" s="291"/>
      <c r="BI7" s="291"/>
      <c r="BJ7" s="291"/>
      <c r="BK7" s="291"/>
      <c r="BL7" s="291"/>
      <c r="BM7" s="291"/>
      <c r="BN7" s="291"/>
      <c r="BO7" s="291"/>
      <c r="BP7" s="291"/>
      <c r="BQ7" s="291"/>
      <c r="BR7" s="291"/>
      <c r="BS7" s="291"/>
      <c r="BT7" s="291"/>
      <c r="BU7" s="291"/>
      <c r="BV7" s="292"/>
      <c r="BW7" s="303" t="s">
        <v>222</v>
      </c>
      <c r="BX7" s="304"/>
      <c r="BY7" s="304"/>
      <c r="BZ7" s="304"/>
      <c r="CA7" s="304"/>
      <c r="CB7" s="304"/>
      <c r="CC7" s="304"/>
      <c r="CD7" s="304"/>
      <c r="CE7" s="304"/>
      <c r="CF7" s="304"/>
      <c r="CG7" s="304"/>
      <c r="CH7" s="304"/>
      <c r="CI7" s="304"/>
      <c r="CJ7" s="304"/>
      <c r="CK7" s="304"/>
      <c r="CL7" s="304"/>
      <c r="CM7" s="304"/>
      <c r="CN7" s="304"/>
      <c r="CO7" s="304"/>
      <c r="CP7" s="304"/>
      <c r="CQ7" s="304"/>
      <c r="CR7" s="304"/>
      <c r="CS7" s="304"/>
      <c r="CT7" s="304"/>
      <c r="CU7" s="304"/>
      <c r="CV7" s="304"/>
      <c r="CW7" s="304"/>
      <c r="CX7" s="304"/>
      <c r="CY7" s="304"/>
      <c r="CZ7" s="304"/>
      <c r="DA7" s="304"/>
      <c r="DB7" s="304"/>
      <c r="DC7" s="305"/>
      <c r="DD7" s="306"/>
      <c r="DE7" s="307"/>
      <c r="DF7" s="270"/>
    </row>
    <row r="8" spans="2:110" ht="9.9499999999999993" customHeight="1" x14ac:dyDescent="0.15">
      <c r="B8" s="254"/>
      <c r="C8" s="308"/>
      <c r="D8" s="309"/>
      <c r="E8" s="310"/>
      <c r="F8" s="311"/>
      <c r="G8" s="311"/>
      <c r="H8" s="311"/>
      <c r="I8" s="311"/>
      <c r="J8" s="311"/>
      <c r="K8" s="311"/>
      <c r="L8" s="311"/>
      <c r="M8" s="311"/>
      <c r="N8" s="311"/>
      <c r="O8" s="311"/>
      <c r="P8" s="311"/>
      <c r="Q8" s="311"/>
      <c r="R8" s="311"/>
      <c r="S8" s="311"/>
      <c r="T8" s="311"/>
      <c r="U8" s="311"/>
      <c r="V8" s="312"/>
      <c r="W8" s="313" t="s">
        <v>223</v>
      </c>
      <c r="X8" s="314"/>
      <c r="Y8" s="314" t="s">
        <v>224</v>
      </c>
      <c r="Z8" s="315"/>
      <c r="AA8" s="316"/>
      <c r="AB8" s="317"/>
      <c r="AC8" s="316"/>
      <c r="AD8" s="317"/>
      <c r="AE8" s="316"/>
      <c r="AF8" s="318"/>
      <c r="AG8" s="319"/>
      <c r="AH8" s="318"/>
      <c r="AI8" s="308"/>
      <c r="AJ8" s="320"/>
      <c r="AK8" s="321"/>
      <c r="AL8" s="309"/>
      <c r="AM8" s="310"/>
      <c r="AN8" s="311"/>
      <c r="AO8" s="311"/>
      <c r="AP8" s="311"/>
      <c r="AQ8" s="311"/>
      <c r="AR8" s="311"/>
      <c r="AS8" s="311"/>
      <c r="AT8" s="311"/>
      <c r="AU8" s="311"/>
      <c r="AV8" s="311"/>
      <c r="AW8" s="311"/>
      <c r="AX8" s="311"/>
      <c r="AY8" s="311"/>
      <c r="AZ8" s="311"/>
      <c r="BA8" s="311"/>
      <c r="BB8" s="311"/>
      <c r="BC8" s="311"/>
      <c r="BD8" s="312"/>
      <c r="BE8" s="310"/>
      <c r="BF8" s="311"/>
      <c r="BG8" s="311"/>
      <c r="BH8" s="311"/>
      <c r="BI8" s="311"/>
      <c r="BJ8" s="311"/>
      <c r="BK8" s="311"/>
      <c r="BL8" s="311"/>
      <c r="BM8" s="311"/>
      <c r="BN8" s="311"/>
      <c r="BO8" s="311"/>
      <c r="BP8" s="311"/>
      <c r="BQ8" s="311"/>
      <c r="BR8" s="311"/>
      <c r="BS8" s="311"/>
      <c r="BT8" s="311"/>
      <c r="BU8" s="311"/>
      <c r="BV8" s="312"/>
      <c r="BW8" s="322"/>
      <c r="BX8" s="323"/>
      <c r="BY8" s="323"/>
      <c r="BZ8" s="323"/>
      <c r="CA8" s="323"/>
      <c r="CB8" s="323"/>
      <c r="CC8" s="323"/>
      <c r="CD8" s="323"/>
      <c r="CE8" s="323"/>
      <c r="CF8" s="323"/>
      <c r="CG8" s="323"/>
      <c r="CH8" s="323"/>
      <c r="CI8" s="323"/>
      <c r="CJ8" s="323"/>
      <c r="CK8" s="323"/>
      <c r="CL8" s="323"/>
      <c r="CM8" s="323"/>
      <c r="CN8" s="323"/>
      <c r="CO8" s="323"/>
      <c r="CP8" s="323"/>
      <c r="CQ8" s="323"/>
      <c r="CR8" s="323"/>
      <c r="CS8" s="323"/>
      <c r="CT8" s="323"/>
      <c r="CU8" s="323"/>
      <c r="CV8" s="323"/>
      <c r="CW8" s="323"/>
      <c r="CX8" s="323"/>
      <c r="CY8" s="323"/>
      <c r="CZ8" s="323"/>
      <c r="DA8" s="323"/>
      <c r="DB8" s="323"/>
      <c r="DC8" s="324"/>
      <c r="DD8" s="325"/>
      <c r="DE8" s="326"/>
      <c r="DF8" s="270"/>
    </row>
    <row r="9" spans="2:110" ht="9.9499999999999993" customHeight="1" x14ac:dyDescent="0.15">
      <c r="B9" s="254"/>
      <c r="C9" s="327"/>
      <c r="D9" s="328"/>
      <c r="E9" s="329"/>
      <c r="F9" s="330"/>
      <c r="G9" s="330"/>
      <c r="H9" s="330"/>
      <c r="I9" s="330"/>
      <c r="J9" s="330"/>
      <c r="K9" s="330"/>
      <c r="L9" s="330"/>
      <c r="M9" s="330"/>
      <c r="N9" s="330"/>
      <c r="O9" s="330"/>
      <c r="P9" s="330"/>
      <c r="Q9" s="330"/>
      <c r="R9" s="330"/>
      <c r="S9" s="330"/>
      <c r="T9" s="330"/>
      <c r="U9" s="330"/>
      <c r="V9" s="331"/>
      <c r="W9" s="332"/>
      <c r="X9" s="333"/>
      <c r="Y9" s="333"/>
      <c r="Z9" s="334"/>
      <c r="AA9" s="335"/>
      <c r="AB9" s="336"/>
      <c r="AC9" s="335"/>
      <c r="AD9" s="336"/>
      <c r="AE9" s="335"/>
      <c r="AF9" s="337"/>
      <c r="AG9" s="338"/>
      <c r="AH9" s="337"/>
      <c r="AI9" s="327"/>
      <c r="AJ9" s="339"/>
      <c r="AK9" s="340"/>
      <c r="AL9" s="328"/>
      <c r="AM9" s="329"/>
      <c r="AN9" s="330"/>
      <c r="AO9" s="330"/>
      <c r="AP9" s="330"/>
      <c r="AQ9" s="330"/>
      <c r="AR9" s="330"/>
      <c r="AS9" s="330"/>
      <c r="AT9" s="330"/>
      <c r="AU9" s="330"/>
      <c r="AV9" s="330"/>
      <c r="AW9" s="330"/>
      <c r="AX9" s="330"/>
      <c r="AY9" s="330"/>
      <c r="AZ9" s="330"/>
      <c r="BA9" s="330"/>
      <c r="BB9" s="330"/>
      <c r="BC9" s="330"/>
      <c r="BD9" s="331"/>
      <c r="BE9" s="329"/>
      <c r="BF9" s="330"/>
      <c r="BG9" s="330"/>
      <c r="BH9" s="330"/>
      <c r="BI9" s="330"/>
      <c r="BJ9" s="330"/>
      <c r="BK9" s="330"/>
      <c r="BL9" s="330"/>
      <c r="BM9" s="330"/>
      <c r="BN9" s="330"/>
      <c r="BO9" s="330"/>
      <c r="BP9" s="330"/>
      <c r="BQ9" s="330"/>
      <c r="BR9" s="330"/>
      <c r="BS9" s="330"/>
      <c r="BT9" s="330"/>
      <c r="BU9" s="330"/>
      <c r="BV9" s="331"/>
      <c r="BW9" s="341"/>
      <c r="BX9" s="342"/>
      <c r="BY9" s="342"/>
      <c r="BZ9" s="342"/>
      <c r="CA9" s="342"/>
      <c r="CB9" s="342"/>
      <c r="CC9" s="342"/>
      <c r="CD9" s="342"/>
      <c r="CE9" s="342"/>
      <c r="CF9" s="342"/>
      <c r="CG9" s="342"/>
      <c r="CH9" s="342"/>
      <c r="CI9" s="342"/>
      <c r="CJ9" s="342"/>
      <c r="CK9" s="342"/>
      <c r="CL9" s="342"/>
      <c r="CM9" s="342"/>
      <c r="CN9" s="342"/>
      <c r="CO9" s="342"/>
      <c r="CP9" s="342"/>
      <c r="CQ9" s="342"/>
      <c r="CR9" s="342"/>
      <c r="CS9" s="342"/>
      <c r="CT9" s="342"/>
      <c r="CU9" s="342"/>
      <c r="CV9" s="342"/>
      <c r="CW9" s="342"/>
      <c r="CX9" s="342"/>
      <c r="CY9" s="342"/>
      <c r="CZ9" s="342"/>
      <c r="DA9" s="342"/>
      <c r="DB9" s="342"/>
      <c r="DC9" s="343"/>
      <c r="DD9" s="344"/>
      <c r="DE9" s="345"/>
      <c r="DF9" s="270"/>
    </row>
    <row r="10" spans="2:110" ht="9.9499999999999993" customHeight="1" x14ac:dyDescent="0.15">
      <c r="B10" s="254"/>
      <c r="C10" s="346">
        <v>1</v>
      </c>
      <c r="D10" s="347"/>
      <c r="E10" s="348" t="s">
        <v>225</v>
      </c>
      <c r="F10" s="349"/>
      <c r="G10" s="349"/>
      <c r="H10" s="349"/>
      <c r="I10" s="349"/>
      <c r="J10" s="349"/>
      <c r="K10" s="349"/>
      <c r="L10" s="349"/>
      <c r="M10" s="349"/>
      <c r="N10" s="349"/>
      <c r="O10" s="349"/>
      <c r="P10" s="349"/>
      <c r="Q10" s="349"/>
      <c r="R10" s="349"/>
      <c r="S10" s="349"/>
      <c r="T10" s="349"/>
      <c r="U10" s="349"/>
      <c r="V10" s="350"/>
      <c r="W10" s="351"/>
      <c r="X10" s="352"/>
      <c r="Y10" s="352"/>
      <c r="Z10" s="353"/>
      <c r="AA10" s="351" t="s">
        <v>226</v>
      </c>
      <c r="AB10" s="353"/>
      <c r="AC10" s="354" t="s">
        <v>227</v>
      </c>
      <c r="AD10" s="354"/>
      <c r="AE10" s="355">
        <v>6</v>
      </c>
      <c r="AF10" s="355"/>
      <c r="AG10" s="356"/>
      <c r="AH10" s="357"/>
      <c r="AI10" s="358"/>
      <c r="AJ10" s="359"/>
      <c r="AK10" s="360"/>
      <c r="AL10" s="361"/>
      <c r="AM10" s="349"/>
      <c r="AN10" s="349"/>
      <c r="AO10" s="349"/>
      <c r="AP10" s="349"/>
      <c r="AQ10" s="349"/>
      <c r="AR10" s="349"/>
      <c r="AS10" s="349"/>
      <c r="AT10" s="349"/>
      <c r="AU10" s="349"/>
      <c r="AV10" s="362"/>
      <c r="AW10" s="362"/>
      <c r="AX10" s="363"/>
      <c r="AY10" s="363"/>
      <c r="AZ10" s="363"/>
      <c r="BA10" s="363"/>
      <c r="BB10" s="363"/>
      <c r="BC10" s="363"/>
      <c r="BD10" s="363"/>
      <c r="BE10" s="364" t="s">
        <v>228</v>
      </c>
      <c r="BF10" s="363"/>
      <c r="BG10" s="363"/>
      <c r="BH10" s="349"/>
      <c r="BI10" s="349"/>
      <c r="BJ10" s="349"/>
      <c r="BK10" s="349"/>
      <c r="BL10" s="349"/>
      <c r="BM10" s="349"/>
      <c r="BN10" s="349"/>
      <c r="BO10" s="349"/>
      <c r="BP10" s="349"/>
      <c r="BQ10" s="349"/>
      <c r="BR10" s="349"/>
      <c r="BS10" s="349"/>
      <c r="BT10" s="349"/>
      <c r="BU10" s="349"/>
      <c r="BV10" s="350"/>
      <c r="BW10" s="349"/>
      <c r="BX10" s="349"/>
      <c r="BY10" s="349"/>
      <c r="BZ10" s="349"/>
      <c r="CA10" s="349"/>
      <c r="CB10" s="349"/>
      <c r="CC10" s="349"/>
      <c r="CD10" s="349"/>
      <c r="CE10" s="349"/>
      <c r="CF10" s="349"/>
      <c r="CG10" s="349"/>
      <c r="CH10" s="349"/>
      <c r="CI10" s="349"/>
      <c r="CJ10" s="349"/>
      <c r="CK10" s="349"/>
      <c r="CL10" s="349"/>
      <c r="CM10" s="349"/>
      <c r="CN10" s="349"/>
      <c r="CO10" s="349"/>
      <c r="CP10" s="349"/>
      <c r="CQ10" s="349"/>
      <c r="CR10" s="349"/>
      <c r="CS10" s="349"/>
      <c r="CT10" s="349"/>
      <c r="CU10" s="349"/>
      <c r="CV10" s="349"/>
      <c r="CW10" s="349"/>
      <c r="CX10" s="349"/>
      <c r="CY10" s="349"/>
      <c r="CZ10" s="349"/>
      <c r="DA10" s="349"/>
      <c r="DB10" s="349"/>
      <c r="DC10" s="350"/>
      <c r="DD10" s="365"/>
      <c r="DE10" s="366"/>
      <c r="DF10" s="270"/>
    </row>
    <row r="11" spans="2:110" ht="9.9499999999999993" customHeight="1" x14ac:dyDescent="0.15">
      <c r="B11" s="254"/>
      <c r="C11" s="346">
        <v>2</v>
      </c>
      <c r="D11" s="347"/>
      <c r="E11" s="348" t="s">
        <v>229</v>
      </c>
      <c r="F11" s="349"/>
      <c r="G11" s="349"/>
      <c r="H11" s="349"/>
      <c r="I11" s="349"/>
      <c r="J11" s="349"/>
      <c r="K11" s="349"/>
      <c r="L11" s="349"/>
      <c r="M11" s="349"/>
      <c r="N11" s="349"/>
      <c r="O11" s="349"/>
      <c r="P11" s="349"/>
      <c r="Q11" s="349"/>
      <c r="R11" s="349"/>
      <c r="S11" s="349"/>
      <c r="T11" s="349"/>
      <c r="U11" s="349"/>
      <c r="V11" s="350"/>
      <c r="W11" s="351"/>
      <c r="X11" s="352"/>
      <c r="Y11" s="352"/>
      <c r="Z11" s="353"/>
      <c r="AA11" s="351" t="s">
        <v>226</v>
      </c>
      <c r="AB11" s="353"/>
      <c r="AC11" s="354" t="s">
        <v>230</v>
      </c>
      <c r="AD11" s="354"/>
      <c r="AE11" s="355">
        <v>20</v>
      </c>
      <c r="AF11" s="355"/>
      <c r="AG11" s="356"/>
      <c r="AH11" s="357"/>
      <c r="AI11" s="358"/>
      <c r="AJ11" s="359"/>
      <c r="AK11" s="360"/>
      <c r="AL11" s="361"/>
      <c r="AM11" s="349" t="s">
        <v>231</v>
      </c>
      <c r="AN11" s="349"/>
      <c r="AO11" s="349"/>
      <c r="AP11" s="349"/>
      <c r="AQ11" s="349"/>
      <c r="AR11" s="349"/>
      <c r="AS11" s="349"/>
      <c r="AT11" s="349"/>
      <c r="AU11" s="349"/>
      <c r="AV11" s="349"/>
      <c r="AW11" s="362"/>
      <c r="AX11" s="363"/>
      <c r="AY11" s="363"/>
      <c r="AZ11" s="363"/>
      <c r="BA11" s="363"/>
      <c r="BB11" s="363"/>
      <c r="BC11" s="363"/>
      <c r="BD11" s="363"/>
      <c r="BE11" s="364" t="s">
        <v>232</v>
      </c>
      <c r="BF11" s="363"/>
      <c r="BG11" s="363"/>
      <c r="BH11" s="349"/>
      <c r="BI11" s="349"/>
      <c r="BJ11" s="349"/>
      <c r="BK11" s="349"/>
      <c r="BL11" s="349"/>
      <c r="BM11" s="349"/>
      <c r="BN11" s="349"/>
      <c r="BO11" s="349"/>
      <c r="BP11" s="349"/>
      <c r="BQ11" s="349"/>
      <c r="BR11" s="349"/>
      <c r="BS11" s="349"/>
      <c r="BT11" s="349"/>
      <c r="BU11" s="349"/>
      <c r="BV11" s="350"/>
      <c r="BW11" s="349"/>
      <c r="BX11" s="349"/>
      <c r="BY11" s="349"/>
      <c r="BZ11" s="349"/>
      <c r="CA11" s="349"/>
      <c r="CB11" s="349"/>
      <c r="CC11" s="349"/>
      <c r="CD11" s="349"/>
      <c r="CE11" s="349"/>
      <c r="CF11" s="349"/>
      <c r="CG11" s="349"/>
      <c r="CH11" s="349"/>
      <c r="CI11" s="349"/>
      <c r="CJ11" s="349"/>
      <c r="CK11" s="349"/>
      <c r="CL11" s="349"/>
      <c r="CM11" s="349"/>
      <c r="CN11" s="349"/>
      <c r="CO11" s="349"/>
      <c r="CP11" s="349"/>
      <c r="CQ11" s="349"/>
      <c r="CR11" s="349"/>
      <c r="CS11" s="349"/>
      <c r="CT11" s="349"/>
      <c r="CU11" s="349"/>
      <c r="CV11" s="349"/>
      <c r="CW11" s="349"/>
      <c r="CX11" s="349"/>
      <c r="CY11" s="349"/>
      <c r="CZ11" s="349"/>
      <c r="DA11" s="349"/>
      <c r="DB11" s="349"/>
      <c r="DC11" s="350"/>
      <c r="DD11" s="365"/>
      <c r="DE11" s="366"/>
      <c r="DF11" s="270"/>
    </row>
    <row r="12" spans="2:110" ht="9.9499999999999993" customHeight="1" x14ac:dyDescent="0.15">
      <c r="B12" s="254"/>
      <c r="C12" s="346">
        <v>3</v>
      </c>
      <c r="D12" s="347"/>
      <c r="E12" s="367" t="s">
        <v>233</v>
      </c>
      <c r="F12" s="368"/>
      <c r="G12" s="369"/>
      <c r="H12" s="349"/>
      <c r="I12" s="349"/>
      <c r="J12" s="349"/>
      <c r="K12" s="349"/>
      <c r="L12" s="349"/>
      <c r="M12" s="349"/>
      <c r="N12" s="349"/>
      <c r="O12" s="349"/>
      <c r="P12" s="349"/>
      <c r="Q12" s="349"/>
      <c r="R12" s="370"/>
      <c r="S12" s="370"/>
      <c r="T12" s="370"/>
      <c r="U12" s="370"/>
      <c r="V12" s="350"/>
      <c r="W12" s="351" t="s">
        <v>234</v>
      </c>
      <c r="X12" s="352"/>
      <c r="Y12" s="352"/>
      <c r="Z12" s="353"/>
      <c r="AA12" s="351"/>
      <c r="AB12" s="353"/>
      <c r="AC12" s="354">
        <v>9</v>
      </c>
      <c r="AD12" s="354"/>
      <c r="AE12" s="355">
        <v>8</v>
      </c>
      <c r="AF12" s="355"/>
      <c r="AG12" s="356" t="s">
        <v>235</v>
      </c>
      <c r="AH12" s="357"/>
      <c r="AI12" s="358"/>
      <c r="AJ12" s="359"/>
      <c r="AK12" s="360"/>
      <c r="AL12" s="361"/>
      <c r="AM12" s="349"/>
      <c r="AN12" s="349"/>
      <c r="AO12" s="349"/>
      <c r="AP12" s="349"/>
      <c r="AQ12" s="349"/>
      <c r="AR12" s="349"/>
      <c r="AS12" s="349"/>
      <c r="AT12" s="349"/>
      <c r="AU12" s="349"/>
      <c r="AV12" s="362"/>
      <c r="AW12" s="362"/>
      <c r="AX12" s="363"/>
      <c r="AY12" s="363"/>
      <c r="AZ12" s="363"/>
      <c r="BA12" s="363"/>
      <c r="BB12" s="363"/>
      <c r="BC12" s="363"/>
      <c r="BD12" s="349"/>
      <c r="BE12" s="364" t="s">
        <v>236</v>
      </c>
      <c r="BF12" s="363"/>
      <c r="BG12" s="363"/>
      <c r="BH12" s="349"/>
      <c r="BI12" s="349"/>
      <c r="BJ12" s="349"/>
      <c r="BK12" s="349"/>
      <c r="BL12" s="349"/>
      <c r="BM12" s="349"/>
      <c r="BN12" s="349"/>
      <c r="BO12" s="349"/>
      <c r="BP12" s="349"/>
      <c r="BQ12" s="349"/>
      <c r="BR12" s="349"/>
      <c r="BS12" s="349"/>
      <c r="BT12" s="349"/>
      <c r="BU12" s="349"/>
      <c r="BV12" s="350"/>
      <c r="BW12" s="349" t="s">
        <v>237</v>
      </c>
      <c r="BX12" s="349"/>
      <c r="BY12" s="349"/>
      <c r="BZ12" s="349"/>
      <c r="CA12" s="349"/>
      <c r="CB12" s="349"/>
      <c r="CC12" s="349"/>
      <c r="CD12" s="349"/>
      <c r="CE12" s="349"/>
      <c r="CF12" s="349"/>
      <c r="CG12" s="349"/>
      <c r="CH12" s="349"/>
      <c r="CI12" s="349"/>
      <c r="CJ12" s="349"/>
      <c r="CK12" s="349"/>
      <c r="CL12" s="349"/>
      <c r="CM12" s="349"/>
      <c r="CN12" s="349"/>
      <c r="CO12" s="349"/>
      <c r="CP12" s="349"/>
      <c r="CQ12" s="349"/>
      <c r="CR12" s="349"/>
      <c r="CS12" s="349"/>
      <c r="CT12" s="349"/>
      <c r="CU12" s="349"/>
      <c r="CV12" s="349"/>
      <c r="CW12" s="349"/>
      <c r="CX12" s="349"/>
      <c r="CY12" s="349"/>
      <c r="CZ12" s="349"/>
      <c r="DA12" s="349"/>
      <c r="DB12" s="349"/>
      <c r="DC12" s="350"/>
      <c r="DD12" s="365"/>
      <c r="DE12" s="366"/>
      <c r="DF12" s="270"/>
    </row>
    <row r="13" spans="2:110" ht="9.9499999999999993" customHeight="1" x14ac:dyDescent="0.15">
      <c r="B13" s="254"/>
      <c r="C13" s="346">
        <v>4</v>
      </c>
      <c r="D13" s="347"/>
      <c r="E13" s="348" t="s">
        <v>238</v>
      </c>
      <c r="F13" s="368"/>
      <c r="G13" s="368"/>
      <c r="H13" s="349"/>
      <c r="I13" s="349"/>
      <c r="J13" s="349"/>
      <c r="K13" s="349"/>
      <c r="L13" s="349"/>
      <c r="M13" s="349"/>
      <c r="N13" s="349"/>
      <c r="O13" s="349"/>
      <c r="P13" s="349"/>
      <c r="Q13" s="349"/>
      <c r="R13" s="349"/>
      <c r="S13" s="349"/>
      <c r="T13" s="349"/>
      <c r="U13" s="349"/>
      <c r="V13" s="350"/>
      <c r="W13" s="351"/>
      <c r="X13" s="352"/>
      <c r="Y13" s="352" t="s">
        <v>234</v>
      </c>
      <c r="Z13" s="353"/>
      <c r="AA13" s="351"/>
      <c r="AB13" s="353"/>
      <c r="AC13" s="354">
        <v>9</v>
      </c>
      <c r="AD13" s="354"/>
      <c r="AE13" s="355">
        <v>1</v>
      </c>
      <c r="AF13" s="355"/>
      <c r="AG13" s="356" t="s">
        <v>239</v>
      </c>
      <c r="AH13" s="357"/>
      <c r="AI13" s="358"/>
      <c r="AJ13" s="359"/>
      <c r="AK13" s="360"/>
      <c r="AL13" s="361"/>
      <c r="AM13" s="349"/>
      <c r="AN13" s="349"/>
      <c r="AO13" s="349"/>
      <c r="AP13" s="349"/>
      <c r="AQ13" s="371"/>
      <c r="AR13" s="349"/>
      <c r="AS13" s="349"/>
      <c r="AT13" s="349"/>
      <c r="AU13" s="349"/>
      <c r="AV13" s="362"/>
      <c r="AW13" s="362"/>
      <c r="AX13" s="363"/>
      <c r="AY13" s="363"/>
      <c r="AZ13" s="363"/>
      <c r="BA13" s="363"/>
      <c r="BB13" s="363"/>
      <c r="BC13" s="363"/>
      <c r="BD13" s="363"/>
      <c r="BE13" s="364" t="s">
        <v>240</v>
      </c>
      <c r="BF13" s="363"/>
      <c r="BG13" s="363"/>
      <c r="BH13" s="349"/>
      <c r="BI13" s="349"/>
      <c r="BJ13" s="349"/>
      <c r="BK13" s="349"/>
      <c r="BL13" s="349"/>
      <c r="BM13" s="349"/>
      <c r="BN13" s="349"/>
      <c r="BO13" s="349"/>
      <c r="BP13" s="349"/>
      <c r="BQ13" s="349"/>
      <c r="BR13" s="349"/>
      <c r="BS13" s="349"/>
      <c r="BT13" s="349"/>
      <c r="BU13" s="349"/>
      <c r="BV13" s="350"/>
      <c r="BW13" s="349"/>
      <c r="BX13" s="349"/>
      <c r="BY13" s="349"/>
      <c r="BZ13" s="349"/>
      <c r="CA13" s="349"/>
      <c r="CB13" s="349"/>
      <c r="CC13" s="349"/>
      <c r="CD13" s="349"/>
      <c r="CE13" s="349"/>
      <c r="CF13" s="349"/>
      <c r="CG13" s="349"/>
      <c r="CH13" s="349"/>
      <c r="CI13" s="349"/>
      <c r="CJ13" s="349"/>
      <c r="CK13" s="349"/>
      <c r="CL13" s="349"/>
      <c r="CM13" s="349"/>
      <c r="CN13" s="349"/>
      <c r="CO13" s="349"/>
      <c r="CP13" s="349"/>
      <c r="CQ13" s="349"/>
      <c r="CR13" s="349"/>
      <c r="CS13" s="349"/>
      <c r="CT13" s="349"/>
      <c r="CU13" s="349"/>
      <c r="CV13" s="349"/>
      <c r="CW13" s="349"/>
      <c r="CX13" s="349"/>
      <c r="CY13" s="349"/>
      <c r="CZ13" s="349"/>
      <c r="DA13" s="349"/>
      <c r="DB13" s="349"/>
      <c r="DC13" s="350"/>
      <c r="DD13" s="365"/>
      <c r="DE13" s="366"/>
      <c r="DF13" s="270"/>
    </row>
    <row r="14" spans="2:110" ht="9.9499999999999993" customHeight="1" x14ac:dyDescent="0.15">
      <c r="B14" s="254"/>
      <c r="C14" s="346">
        <v>5</v>
      </c>
      <c r="D14" s="347"/>
      <c r="E14" s="364" t="s">
        <v>241</v>
      </c>
      <c r="F14" s="349"/>
      <c r="G14" s="349"/>
      <c r="H14" s="349"/>
      <c r="I14" s="349"/>
      <c r="J14" s="349"/>
      <c r="K14" s="349"/>
      <c r="L14" s="349"/>
      <c r="M14" s="349"/>
      <c r="N14" s="349"/>
      <c r="O14" s="349"/>
      <c r="P14" s="349"/>
      <c r="Q14" s="349"/>
      <c r="R14" s="349"/>
      <c r="S14" s="349"/>
      <c r="T14" s="349"/>
      <c r="U14" s="349"/>
      <c r="V14" s="350"/>
      <c r="W14" s="351"/>
      <c r="X14" s="352"/>
      <c r="Y14" s="352" t="s">
        <v>226</v>
      </c>
      <c r="Z14" s="353"/>
      <c r="AA14" s="351"/>
      <c r="AB14" s="353"/>
      <c r="AC14" s="354"/>
      <c r="AD14" s="354"/>
      <c r="AE14" s="355"/>
      <c r="AF14" s="355"/>
      <c r="AG14" s="356"/>
      <c r="AH14" s="357"/>
      <c r="AI14" s="358" t="s">
        <v>226</v>
      </c>
      <c r="AJ14" s="359"/>
      <c r="AK14" s="360"/>
      <c r="AL14" s="361"/>
      <c r="AM14" s="349"/>
      <c r="AN14" s="349"/>
      <c r="AO14" s="349"/>
      <c r="AP14" s="349"/>
      <c r="AQ14" s="349"/>
      <c r="AR14" s="349"/>
      <c r="AS14" s="349"/>
      <c r="AT14" s="349"/>
      <c r="AU14" s="349"/>
      <c r="AV14" s="349"/>
      <c r="AW14" s="362"/>
      <c r="AX14" s="363"/>
      <c r="AY14" s="363"/>
      <c r="AZ14" s="363"/>
      <c r="BA14" s="363"/>
      <c r="BB14" s="363"/>
      <c r="BC14" s="363"/>
      <c r="BD14" s="363"/>
      <c r="BE14" s="364" t="s">
        <v>242</v>
      </c>
      <c r="BF14" s="363"/>
      <c r="BG14" s="363"/>
      <c r="BH14" s="349"/>
      <c r="BI14" s="349"/>
      <c r="BJ14" s="349"/>
      <c r="BK14" s="349"/>
      <c r="BL14" s="349"/>
      <c r="BM14" s="349"/>
      <c r="BN14" s="349"/>
      <c r="BO14" s="349"/>
      <c r="BP14" s="349"/>
      <c r="BQ14" s="349"/>
      <c r="BR14" s="349"/>
      <c r="BS14" s="349"/>
      <c r="BT14" s="349"/>
      <c r="BU14" s="349"/>
      <c r="BV14" s="350"/>
      <c r="BW14" s="349"/>
      <c r="BX14" s="349"/>
      <c r="BY14" s="349"/>
      <c r="BZ14" s="349"/>
      <c r="CA14" s="349"/>
      <c r="CB14" s="349"/>
      <c r="CC14" s="349"/>
      <c r="CD14" s="349"/>
      <c r="CE14" s="349"/>
      <c r="CF14" s="349"/>
      <c r="CG14" s="349"/>
      <c r="CH14" s="349"/>
      <c r="CI14" s="349"/>
      <c r="CJ14" s="349"/>
      <c r="CK14" s="349"/>
      <c r="CL14" s="349"/>
      <c r="CM14" s="349"/>
      <c r="CN14" s="349"/>
      <c r="CO14" s="349"/>
      <c r="CP14" s="349"/>
      <c r="CQ14" s="349"/>
      <c r="CR14" s="349"/>
      <c r="CS14" s="349"/>
      <c r="CT14" s="349"/>
      <c r="CU14" s="349"/>
      <c r="CV14" s="349"/>
      <c r="CW14" s="349"/>
      <c r="CX14" s="349"/>
      <c r="CY14" s="349"/>
      <c r="CZ14" s="349"/>
      <c r="DA14" s="349"/>
      <c r="DB14" s="349"/>
      <c r="DC14" s="350"/>
      <c r="DD14" s="365"/>
      <c r="DE14" s="366"/>
      <c r="DF14" s="270"/>
    </row>
    <row r="15" spans="2:110" ht="9.9499999999999993" customHeight="1" x14ac:dyDescent="0.15">
      <c r="B15" s="254"/>
      <c r="C15" s="346">
        <v>6</v>
      </c>
      <c r="D15" s="347"/>
      <c r="E15" s="364" t="s">
        <v>243</v>
      </c>
      <c r="F15" s="349"/>
      <c r="G15" s="349"/>
      <c r="H15" s="349"/>
      <c r="I15" s="349"/>
      <c r="J15" s="349"/>
      <c r="K15" s="349"/>
      <c r="L15" s="349"/>
      <c r="M15" s="349"/>
      <c r="N15" s="349"/>
      <c r="O15" s="349"/>
      <c r="P15" s="349"/>
      <c r="Q15" s="349"/>
      <c r="R15" s="349"/>
      <c r="S15" s="349"/>
      <c r="T15" s="349"/>
      <c r="U15" s="349"/>
      <c r="V15" s="350"/>
      <c r="W15" s="351"/>
      <c r="X15" s="352"/>
      <c r="Y15" s="352" t="s">
        <v>226</v>
      </c>
      <c r="Z15" s="353"/>
      <c r="AA15" s="351"/>
      <c r="AB15" s="353"/>
      <c r="AC15" s="354"/>
      <c r="AD15" s="354"/>
      <c r="AE15" s="355"/>
      <c r="AF15" s="355"/>
      <c r="AG15" s="356"/>
      <c r="AH15" s="357"/>
      <c r="AI15" s="358" t="s">
        <v>226</v>
      </c>
      <c r="AJ15" s="359"/>
      <c r="AK15" s="360"/>
      <c r="AL15" s="361"/>
      <c r="AM15" s="349"/>
      <c r="AN15" s="349"/>
      <c r="AO15" s="349"/>
      <c r="AP15" s="349"/>
      <c r="AQ15" s="349"/>
      <c r="AR15" s="349"/>
      <c r="AS15" s="349"/>
      <c r="AT15" s="349"/>
      <c r="AU15" s="349"/>
      <c r="AV15" s="349"/>
      <c r="AW15" s="362"/>
      <c r="AX15" s="363"/>
      <c r="AY15" s="363"/>
      <c r="AZ15" s="363"/>
      <c r="BA15" s="363"/>
      <c r="BB15" s="363"/>
      <c r="BC15" s="363"/>
      <c r="BD15" s="363"/>
      <c r="BE15" s="364" t="s">
        <v>244</v>
      </c>
      <c r="BF15" s="363"/>
      <c r="BG15" s="363"/>
      <c r="BH15" s="349"/>
      <c r="BI15" s="349"/>
      <c r="BJ15" s="349"/>
      <c r="BK15" s="349"/>
      <c r="BL15" s="349"/>
      <c r="BM15" s="349"/>
      <c r="BN15" s="349"/>
      <c r="BO15" s="349"/>
      <c r="BP15" s="349"/>
      <c r="BQ15" s="349"/>
      <c r="BR15" s="349"/>
      <c r="BS15" s="349"/>
      <c r="BT15" s="349"/>
      <c r="BU15" s="349"/>
      <c r="BV15" s="350"/>
      <c r="BW15" s="349"/>
      <c r="BX15" s="349"/>
      <c r="BY15" s="349"/>
      <c r="BZ15" s="349"/>
      <c r="CA15" s="349"/>
      <c r="CB15" s="349"/>
      <c r="CC15" s="349"/>
      <c r="CD15" s="349"/>
      <c r="CE15" s="349"/>
      <c r="CF15" s="349"/>
      <c r="CG15" s="349"/>
      <c r="CH15" s="349"/>
      <c r="CI15" s="349"/>
      <c r="CJ15" s="349"/>
      <c r="CK15" s="349"/>
      <c r="CL15" s="349"/>
      <c r="CM15" s="349"/>
      <c r="CN15" s="349"/>
      <c r="CO15" s="349"/>
      <c r="CP15" s="349"/>
      <c r="CQ15" s="349"/>
      <c r="CR15" s="349"/>
      <c r="CS15" s="349"/>
      <c r="CT15" s="349"/>
      <c r="CU15" s="349"/>
      <c r="CV15" s="349"/>
      <c r="CW15" s="349"/>
      <c r="CX15" s="349"/>
      <c r="CY15" s="349"/>
      <c r="CZ15" s="349"/>
      <c r="DA15" s="349"/>
      <c r="DB15" s="349"/>
      <c r="DC15" s="350"/>
      <c r="DD15" s="365"/>
      <c r="DE15" s="366"/>
      <c r="DF15" s="270"/>
    </row>
    <row r="16" spans="2:110" ht="9.9499999999999993" customHeight="1" x14ac:dyDescent="0.15">
      <c r="B16" s="254"/>
      <c r="C16" s="346">
        <v>7</v>
      </c>
      <c r="D16" s="347"/>
      <c r="E16" s="364"/>
      <c r="F16" s="349"/>
      <c r="G16" s="349"/>
      <c r="H16" s="349"/>
      <c r="I16" s="349"/>
      <c r="J16" s="349"/>
      <c r="K16" s="349"/>
      <c r="L16" s="349"/>
      <c r="M16" s="349"/>
      <c r="N16" s="349"/>
      <c r="O16" s="349"/>
      <c r="P16" s="349"/>
      <c r="Q16" s="349"/>
      <c r="R16" s="349"/>
      <c r="S16" s="349"/>
      <c r="T16" s="349"/>
      <c r="U16" s="349"/>
      <c r="V16" s="350"/>
      <c r="W16" s="351"/>
      <c r="X16" s="352"/>
      <c r="Y16" s="352"/>
      <c r="Z16" s="353"/>
      <c r="AA16" s="351"/>
      <c r="AB16" s="353"/>
      <c r="AC16" s="354"/>
      <c r="AD16" s="354"/>
      <c r="AE16" s="355"/>
      <c r="AF16" s="355"/>
      <c r="AG16" s="356"/>
      <c r="AH16" s="357"/>
      <c r="AI16" s="358"/>
      <c r="AJ16" s="359"/>
      <c r="AK16" s="360"/>
      <c r="AL16" s="361"/>
      <c r="AM16" s="349"/>
      <c r="AN16" s="349"/>
      <c r="AO16" s="349"/>
      <c r="AP16" s="349"/>
      <c r="AQ16" s="349"/>
      <c r="AR16" s="349"/>
      <c r="AS16" s="349"/>
      <c r="AT16" s="349"/>
      <c r="AU16" s="349"/>
      <c r="AV16" s="349"/>
      <c r="AW16" s="362"/>
      <c r="AX16" s="363"/>
      <c r="AY16" s="363"/>
      <c r="AZ16" s="363"/>
      <c r="BA16" s="363"/>
      <c r="BB16" s="363"/>
      <c r="BC16" s="363"/>
      <c r="BD16" s="363"/>
      <c r="BE16" s="364"/>
      <c r="BF16" s="363"/>
      <c r="BG16" s="363"/>
      <c r="BH16" s="349"/>
      <c r="BI16" s="349"/>
      <c r="BJ16" s="349"/>
      <c r="BK16" s="349"/>
      <c r="BL16" s="349"/>
      <c r="BM16" s="349"/>
      <c r="BN16" s="349"/>
      <c r="BO16" s="349"/>
      <c r="BP16" s="349"/>
      <c r="BQ16" s="349"/>
      <c r="BR16" s="349"/>
      <c r="BS16" s="349"/>
      <c r="BT16" s="349"/>
      <c r="BU16" s="349"/>
      <c r="BV16" s="350"/>
      <c r="BW16" s="349"/>
      <c r="BX16" s="349"/>
      <c r="BY16" s="349"/>
      <c r="BZ16" s="349"/>
      <c r="CA16" s="349"/>
      <c r="CB16" s="349"/>
      <c r="CC16" s="349"/>
      <c r="CD16" s="349"/>
      <c r="CE16" s="349"/>
      <c r="CF16" s="349"/>
      <c r="CG16" s="349"/>
      <c r="CH16" s="349"/>
      <c r="CI16" s="349"/>
      <c r="CJ16" s="349"/>
      <c r="CK16" s="349"/>
      <c r="CL16" s="349"/>
      <c r="CM16" s="349"/>
      <c r="CN16" s="349"/>
      <c r="CO16" s="349"/>
      <c r="CP16" s="349"/>
      <c r="CQ16" s="349"/>
      <c r="CR16" s="349"/>
      <c r="CS16" s="349"/>
      <c r="CT16" s="349"/>
      <c r="CU16" s="349"/>
      <c r="CV16" s="349"/>
      <c r="CW16" s="349"/>
      <c r="CX16" s="349"/>
      <c r="CY16" s="349"/>
      <c r="CZ16" s="349"/>
      <c r="DA16" s="349"/>
      <c r="DB16" s="349"/>
      <c r="DC16" s="350"/>
      <c r="DD16" s="365"/>
      <c r="DE16" s="366"/>
      <c r="DF16" s="270"/>
    </row>
    <row r="17" spans="2:110" ht="9.9499999999999993" customHeight="1" x14ac:dyDescent="0.15">
      <c r="B17" s="254"/>
      <c r="C17" s="346">
        <v>8</v>
      </c>
      <c r="D17" s="347"/>
      <c r="E17" s="348"/>
      <c r="F17" s="368"/>
      <c r="G17" s="368"/>
      <c r="H17" s="349"/>
      <c r="I17" s="349"/>
      <c r="J17" s="349"/>
      <c r="K17" s="349"/>
      <c r="L17" s="349"/>
      <c r="M17" s="349"/>
      <c r="N17" s="349"/>
      <c r="O17" s="349"/>
      <c r="P17" s="349"/>
      <c r="Q17" s="349"/>
      <c r="R17" s="349"/>
      <c r="S17" s="349"/>
      <c r="T17" s="349"/>
      <c r="U17" s="349"/>
      <c r="V17" s="350"/>
      <c r="W17" s="351"/>
      <c r="X17" s="352"/>
      <c r="Y17" s="352"/>
      <c r="Z17" s="353"/>
      <c r="AA17" s="351"/>
      <c r="AB17" s="353"/>
      <c r="AC17" s="354"/>
      <c r="AD17" s="354"/>
      <c r="AE17" s="355"/>
      <c r="AF17" s="355"/>
      <c r="AG17" s="356"/>
      <c r="AH17" s="357"/>
      <c r="AI17" s="358"/>
      <c r="AJ17" s="359"/>
      <c r="AK17" s="360"/>
      <c r="AL17" s="361"/>
      <c r="AM17" s="349"/>
      <c r="AN17" s="349"/>
      <c r="AO17" s="349"/>
      <c r="AP17" s="349"/>
      <c r="AQ17" s="349"/>
      <c r="AR17" s="349"/>
      <c r="AS17" s="349"/>
      <c r="AT17" s="349"/>
      <c r="AU17" s="349"/>
      <c r="AV17" s="362"/>
      <c r="AW17" s="362"/>
      <c r="AX17" s="363"/>
      <c r="AY17" s="363"/>
      <c r="AZ17" s="363"/>
      <c r="BA17" s="363"/>
      <c r="BB17" s="363"/>
      <c r="BC17" s="363"/>
      <c r="BD17" s="349"/>
      <c r="BE17" s="364"/>
      <c r="BF17" s="363"/>
      <c r="BG17" s="363"/>
      <c r="BH17" s="349"/>
      <c r="BI17" s="349"/>
      <c r="BJ17" s="349"/>
      <c r="BK17" s="349"/>
      <c r="BL17" s="349"/>
      <c r="BM17" s="349"/>
      <c r="BN17" s="349"/>
      <c r="BO17" s="349"/>
      <c r="BP17" s="349"/>
      <c r="BQ17" s="349"/>
      <c r="BR17" s="349"/>
      <c r="BS17" s="349"/>
      <c r="BT17" s="349"/>
      <c r="BU17" s="349"/>
      <c r="BV17" s="350"/>
      <c r="BW17" s="349"/>
      <c r="BX17" s="349"/>
      <c r="BY17" s="349"/>
      <c r="BZ17" s="349"/>
      <c r="CA17" s="349"/>
      <c r="CB17" s="349"/>
      <c r="CC17" s="349"/>
      <c r="CD17" s="349"/>
      <c r="CE17" s="349"/>
      <c r="CF17" s="349"/>
      <c r="CG17" s="349"/>
      <c r="CH17" s="349"/>
      <c r="CI17" s="349"/>
      <c r="CJ17" s="349"/>
      <c r="CK17" s="349"/>
      <c r="CL17" s="349"/>
      <c r="CM17" s="349"/>
      <c r="CN17" s="349"/>
      <c r="CO17" s="349"/>
      <c r="CP17" s="349"/>
      <c r="CQ17" s="349"/>
      <c r="CR17" s="349"/>
      <c r="CS17" s="349"/>
      <c r="CT17" s="349"/>
      <c r="CU17" s="349"/>
      <c r="CV17" s="349"/>
      <c r="CW17" s="349"/>
      <c r="CX17" s="349"/>
      <c r="CY17" s="349"/>
      <c r="CZ17" s="349"/>
      <c r="DA17" s="349"/>
      <c r="DB17" s="349"/>
      <c r="DC17" s="350"/>
      <c r="DD17" s="365"/>
      <c r="DE17" s="366"/>
      <c r="DF17" s="270"/>
    </row>
    <row r="18" spans="2:110" ht="9.9499999999999993" customHeight="1" x14ac:dyDescent="0.15">
      <c r="B18" s="254"/>
      <c r="C18" s="346">
        <v>9</v>
      </c>
      <c r="D18" s="347"/>
      <c r="E18" s="348"/>
      <c r="F18" s="368"/>
      <c r="G18" s="368"/>
      <c r="H18" s="349"/>
      <c r="I18" s="349"/>
      <c r="J18" s="349"/>
      <c r="K18" s="349"/>
      <c r="L18" s="349"/>
      <c r="M18" s="349"/>
      <c r="N18" s="349"/>
      <c r="O18" s="349"/>
      <c r="P18" s="349"/>
      <c r="Q18" s="349"/>
      <c r="R18" s="349"/>
      <c r="S18" s="349"/>
      <c r="T18" s="349"/>
      <c r="U18" s="349"/>
      <c r="V18" s="350"/>
      <c r="W18" s="351"/>
      <c r="X18" s="352"/>
      <c r="Y18" s="352"/>
      <c r="Z18" s="353"/>
      <c r="AA18" s="351"/>
      <c r="AB18" s="353"/>
      <c r="AC18" s="354"/>
      <c r="AD18" s="354"/>
      <c r="AE18" s="355"/>
      <c r="AF18" s="355"/>
      <c r="AG18" s="356"/>
      <c r="AH18" s="357"/>
      <c r="AI18" s="358"/>
      <c r="AJ18" s="359"/>
      <c r="AK18" s="360"/>
      <c r="AL18" s="361"/>
      <c r="AM18" s="349"/>
      <c r="AN18" s="349"/>
      <c r="AO18" s="349"/>
      <c r="AP18" s="349"/>
      <c r="AQ18" s="349"/>
      <c r="AR18" s="349"/>
      <c r="AS18" s="349"/>
      <c r="AT18" s="349"/>
      <c r="AU18" s="349"/>
      <c r="AV18" s="362"/>
      <c r="AW18" s="362"/>
      <c r="AX18" s="363"/>
      <c r="AY18" s="363"/>
      <c r="AZ18" s="363"/>
      <c r="BA18" s="363"/>
      <c r="BB18" s="363"/>
      <c r="BC18" s="363"/>
      <c r="BD18" s="363"/>
      <c r="BE18" s="364"/>
      <c r="BF18" s="363"/>
      <c r="BG18" s="363"/>
      <c r="BH18" s="349"/>
      <c r="BI18" s="349"/>
      <c r="BJ18" s="349"/>
      <c r="BK18" s="349"/>
      <c r="BL18" s="349"/>
      <c r="BM18" s="349"/>
      <c r="BN18" s="349"/>
      <c r="BO18" s="349"/>
      <c r="BP18" s="349"/>
      <c r="BQ18" s="349"/>
      <c r="BR18" s="349"/>
      <c r="BS18" s="349"/>
      <c r="BT18" s="349"/>
      <c r="BU18" s="349"/>
      <c r="BV18" s="350"/>
      <c r="BW18" s="349"/>
      <c r="BX18" s="349"/>
      <c r="BY18" s="349"/>
      <c r="BZ18" s="349"/>
      <c r="CA18" s="349"/>
      <c r="CB18" s="349"/>
      <c r="CC18" s="349"/>
      <c r="CD18" s="349"/>
      <c r="CE18" s="349"/>
      <c r="CF18" s="349"/>
      <c r="CG18" s="349"/>
      <c r="CH18" s="349"/>
      <c r="CI18" s="349"/>
      <c r="CJ18" s="349"/>
      <c r="CK18" s="349"/>
      <c r="CL18" s="349"/>
      <c r="CM18" s="349"/>
      <c r="CN18" s="349"/>
      <c r="CO18" s="349"/>
      <c r="CP18" s="349"/>
      <c r="CQ18" s="349"/>
      <c r="CR18" s="349"/>
      <c r="CS18" s="349"/>
      <c r="CT18" s="349"/>
      <c r="CU18" s="349"/>
      <c r="CV18" s="349"/>
      <c r="CW18" s="349"/>
      <c r="CX18" s="349"/>
      <c r="CY18" s="349"/>
      <c r="CZ18" s="349"/>
      <c r="DA18" s="349"/>
      <c r="DB18" s="349"/>
      <c r="DC18" s="350"/>
      <c r="DD18" s="365"/>
      <c r="DE18" s="366"/>
      <c r="DF18" s="270"/>
    </row>
    <row r="19" spans="2:110" ht="9.9499999999999993" customHeight="1" x14ac:dyDescent="0.15">
      <c r="B19" s="254"/>
      <c r="C19" s="346">
        <v>10</v>
      </c>
      <c r="D19" s="347"/>
      <c r="E19" s="348"/>
      <c r="F19" s="368"/>
      <c r="G19" s="368"/>
      <c r="H19" s="349"/>
      <c r="I19" s="349"/>
      <c r="J19" s="349"/>
      <c r="K19" s="349"/>
      <c r="L19" s="349"/>
      <c r="M19" s="349"/>
      <c r="N19" s="349"/>
      <c r="O19" s="349"/>
      <c r="P19" s="349"/>
      <c r="Q19" s="349"/>
      <c r="R19" s="349"/>
      <c r="S19" s="349"/>
      <c r="T19" s="349"/>
      <c r="U19" s="349"/>
      <c r="V19" s="350"/>
      <c r="W19" s="351"/>
      <c r="X19" s="352"/>
      <c r="Y19" s="352"/>
      <c r="Z19" s="353"/>
      <c r="AA19" s="351"/>
      <c r="AB19" s="353"/>
      <c r="AC19" s="354"/>
      <c r="AD19" s="354"/>
      <c r="AE19" s="355"/>
      <c r="AF19" s="355"/>
      <c r="AG19" s="356"/>
      <c r="AH19" s="357"/>
      <c r="AI19" s="358"/>
      <c r="AJ19" s="359"/>
      <c r="AK19" s="360"/>
      <c r="AL19" s="361"/>
      <c r="AM19" s="349"/>
      <c r="AN19" s="349"/>
      <c r="AO19" s="349"/>
      <c r="AP19" s="349"/>
      <c r="AQ19" s="349"/>
      <c r="AR19" s="349"/>
      <c r="AS19" s="349"/>
      <c r="AT19" s="349"/>
      <c r="AU19" s="349"/>
      <c r="AV19" s="362"/>
      <c r="AW19" s="362"/>
      <c r="AX19" s="363"/>
      <c r="AY19" s="363"/>
      <c r="AZ19" s="363"/>
      <c r="BA19" s="363"/>
      <c r="BB19" s="363"/>
      <c r="BC19" s="363"/>
      <c r="BD19" s="363"/>
      <c r="BE19" s="364"/>
      <c r="BF19" s="363"/>
      <c r="BG19" s="363"/>
      <c r="BH19" s="349"/>
      <c r="BI19" s="349"/>
      <c r="BJ19" s="349"/>
      <c r="BK19" s="349"/>
      <c r="BL19" s="349"/>
      <c r="BM19" s="349"/>
      <c r="BN19" s="349"/>
      <c r="BO19" s="349"/>
      <c r="BP19" s="349"/>
      <c r="BQ19" s="349"/>
      <c r="BR19" s="349"/>
      <c r="BS19" s="349"/>
      <c r="BT19" s="349"/>
      <c r="BU19" s="349"/>
      <c r="BV19" s="350"/>
      <c r="BW19" s="349"/>
      <c r="BX19" s="349"/>
      <c r="BY19" s="349"/>
      <c r="BZ19" s="349"/>
      <c r="CA19" s="349"/>
      <c r="CB19" s="349"/>
      <c r="CC19" s="349"/>
      <c r="CD19" s="349"/>
      <c r="CE19" s="349"/>
      <c r="CF19" s="349"/>
      <c r="CG19" s="349"/>
      <c r="CH19" s="349"/>
      <c r="CI19" s="349"/>
      <c r="CJ19" s="349"/>
      <c r="CK19" s="349"/>
      <c r="CL19" s="349"/>
      <c r="CM19" s="349"/>
      <c r="CN19" s="349"/>
      <c r="CO19" s="349"/>
      <c r="CP19" s="349"/>
      <c r="CQ19" s="349"/>
      <c r="CR19" s="349"/>
      <c r="CS19" s="349"/>
      <c r="CT19" s="349"/>
      <c r="CU19" s="349"/>
      <c r="CV19" s="349"/>
      <c r="CW19" s="349"/>
      <c r="CX19" s="349"/>
      <c r="CY19" s="349"/>
      <c r="CZ19" s="349"/>
      <c r="DA19" s="349"/>
      <c r="DB19" s="349"/>
      <c r="DC19" s="350"/>
      <c r="DD19" s="365"/>
      <c r="DE19" s="366"/>
      <c r="DF19" s="270"/>
    </row>
    <row r="20" spans="2:110" ht="9.9499999999999993" customHeight="1" x14ac:dyDescent="0.15">
      <c r="B20" s="254"/>
      <c r="C20" s="346">
        <v>11</v>
      </c>
      <c r="D20" s="347"/>
      <c r="E20" s="348"/>
      <c r="F20" s="368"/>
      <c r="G20" s="368"/>
      <c r="H20" s="349"/>
      <c r="I20" s="349"/>
      <c r="J20" s="349"/>
      <c r="K20" s="349"/>
      <c r="L20" s="349"/>
      <c r="M20" s="349"/>
      <c r="N20" s="349"/>
      <c r="O20" s="349"/>
      <c r="P20" s="349"/>
      <c r="Q20" s="349"/>
      <c r="R20" s="349"/>
      <c r="S20" s="349"/>
      <c r="T20" s="349"/>
      <c r="U20" s="349"/>
      <c r="V20" s="350"/>
      <c r="W20" s="351"/>
      <c r="X20" s="352"/>
      <c r="Y20" s="352"/>
      <c r="Z20" s="353"/>
      <c r="AA20" s="351"/>
      <c r="AB20" s="353"/>
      <c r="AC20" s="354"/>
      <c r="AD20" s="354"/>
      <c r="AE20" s="355"/>
      <c r="AF20" s="355"/>
      <c r="AG20" s="356"/>
      <c r="AH20" s="357"/>
      <c r="AI20" s="358"/>
      <c r="AJ20" s="359"/>
      <c r="AK20" s="360"/>
      <c r="AL20" s="361"/>
      <c r="AM20" s="349"/>
      <c r="AN20" s="349"/>
      <c r="AO20" s="349"/>
      <c r="AP20" s="349"/>
      <c r="AQ20" s="371"/>
      <c r="AR20" s="349"/>
      <c r="AS20" s="349"/>
      <c r="AT20" s="349"/>
      <c r="AU20" s="349"/>
      <c r="AV20" s="362"/>
      <c r="AW20" s="362"/>
      <c r="AX20" s="363"/>
      <c r="AY20" s="363"/>
      <c r="AZ20" s="363"/>
      <c r="BA20" s="363"/>
      <c r="BB20" s="363"/>
      <c r="BC20" s="363"/>
      <c r="BD20" s="363"/>
      <c r="BE20" s="364"/>
      <c r="BF20" s="363"/>
      <c r="BG20" s="363"/>
      <c r="BH20" s="349"/>
      <c r="BI20" s="349"/>
      <c r="BJ20" s="349"/>
      <c r="BK20" s="349"/>
      <c r="BL20" s="349"/>
      <c r="BM20" s="349"/>
      <c r="BN20" s="349"/>
      <c r="BO20" s="349"/>
      <c r="BP20" s="349"/>
      <c r="BQ20" s="349"/>
      <c r="BR20" s="349"/>
      <c r="BS20" s="349"/>
      <c r="BT20" s="349"/>
      <c r="BU20" s="349"/>
      <c r="BV20" s="350"/>
      <c r="BW20" s="349"/>
      <c r="BX20" s="349"/>
      <c r="BY20" s="349"/>
      <c r="BZ20" s="349"/>
      <c r="CA20" s="349"/>
      <c r="CB20" s="349"/>
      <c r="CC20" s="349"/>
      <c r="CD20" s="349"/>
      <c r="CE20" s="349"/>
      <c r="CF20" s="349"/>
      <c r="CG20" s="349"/>
      <c r="CH20" s="349"/>
      <c r="CI20" s="349"/>
      <c r="CJ20" s="349"/>
      <c r="CK20" s="349"/>
      <c r="CL20" s="349"/>
      <c r="CM20" s="349"/>
      <c r="CN20" s="349"/>
      <c r="CO20" s="349"/>
      <c r="CP20" s="349"/>
      <c r="CQ20" s="349"/>
      <c r="CR20" s="349"/>
      <c r="CS20" s="349"/>
      <c r="CT20" s="349"/>
      <c r="CU20" s="349"/>
      <c r="CV20" s="349"/>
      <c r="CW20" s="349"/>
      <c r="CX20" s="349"/>
      <c r="CY20" s="349"/>
      <c r="CZ20" s="349"/>
      <c r="DA20" s="349"/>
      <c r="DB20" s="349"/>
      <c r="DC20" s="350"/>
      <c r="DD20" s="365"/>
      <c r="DE20" s="366"/>
      <c r="DF20" s="270"/>
    </row>
    <row r="21" spans="2:110" ht="9.9499999999999993" customHeight="1" x14ac:dyDescent="0.15">
      <c r="B21" s="254"/>
      <c r="C21" s="346">
        <v>12</v>
      </c>
      <c r="D21" s="347"/>
      <c r="E21" s="364"/>
      <c r="F21" s="372"/>
      <c r="G21" s="372"/>
      <c r="H21" s="372"/>
      <c r="I21" s="372"/>
      <c r="J21" s="372"/>
      <c r="K21" s="372"/>
      <c r="L21" s="372"/>
      <c r="M21" s="372"/>
      <c r="N21" s="372"/>
      <c r="O21" s="372"/>
      <c r="P21" s="372"/>
      <c r="Q21" s="372"/>
      <c r="R21" s="372"/>
      <c r="S21" s="372"/>
      <c r="T21" s="372"/>
      <c r="U21" s="372"/>
      <c r="V21" s="373"/>
      <c r="W21" s="351"/>
      <c r="X21" s="352"/>
      <c r="Y21" s="352"/>
      <c r="Z21" s="353"/>
      <c r="AA21" s="351"/>
      <c r="AB21" s="353"/>
      <c r="AC21" s="354"/>
      <c r="AD21" s="354"/>
      <c r="AE21" s="355"/>
      <c r="AF21" s="355"/>
      <c r="AG21" s="356"/>
      <c r="AH21" s="357"/>
      <c r="AI21" s="358"/>
      <c r="AJ21" s="359"/>
      <c r="AK21" s="360"/>
      <c r="AL21" s="361"/>
      <c r="AM21" s="349"/>
      <c r="AN21" s="349"/>
      <c r="AO21" s="349"/>
      <c r="AP21" s="349"/>
      <c r="AQ21" s="349"/>
      <c r="AR21" s="349"/>
      <c r="AS21" s="349"/>
      <c r="AT21" s="349"/>
      <c r="AU21" s="349"/>
      <c r="AV21" s="362"/>
      <c r="AW21" s="362"/>
      <c r="AX21" s="363"/>
      <c r="AY21" s="363"/>
      <c r="AZ21" s="363"/>
      <c r="BA21" s="363"/>
      <c r="BB21" s="363"/>
      <c r="BC21" s="363"/>
      <c r="BD21" s="363"/>
      <c r="BE21" s="364"/>
      <c r="BF21" s="363"/>
      <c r="BG21" s="363"/>
      <c r="BH21" s="349"/>
      <c r="BI21" s="349"/>
      <c r="BJ21" s="349"/>
      <c r="BK21" s="349"/>
      <c r="BL21" s="349"/>
      <c r="BM21" s="349"/>
      <c r="BN21" s="349"/>
      <c r="BO21" s="349"/>
      <c r="BP21" s="349"/>
      <c r="BQ21" s="349"/>
      <c r="BR21" s="349"/>
      <c r="BS21" s="349"/>
      <c r="BT21" s="349"/>
      <c r="BU21" s="349"/>
      <c r="BV21" s="350"/>
      <c r="BW21" s="349"/>
      <c r="BX21" s="349"/>
      <c r="BY21" s="349"/>
      <c r="BZ21" s="349"/>
      <c r="CA21" s="349"/>
      <c r="CB21" s="349"/>
      <c r="CC21" s="349"/>
      <c r="CD21" s="349"/>
      <c r="CE21" s="349"/>
      <c r="CF21" s="349"/>
      <c r="CG21" s="349"/>
      <c r="CH21" s="349"/>
      <c r="CI21" s="349"/>
      <c r="CJ21" s="349"/>
      <c r="CK21" s="349"/>
      <c r="CL21" s="349"/>
      <c r="CM21" s="349"/>
      <c r="CN21" s="349"/>
      <c r="CO21" s="349"/>
      <c r="CP21" s="349"/>
      <c r="CQ21" s="349"/>
      <c r="CR21" s="349"/>
      <c r="CS21" s="349"/>
      <c r="CT21" s="349"/>
      <c r="CU21" s="349"/>
      <c r="CV21" s="349"/>
      <c r="CW21" s="349"/>
      <c r="CX21" s="349"/>
      <c r="CY21" s="349"/>
      <c r="CZ21" s="349"/>
      <c r="DA21" s="349"/>
      <c r="DB21" s="349"/>
      <c r="DC21" s="350"/>
      <c r="DD21" s="365"/>
      <c r="DE21" s="366"/>
      <c r="DF21" s="270"/>
    </row>
    <row r="22" spans="2:110" ht="9.9499999999999993" customHeight="1" x14ac:dyDescent="0.15">
      <c r="B22" s="254"/>
      <c r="C22" s="346">
        <v>13</v>
      </c>
      <c r="D22" s="347"/>
      <c r="E22" s="364"/>
      <c r="F22" s="372"/>
      <c r="G22" s="372"/>
      <c r="H22" s="372"/>
      <c r="I22" s="372"/>
      <c r="J22" s="372"/>
      <c r="K22" s="372"/>
      <c r="L22" s="372"/>
      <c r="M22" s="372"/>
      <c r="N22" s="372"/>
      <c r="O22" s="372"/>
      <c r="P22" s="372"/>
      <c r="Q22" s="372"/>
      <c r="R22" s="372"/>
      <c r="S22" s="372"/>
      <c r="T22" s="372"/>
      <c r="U22" s="372"/>
      <c r="V22" s="373"/>
      <c r="W22" s="351"/>
      <c r="X22" s="352"/>
      <c r="Y22" s="352"/>
      <c r="Z22" s="353"/>
      <c r="AA22" s="351"/>
      <c r="AB22" s="353"/>
      <c r="AC22" s="354"/>
      <c r="AD22" s="354"/>
      <c r="AE22" s="355"/>
      <c r="AF22" s="355"/>
      <c r="AG22" s="356"/>
      <c r="AH22" s="357"/>
      <c r="AI22" s="358"/>
      <c r="AJ22" s="359"/>
      <c r="AK22" s="360"/>
      <c r="AL22" s="361"/>
      <c r="AM22" s="349"/>
      <c r="AN22" s="349"/>
      <c r="AO22" s="349"/>
      <c r="AP22" s="349"/>
      <c r="AQ22" s="349"/>
      <c r="AR22" s="349"/>
      <c r="AS22" s="349"/>
      <c r="AT22" s="349"/>
      <c r="AU22" s="349"/>
      <c r="AV22" s="362"/>
      <c r="AW22" s="362"/>
      <c r="AX22" s="363"/>
      <c r="AY22" s="363"/>
      <c r="AZ22" s="363"/>
      <c r="BA22" s="363"/>
      <c r="BB22" s="363"/>
      <c r="BC22" s="363"/>
      <c r="BD22" s="363"/>
      <c r="BE22" s="364"/>
      <c r="BF22" s="363"/>
      <c r="BG22" s="363"/>
      <c r="BH22" s="349"/>
      <c r="BI22" s="349"/>
      <c r="BJ22" s="349"/>
      <c r="BK22" s="349"/>
      <c r="BL22" s="349"/>
      <c r="BM22" s="349"/>
      <c r="BN22" s="349"/>
      <c r="BO22" s="349"/>
      <c r="BP22" s="349"/>
      <c r="BQ22" s="349"/>
      <c r="BR22" s="349"/>
      <c r="BS22" s="349"/>
      <c r="BT22" s="349"/>
      <c r="BU22" s="349"/>
      <c r="BV22" s="350"/>
      <c r="BW22" s="349"/>
      <c r="BX22" s="349"/>
      <c r="BY22" s="349"/>
      <c r="BZ22" s="349"/>
      <c r="CA22" s="349"/>
      <c r="CB22" s="349"/>
      <c r="CC22" s="349"/>
      <c r="CD22" s="349"/>
      <c r="CE22" s="349"/>
      <c r="CF22" s="349"/>
      <c r="CG22" s="349"/>
      <c r="CH22" s="349"/>
      <c r="CI22" s="349"/>
      <c r="CJ22" s="349"/>
      <c r="CK22" s="349"/>
      <c r="CL22" s="349"/>
      <c r="CM22" s="349"/>
      <c r="CN22" s="349"/>
      <c r="CO22" s="349"/>
      <c r="CP22" s="349"/>
      <c r="CQ22" s="349"/>
      <c r="CR22" s="349"/>
      <c r="CS22" s="349"/>
      <c r="CT22" s="349"/>
      <c r="CU22" s="349"/>
      <c r="CV22" s="349"/>
      <c r="CW22" s="349"/>
      <c r="CX22" s="349"/>
      <c r="CY22" s="349"/>
      <c r="CZ22" s="349"/>
      <c r="DA22" s="349"/>
      <c r="DB22" s="349"/>
      <c r="DC22" s="350"/>
      <c r="DD22" s="365"/>
      <c r="DE22" s="366"/>
      <c r="DF22" s="270"/>
    </row>
    <row r="23" spans="2:110" ht="9.9499999999999993" customHeight="1" x14ac:dyDescent="0.15">
      <c r="B23" s="254"/>
      <c r="C23" s="346">
        <v>14</v>
      </c>
      <c r="D23" s="347"/>
      <c r="E23" s="364"/>
      <c r="F23" s="372"/>
      <c r="G23" s="372"/>
      <c r="H23" s="372"/>
      <c r="I23" s="372"/>
      <c r="J23" s="372"/>
      <c r="K23" s="372"/>
      <c r="L23" s="372"/>
      <c r="M23" s="372"/>
      <c r="N23" s="372"/>
      <c r="O23" s="372"/>
      <c r="P23" s="372"/>
      <c r="Q23" s="372"/>
      <c r="R23" s="372"/>
      <c r="S23" s="372"/>
      <c r="T23" s="372"/>
      <c r="U23" s="372"/>
      <c r="V23" s="373"/>
      <c r="W23" s="351"/>
      <c r="X23" s="352"/>
      <c r="Y23" s="352"/>
      <c r="Z23" s="353"/>
      <c r="AA23" s="351"/>
      <c r="AB23" s="353"/>
      <c r="AC23" s="354"/>
      <c r="AD23" s="354"/>
      <c r="AE23" s="355"/>
      <c r="AF23" s="355"/>
      <c r="AG23" s="356"/>
      <c r="AH23" s="357"/>
      <c r="AI23" s="358"/>
      <c r="AJ23" s="359"/>
      <c r="AK23" s="360"/>
      <c r="AL23" s="361"/>
      <c r="AM23" s="349"/>
      <c r="AN23" s="349"/>
      <c r="AO23" s="349"/>
      <c r="AP23" s="349"/>
      <c r="AQ23" s="349"/>
      <c r="AR23" s="349"/>
      <c r="AS23" s="349"/>
      <c r="AT23" s="349"/>
      <c r="AU23" s="349"/>
      <c r="AV23" s="362"/>
      <c r="AW23" s="362"/>
      <c r="AX23" s="363"/>
      <c r="AY23" s="363"/>
      <c r="AZ23" s="363"/>
      <c r="BA23" s="363"/>
      <c r="BB23" s="363"/>
      <c r="BC23" s="363"/>
      <c r="BD23" s="363"/>
      <c r="BE23" s="364"/>
      <c r="BF23" s="363"/>
      <c r="BG23" s="363"/>
      <c r="BH23" s="349"/>
      <c r="BI23" s="349"/>
      <c r="BJ23" s="349"/>
      <c r="BK23" s="349"/>
      <c r="BL23" s="349"/>
      <c r="BM23" s="349"/>
      <c r="BN23" s="349"/>
      <c r="BO23" s="349"/>
      <c r="BP23" s="349"/>
      <c r="BQ23" s="349"/>
      <c r="BR23" s="349"/>
      <c r="BS23" s="349"/>
      <c r="BT23" s="349"/>
      <c r="BU23" s="349"/>
      <c r="BV23" s="350"/>
      <c r="BW23" s="349"/>
      <c r="BX23" s="349"/>
      <c r="BY23" s="349"/>
      <c r="BZ23" s="349"/>
      <c r="CA23" s="349"/>
      <c r="CB23" s="349"/>
      <c r="CC23" s="349"/>
      <c r="CD23" s="349"/>
      <c r="CE23" s="349"/>
      <c r="CF23" s="349"/>
      <c r="CG23" s="349"/>
      <c r="CH23" s="349"/>
      <c r="CI23" s="349"/>
      <c r="CJ23" s="349"/>
      <c r="CK23" s="349"/>
      <c r="CL23" s="349"/>
      <c r="CM23" s="349"/>
      <c r="CN23" s="349"/>
      <c r="CO23" s="349"/>
      <c r="CP23" s="349"/>
      <c r="CQ23" s="349"/>
      <c r="CR23" s="349"/>
      <c r="CS23" s="349"/>
      <c r="CT23" s="349"/>
      <c r="CU23" s="349"/>
      <c r="CV23" s="349"/>
      <c r="CW23" s="349"/>
      <c r="CX23" s="349"/>
      <c r="CY23" s="349"/>
      <c r="CZ23" s="349"/>
      <c r="DA23" s="349"/>
      <c r="DB23" s="349"/>
      <c r="DC23" s="350"/>
      <c r="DD23" s="365"/>
      <c r="DE23" s="366"/>
      <c r="DF23" s="270"/>
    </row>
    <row r="24" spans="2:110" ht="9.9499999999999993" customHeight="1" x14ac:dyDescent="0.15">
      <c r="B24" s="254"/>
      <c r="C24" s="346">
        <v>15</v>
      </c>
      <c r="D24" s="347"/>
      <c r="E24" s="374"/>
      <c r="F24" s="375"/>
      <c r="G24" s="372"/>
      <c r="H24" s="375"/>
      <c r="I24" s="375"/>
      <c r="J24" s="375"/>
      <c r="K24" s="375"/>
      <c r="L24" s="375"/>
      <c r="M24" s="375"/>
      <c r="N24" s="375"/>
      <c r="O24" s="376"/>
      <c r="P24" s="376"/>
      <c r="Q24" s="376"/>
      <c r="R24" s="376"/>
      <c r="S24" s="376"/>
      <c r="T24" s="376"/>
      <c r="U24" s="376"/>
      <c r="V24" s="377"/>
      <c r="W24" s="351"/>
      <c r="X24" s="352"/>
      <c r="Y24" s="352"/>
      <c r="Z24" s="353"/>
      <c r="AA24" s="351"/>
      <c r="AB24" s="353"/>
      <c r="AC24" s="354"/>
      <c r="AD24" s="354"/>
      <c r="AE24" s="355"/>
      <c r="AF24" s="355"/>
      <c r="AG24" s="356"/>
      <c r="AH24" s="357"/>
      <c r="AI24" s="358"/>
      <c r="AJ24" s="359"/>
      <c r="AK24" s="360"/>
      <c r="AL24" s="361"/>
      <c r="AM24" s="349"/>
      <c r="AN24" s="349"/>
      <c r="AO24" s="349"/>
      <c r="AP24" s="349"/>
      <c r="AQ24" s="349"/>
      <c r="AR24" s="349"/>
      <c r="AS24" s="349"/>
      <c r="AT24" s="349"/>
      <c r="AU24" s="349"/>
      <c r="AV24" s="362"/>
      <c r="AW24" s="362"/>
      <c r="AX24" s="363"/>
      <c r="AY24" s="363"/>
      <c r="AZ24" s="363"/>
      <c r="BA24" s="363"/>
      <c r="BB24" s="363"/>
      <c r="BC24" s="363"/>
      <c r="BD24" s="363"/>
      <c r="BE24" s="364"/>
      <c r="BF24" s="363"/>
      <c r="BG24" s="363"/>
      <c r="BH24" s="349"/>
      <c r="BI24" s="349"/>
      <c r="BJ24" s="349"/>
      <c r="BK24" s="349"/>
      <c r="BL24" s="349"/>
      <c r="BM24" s="349"/>
      <c r="BN24" s="349"/>
      <c r="BO24" s="349"/>
      <c r="BP24" s="349"/>
      <c r="BQ24" s="349"/>
      <c r="BR24" s="349"/>
      <c r="BS24" s="349"/>
      <c r="BT24" s="349"/>
      <c r="BU24" s="349"/>
      <c r="BV24" s="350"/>
      <c r="BW24" s="349"/>
      <c r="BX24" s="349"/>
      <c r="BY24" s="349"/>
      <c r="BZ24" s="349"/>
      <c r="CA24" s="349"/>
      <c r="CB24" s="349"/>
      <c r="CC24" s="349"/>
      <c r="CD24" s="349"/>
      <c r="CE24" s="349"/>
      <c r="CF24" s="349"/>
      <c r="CG24" s="349"/>
      <c r="CH24" s="349"/>
      <c r="CI24" s="349"/>
      <c r="CJ24" s="349"/>
      <c r="CK24" s="349"/>
      <c r="CL24" s="349"/>
      <c r="CM24" s="349"/>
      <c r="CN24" s="349"/>
      <c r="CO24" s="349"/>
      <c r="CP24" s="349"/>
      <c r="CQ24" s="349"/>
      <c r="CR24" s="349"/>
      <c r="CS24" s="349"/>
      <c r="CT24" s="349"/>
      <c r="CU24" s="349"/>
      <c r="CV24" s="349"/>
      <c r="CW24" s="349"/>
      <c r="CX24" s="349"/>
      <c r="CY24" s="349"/>
      <c r="CZ24" s="349"/>
      <c r="DA24" s="349"/>
      <c r="DB24" s="349"/>
      <c r="DC24" s="350"/>
      <c r="DD24" s="365"/>
      <c r="DE24" s="366"/>
      <c r="DF24" s="270"/>
    </row>
    <row r="25" spans="2:110" ht="9.9499999999999993" customHeight="1" x14ac:dyDescent="0.15">
      <c r="B25" s="254"/>
      <c r="C25" s="346">
        <v>16</v>
      </c>
      <c r="D25" s="347"/>
      <c r="E25" s="374"/>
      <c r="F25" s="375"/>
      <c r="G25" s="375"/>
      <c r="H25" s="375"/>
      <c r="I25" s="375"/>
      <c r="J25" s="375"/>
      <c r="K25" s="375"/>
      <c r="L25" s="375"/>
      <c r="M25" s="375"/>
      <c r="N25" s="375"/>
      <c r="O25" s="376"/>
      <c r="P25" s="376"/>
      <c r="Q25" s="376"/>
      <c r="R25" s="376"/>
      <c r="S25" s="376"/>
      <c r="T25" s="376"/>
      <c r="U25" s="376"/>
      <c r="V25" s="377"/>
      <c r="W25" s="351"/>
      <c r="X25" s="352"/>
      <c r="Y25" s="352"/>
      <c r="Z25" s="353"/>
      <c r="AA25" s="351"/>
      <c r="AB25" s="353"/>
      <c r="AC25" s="354"/>
      <c r="AD25" s="354"/>
      <c r="AE25" s="355"/>
      <c r="AF25" s="355"/>
      <c r="AG25" s="356"/>
      <c r="AH25" s="357"/>
      <c r="AI25" s="358"/>
      <c r="AJ25" s="359"/>
      <c r="AK25" s="360"/>
      <c r="AL25" s="361"/>
      <c r="AM25" s="349"/>
      <c r="AN25" s="349"/>
      <c r="AO25" s="349"/>
      <c r="AP25" s="349"/>
      <c r="AQ25" s="349"/>
      <c r="AR25" s="349"/>
      <c r="AS25" s="349"/>
      <c r="AT25" s="349"/>
      <c r="AU25" s="349"/>
      <c r="AV25" s="362"/>
      <c r="AW25" s="362"/>
      <c r="AX25" s="363"/>
      <c r="AY25" s="363"/>
      <c r="AZ25" s="363"/>
      <c r="BA25" s="363"/>
      <c r="BB25" s="363"/>
      <c r="BC25" s="363"/>
      <c r="BD25" s="363"/>
      <c r="BE25" s="364"/>
      <c r="BF25" s="363"/>
      <c r="BG25" s="363"/>
      <c r="BH25" s="349"/>
      <c r="BI25" s="349"/>
      <c r="BJ25" s="349"/>
      <c r="BK25" s="349"/>
      <c r="BL25" s="349"/>
      <c r="BM25" s="349"/>
      <c r="BN25" s="349"/>
      <c r="BO25" s="349"/>
      <c r="BP25" s="349"/>
      <c r="BQ25" s="349"/>
      <c r="BR25" s="349"/>
      <c r="BS25" s="349"/>
      <c r="BT25" s="349"/>
      <c r="BU25" s="349"/>
      <c r="BV25" s="350"/>
      <c r="BW25" s="349"/>
      <c r="BX25" s="349"/>
      <c r="BY25" s="349"/>
      <c r="BZ25" s="349"/>
      <c r="CA25" s="349"/>
      <c r="CB25" s="349"/>
      <c r="CC25" s="349"/>
      <c r="CD25" s="349"/>
      <c r="CE25" s="349"/>
      <c r="CF25" s="349"/>
      <c r="CG25" s="349"/>
      <c r="CH25" s="349"/>
      <c r="CI25" s="349"/>
      <c r="CJ25" s="349"/>
      <c r="CK25" s="349"/>
      <c r="CL25" s="349"/>
      <c r="CM25" s="349"/>
      <c r="CN25" s="349"/>
      <c r="CO25" s="349"/>
      <c r="CP25" s="349"/>
      <c r="CQ25" s="349"/>
      <c r="CR25" s="349"/>
      <c r="CS25" s="349"/>
      <c r="CT25" s="349"/>
      <c r="CU25" s="349"/>
      <c r="CV25" s="349"/>
      <c r="CW25" s="349"/>
      <c r="CX25" s="349"/>
      <c r="CY25" s="349"/>
      <c r="CZ25" s="349"/>
      <c r="DA25" s="349"/>
      <c r="DB25" s="349"/>
      <c r="DC25" s="350"/>
      <c r="DD25" s="365"/>
      <c r="DE25" s="366"/>
      <c r="DF25" s="270"/>
    </row>
    <row r="26" spans="2:110" ht="9.9499999999999993" customHeight="1" x14ac:dyDescent="0.15">
      <c r="B26" s="254"/>
      <c r="C26" s="346">
        <v>17</v>
      </c>
      <c r="D26" s="347"/>
      <c r="E26" s="348"/>
      <c r="F26" s="349"/>
      <c r="G26" s="375"/>
      <c r="H26" s="349"/>
      <c r="I26" s="349"/>
      <c r="J26" s="349"/>
      <c r="K26" s="349"/>
      <c r="L26" s="349"/>
      <c r="M26" s="349"/>
      <c r="N26" s="349"/>
      <c r="O26" s="349"/>
      <c r="P26" s="349"/>
      <c r="Q26" s="349"/>
      <c r="R26" s="349"/>
      <c r="S26" s="349"/>
      <c r="T26" s="349"/>
      <c r="U26" s="349"/>
      <c r="V26" s="350"/>
      <c r="W26" s="351"/>
      <c r="X26" s="352"/>
      <c r="Y26" s="352"/>
      <c r="Z26" s="353"/>
      <c r="AA26" s="351"/>
      <c r="AB26" s="353"/>
      <c r="AC26" s="354"/>
      <c r="AD26" s="354"/>
      <c r="AE26" s="355"/>
      <c r="AF26" s="355"/>
      <c r="AG26" s="356"/>
      <c r="AH26" s="357"/>
      <c r="AI26" s="358"/>
      <c r="AJ26" s="359"/>
      <c r="AK26" s="360"/>
      <c r="AL26" s="361"/>
      <c r="AM26" s="349"/>
      <c r="AN26" s="349"/>
      <c r="AO26" s="349"/>
      <c r="AP26" s="349"/>
      <c r="AQ26" s="349"/>
      <c r="AR26" s="349"/>
      <c r="AS26" s="349"/>
      <c r="AT26" s="349"/>
      <c r="AU26" s="349"/>
      <c r="AV26" s="362"/>
      <c r="AW26" s="362"/>
      <c r="AX26" s="363"/>
      <c r="AY26" s="363"/>
      <c r="AZ26" s="363"/>
      <c r="BA26" s="363"/>
      <c r="BB26" s="363"/>
      <c r="BC26" s="363"/>
      <c r="BD26" s="363"/>
      <c r="BE26" s="364"/>
      <c r="BF26" s="363"/>
      <c r="BG26" s="363"/>
      <c r="BH26" s="349"/>
      <c r="BI26" s="349"/>
      <c r="BJ26" s="349"/>
      <c r="BK26" s="349"/>
      <c r="BL26" s="349"/>
      <c r="BM26" s="349"/>
      <c r="BN26" s="349"/>
      <c r="BO26" s="349"/>
      <c r="BP26" s="349"/>
      <c r="BQ26" s="349"/>
      <c r="BR26" s="349"/>
      <c r="BS26" s="349"/>
      <c r="BT26" s="349"/>
      <c r="BU26" s="349"/>
      <c r="BV26" s="350"/>
      <c r="BW26" s="349"/>
      <c r="BX26" s="349"/>
      <c r="BY26" s="349"/>
      <c r="BZ26" s="349"/>
      <c r="CA26" s="349"/>
      <c r="CB26" s="349"/>
      <c r="CC26" s="349"/>
      <c r="CD26" s="349"/>
      <c r="CE26" s="349"/>
      <c r="CF26" s="349"/>
      <c r="CG26" s="349"/>
      <c r="CH26" s="349"/>
      <c r="CI26" s="349"/>
      <c r="CJ26" s="349"/>
      <c r="CK26" s="349"/>
      <c r="CL26" s="349"/>
      <c r="CM26" s="349"/>
      <c r="CN26" s="349"/>
      <c r="CO26" s="349"/>
      <c r="CP26" s="349"/>
      <c r="CQ26" s="349"/>
      <c r="CR26" s="349"/>
      <c r="CS26" s="349"/>
      <c r="CT26" s="349"/>
      <c r="CU26" s="349"/>
      <c r="CV26" s="349"/>
      <c r="CW26" s="349"/>
      <c r="CX26" s="349"/>
      <c r="CY26" s="349"/>
      <c r="CZ26" s="349"/>
      <c r="DA26" s="349"/>
      <c r="DB26" s="349"/>
      <c r="DC26" s="350"/>
      <c r="DD26" s="365"/>
      <c r="DE26" s="366"/>
      <c r="DF26" s="270"/>
    </row>
    <row r="27" spans="2:110" ht="9.9499999999999993" customHeight="1" x14ac:dyDescent="0.15">
      <c r="B27" s="254"/>
      <c r="C27" s="346">
        <v>18</v>
      </c>
      <c r="D27" s="347"/>
      <c r="E27" s="348"/>
      <c r="F27" s="349"/>
      <c r="G27" s="349"/>
      <c r="H27" s="349"/>
      <c r="I27" s="349"/>
      <c r="J27" s="349"/>
      <c r="K27" s="349"/>
      <c r="L27" s="349"/>
      <c r="M27" s="349"/>
      <c r="N27" s="349"/>
      <c r="O27" s="349"/>
      <c r="P27" s="349"/>
      <c r="Q27" s="349"/>
      <c r="R27" s="349"/>
      <c r="S27" s="349"/>
      <c r="T27" s="349"/>
      <c r="U27" s="349"/>
      <c r="V27" s="350"/>
      <c r="W27" s="351"/>
      <c r="X27" s="352"/>
      <c r="Y27" s="352"/>
      <c r="Z27" s="353"/>
      <c r="AA27" s="351"/>
      <c r="AB27" s="353"/>
      <c r="AC27" s="354"/>
      <c r="AD27" s="354"/>
      <c r="AE27" s="355"/>
      <c r="AF27" s="355"/>
      <c r="AG27" s="356"/>
      <c r="AH27" s="357"/>
      <c r="AI27" s="358"/>
      <c r="AJ27" s="359"/>
      <c r="AK27" s="360"/>
      <c r="AL27" s="361"/>
      <c r="AM27" s="349"/>
      <c r="AN27" s="349"/>
      <c r="AO27" s="349"/>
      <c r="AP27" s="349"/>
      <c r="AQ27" s="349"/>
      <c r="AR27" s="349"/>
      <c r="AS27" s="349"/>
      <c r="AT27" s="349"/>
      <c r="AU27" s="349"/>
      <c r="AV27" s="362"/>
      <c r="AW27" s="362"/>
      <c r="AX27" s="363"/>
      <c r="AY27" s="363"/>
      <c r="AZ27" s="363"/>
      <c r="BA27" s="363"/>
      <c r="BB27" s="363"/>
      <c r="BC27" s="363"/>
      <c r="BD27" s="363"/>
      <c r="BE27" s="364"/>
      <c r="BF27" s="363"/>
      <c r="BG27" s="363"/>
      <c r="BH27" s="349"/>
      <c r="BI27" s="349"/>
      <c r="BJ27" s="349"/>
      <c r="BK27" s="349"/>
      <c r="BL27" s="349"/>
      <c r="BM27" s="349"/>
      <c r="BN27" s="349"/>
      <c r="BO27" s="349"/>
      <c r="BP27" s="349"/>
      <c r="BQ27" s="349"/>
      <c r="BR27" s="349"/>
      <c r="BS27" s="349"/>
      <c r="BT27" s="349"/>
      <c r="BU27" s="349"/>
      <c r="BV27" s="350"/>
      <c r="BW27" s="349"/>
      <c r="BX27" s="349"/>
      <c r="BY27" s="349"/>
      <c r="BZ27" s="349"/>
      <c r="CA27" s="349"/>
      <c r="CB27" s="349"/>
      <c r="CC27" s="349"/>
      <c r="CD27" s="349"/>
      <c r="CE27" s="349"/>
      <c r="CF27" s="349"/>
      <c r="CG27" s="349"/>
      <c r="CH27" s="349"/>
      <c r="CI27" s="349"/>
      <c r="CJ27" s="349"/>
      <c r="CK27" s="349"/>
      <c r="CL27" s="349"/>
      <c r="CM27" s="349"/>
      <c r="CN27" s="349"/>
      <c r="CO27" s="349"/>
      <c r="CP27" s="349"/>
      <c r="CQ27" s="349"/>
      <c r="CR27" s="349"/>
      <c r="CS27" s="349"/>
      <c r="CT27" s="349"/>
      <c r="CU27" s="349"/>
      <c r="CV27" s="349"/>
      <c r="CW27" s="349"/>
      <c r="CX27" s="349"/>
      <c r="CY27" s="349"/>
      <c r="CZ27" s="349"/>
      <c r="DA27" s="349"/>
      <c r="DB27" s="349"/>
      <c r="DC27" s="350"/>
      <c r="DD27" s="365"/>
      <c r="DE27" s="366"/>
      <c r="DF27" s="270"/>
    </row>
    <row r="28" spans="2:110" ht="9.9499999999999993" customHeight="1" x14ac:dyDescent="0.15">
      <c r="B28" s="254"/>
      <c r="C28" s="346">
        <v>19</v>
      </c>
      <c r="D28" s="347"/>
      <c r="E28" s="348"/>
      <c r="F28" s="349"/>
      <c r="G28" s="349"/>
      <c r="H28" s="349"/>
      <c r="I28" s="349"/>
      <c r="J28" s="349"/>
      <c r="K28" s="349"/>
      <c r="L28" s="349"/>
      <c r="M28" s="349"/>
      <c r="N28" s="349"/>
      <c r="O28" s="349"/>
      <c r="P28" s="349"/>
      <c r="Q28" s="349"/>
      <c r="R28" s="349"/>
      <c r="S28" s="349"/>
      <c r="T28" s="349"/>
      <c r="U28" s="349"/>
      <c r="V28" s="350"/>
      <c r="W28" s="351"/>
      <c r="X28" s="352"/>
      <c r="Y28" s="352"/>
      <c r="Z28" s="353"/>
      <c r="AA28" s="351"/>
      <c r="AB28" s="353"/>
      <c r="AC28" s="354"/>
      <c r="AD28" s="354"/>
      <c r="AE28" s="355"/>
      <c r="AF28" s="355"/>
      <c r="AG28" s="356"/>
      <c r="AH28" s="357"/>
      <c r="AI28" s="358"/>
      <c r="AJ28" s="359"/>
      <c r="AK28" s="360"/>
      <c r="AL28" s="361"/>
      <c r="AM28" s="349"/>
      <c r="AN28" s="349"/>
      <c r="AO28" s="349"/>
      <c r="AP28" s="349"/>
      <c r="AQ28" s="349"/>
      <c r="AR28" s="349"/>
      <c r="AS28" s="349"/>
      <c r="AT28" s="349"/>
      <c r="AU28" s="349"/>
      <c r="AV28" s="362"/>
      <c r="AW28" s="362"/>
      <c r="AX28" s="363"/>
      <c r="AY28" s="363"/>
      <c r="AZ28" s="363"/>
      <c r="BA28" s="363"/>
      <c r="BB28" s="363"/>
      <c r="BC28" s="363"/>
      <c r="BD28" s="363"/>
      <c r="BE28" s="364"/>
      <c r="BF28" s="363"/>
      <c r="BG28" s="363"/>
      <c r="BH28" s="349"/>
      <c r="BI28" s="349"/>
      <c r="BJ28" s="349"/>
      <c r="BK28" s="349"/>
      <c r="BL28" s="349"/>
      <c r="BM28" s="349"/>
      <c r="BN28" s="349"/>
      <c r="BO28" s="349"/>
      <c r="BP28" s="349"/>
      <c r="BQ28" s="349"/>
      <c r="BR28" s="349"/>
      <c r="BS28" s="349"/>
      <c r="BT28" s="349"/>
      <c r="BU28" s="349"/>
      <c r="BV28" s="350"/>
      <c r="BW28" s="349"/>
      <c r="BX28" s="349"/>
      <c r="BY28" s="349"/>
      <c r="BZ28" s="349"/>
      <c r="CA28" s="349"/>
      <c r="CB28" s="349"/>
      <c r="CC28" s="349"/>
      <c r="CD28" s="349"/>
      <c r="CE28" s="349"/>
      <c r="CF28" s="349"/>
      <c r="CG28" s="349"/>
      <c r="CH28" s="349"/>
      <c r="CI28" s="349"/>
      <c r="CJ28" s="349"/>
      <c r="CK28" s="349"/>
      <c r="CL28" s="349"/>
      <c r="CM28" s="349"/>
      <c r="CN28" s="349"/>
      <c r="CO28" s="349"/>
      <c r="CP28" s="349"/>
      <c r="CQ28" s="349"/>
      <c r="CR28" s="349"/>
      <c r="CS28" s="349"/>
      <c r="CT28" s="349"/>
      <c r="CU28" s="349"/>
      <c r="CV28" s="349"/>
      <c r="CW28" s="349"/>
      <c r="CX28" s="349"/>
      <c r="CY28" s="349"/>
      <c r="CZ28" s="349"/>
      <c r="DA28" s="349"/>
      <c r="DB28" s="349"/>
      <c r="DC28" s="350"/>
      <c r="DD28" s="365"/>
      <c r="DE28" s="366"/>
      <c r="DF28" s="270"/>
    </row>
    <row r="29" spans="2:110" ht="9.9499999999999993" customHeight="1" x14ac:dyDescent="0.15">
      <c r="B29" s="254"/>
      <c r="C29" s="346">
        <v>20</v>
      </c>
      <c r="D29" s="347"/>
      <c r="E29" s="348"/>
      <c r="F29" s="349"/>
      <c r="G29" s="349"/>
      <c r="H29" s="349"/>
      <c r="I29" s="349"/>
      <c r="J29" s="349"/>
      <c r="K29" s="349"/>
      <c r="L29" s="349"/>
      <c r="M29" s="349"/>
      <c r="N29" s="349"/>
      <c r="O29" s="349"/>
      <c r="P29" s="349"/>
      <c r="Q29" s="349"/>
      <c r="R29" s="349"/>
      <c r="S29" s="349"/>
      <c r="T29" s="349"/>
      <c r="U29" s="349"/>
      <c r="V29" s="350"/>
      <c r="W29" s="351"/>
      <c r="X29" s="352"/>
      <c r="Y29" s="352"/>
      <c r="Z29" s="353"/>
      <c r="AA29" s="351"/>
      <c r="AB29" s="353"/>
      <c r="AC29" s="354"/>
      <c r="AD29" s="354"/>
      <c r="AE29" s="355"/>
      <c r="AF29" s="355"/>
      <c r="AG29" s="356"/>
      <c r="AH29" s="357"/>
      <c r="AI29" s="358"/>
      <c r="AJ29" s="359"/>
      <c r="AK29" s="360"/>
      <c r="AL29" s="361"/>
      <c r="AM29" s="349"/>
      <c r="AN29" s="349"/>
      <c r="AO29" s="349"/>
      <c r="AP29" s="349"/>
      <c r="AQ29" s="349"/>
      <c r="AR29" s="349"/>
      <c r="AS29" s="349"/>
      <c r="AT29" s="349"/>
      <c r="AU29" s="349"/>
      <c r="AV29" s="349"/>
      <c r="AW29" s="362"/>
      <c r="AX29" s="363"/>
      <c r="AY29" s="363"/>
      <c r="AZ29" s="363"/>
      <c r="BA29" s="363"/>
      <c r="BB29" s="363"/>
      <c r="BC29" s="363"/>
      <c r="BD29" s="363"/>
      <c r="BE29" s="364"/>
      <c r="BF29" s="363"/>
      <c r="BG29" s="363"/>
      <c r="BH29" s="349"/>
      <c r="BI29" s="349"/>
      <c r="BJ29" s="349"/>
      <c r="BK29" s="349"/>
      <c r="BL29" s="349"/>
      <c r="BM29" s="349"/>
      <c r="BN29" s="349"/>
      <c r="BO29" s="349"/>
      <c r="BP29" s="349"/>
      <c r="BQ29" s="349"/>
      <c r="BR29" s="349"/>
      <c r="BS29" s="349"/>
      <c r="BT29" s="349"/>
      <c r="BU29" s="349"/>
      <c r="BV29" s="350"/>
      <c r="BW29" s="349"/>
      <c r="BX29" s="349"/>
      <c r="BY29" s="349"/>
      <c r="BZ29" s="349"/>
      <c r="CA29" s="349"/>
      <c r="CB29" s="349"/>
      <c r="CC29" s="349"/>
      <c r="CD29" s="349"/>
      <c r="CE29" s="349"/>
      <c r="CF29" s="349"/>
      <c r="CG29" s="349"/>
      <c r="CH29" s="349"/>
      <c r="CI29" s="349"/>
      <c r="CJ29" s="349"/>
      <c r="CK29" s="349"/>
      <c r="CL29" s="349"/>
      <c r="CM29" s="349"/>
      <c r="CN29" s="349"/>
      <c r="CO29" s="349"/>
      <c r="CP29" s="349"/>
      <c r="CQ29" s="349"/>
      <c r="CR29" s="349"/>
      <c r="CS29" s="349"/>
      <c r="CT29" s="349"/>
      <c r="CU29" s="349"/>
      <c r="CV29" s="349"/>
      <c r="CW29" s="349"/>
      <c r="CX29" s="349"/>
      <c r="CY29" s="349"/>
      <c r="CZ29" s="349"/>
      <c r="DA29" s="349"/>
      <c r="DB29" s="349"/>
      <c r="DC29" s="350"/>
      <c r="DD29" s="365"/>
      <c r="DE29" s="366"/>
      <c r="DF29" s="270"/>
    </row>
    <row r="30" spans="2:110" ht="9.9499999999999993" customHeight="1" x14ac:dyDescent="0.15">
      <c r="B30" s="254"/>
      <c r="C30" s="346">
        <v>21</v>
      </c>
      <c r="D30" s="347"/>
      <c r="E30" s="364"/>
      <c r="F30" s="349"/>
      <c r="G30" s="349"/>
      <c r="H30" s="349"/>
      <c r="I30" s="349"/>
      <c r="J30" s="349"/>
      <c r="K30" s="349"/>
      <c r="L30" s="349"/>
      <c r="M30" s="349"/>
      <c r="N30" s="349"/>
      <c r="O30" s="349"/>
      <c r="P30" s="349"/>
      <c r="Q30" s="349"/>
      <c r="R30" s="349"/>
      <c r="S30" s="349"/>
      <c r="T30" s="349"/>
      <c r="U30" s="349"/>
      <c r="V30" s="378"/>
      <c r="W30" s="351"/>
      <c r="X30" s="352"/>
      <c r="Y30" s="352"/>
      <c r="Z30" s="353"/>
      <c r="AA30" s="351"/>
      <c r="AB30" s="353"/>
      <c r="AC30" s="354"/>
      <c r="AD30" s="354"/>
      <c r="AE30" s="355"/>
      <c r="AF30" s="355"/>
      <c r="AG30" s="356"/>
      <c r="AH30" s="357"/>
      <c r="AI30" s="358"/>
      <c r="AJ30" s="359"/>
      <c r="AK30" s="360"/>
      <c r="AL30" s="361"/>
      <c r="AM30" s="349"/>
      <c r="AN30" s="349"/>
      <c r="AO30" s="349"/>
      <c r="AP30" s="349"/>
      <c r="AQ30" s="349"/>
      <c r="AR30" s="349"/>
      <c r="AS30" s="349"/>
      <c r="AT30" s="349"/>
      <c r="AU30" s="349"/>
      <c r="AV30" s="349"/>
      <c r="AW30" s="362"/>
      <c r="AX30" s="363"/>
      <c r="AY30" s="363"/>
      <c r="AZ30" s="363"/>
      <c r="BA30" s="363"/>
      <c r="BB30" s="363"/>
      <c r="BC30" s="363"/>
      <c r="BD30" s="363"/>
      <c r="BE30" s="364"/>
      <c r="BF30" s="363"/>
      <c r="BG30" s="363"/>
      <c r="BH30" s="349"/>
      <c r="BI30" s="349"/>
      <c r="BJ30" s="349"/>
      <c r="BK30" s="349"/>
      <c r="BL30" s="349"/>
      <c r="BM30" s="349"/>
      <c r="BN30" s="349"/>
      <c r="BO30" s="349"/>
      <c r="BP30" s="349"/>
      <c r="BQ30" s="349"/>
      <c r="BR30" s="349"/>
      <c r="BS30" s="349"/>
      <c r="BT30" s="349"/>
      <c r="BU30" s="349"/>
      <c r="BV30" s="350"/>
      <c r="BW30" s="349"/>
      <c r="BX30" s="349"/>
      <c r="BY30" s="349"/>
      <c r="BZ30" s="349"/>
      <c r="CA30" s="349"/>
      <c r="CB30" s="349"/>
      <c r="CC30" s="349"/>
      <c r="CD30" s="349"/>
      <c r="CE30" s="349"/>
      <c r="CF30" s="349"/>
      <c r="CG30" s="349"/>
      <c r="CH30" s="349"/>
      <c r="CI30" s="349"/>
      <c r="CJ30" s="349"/>
      <c r="CK30" s="349"/>
      <c r="CL30" s="349"/>
      <c r="CM30" s="349"/>
      <c r="CN30" s="349"/>
      <c r="CO30" s="349"/>
      <c r="CP30" s="349"/>
      <c r="CQ30" s="349"/>
      <c r="CR30" s="349"/>
      <c r="CS30" s="349"/>
      <c r="CT30" s="349"/>
      <c r="CU30" s="349"/>
      <c r="CV30" s="349"/>
      <c r="CW30" s="349"/>
      <c r="CX30" s="349"/>
      <c r="CY30" s="349"/>
      <c r="CZ30" s="349"/>
      <c r="DA30" s="349"/>
      <c r="DB30" s="349"/>
      <c r="DC30" s="350"/>
      <c r="DD30" s="365"/>
      <c r="DE30" s="366"/>
      <c r="DF30" s="270"/>
    </row>
    <row r="31" spans="2:110" ht="9.9499999999999993" customHeight="1" x14ac:dyDescent="0.15">
      <c r="B31" s="254"/>
      <c r="C31" s="346">
        <v>22</v>
      </c>
      <c r="D31" s="347"/>
      <c r="E31" s="364"/>
      <c r="F31" s="349"/>
      <c r="G31" s="349"/>
      <c r="H31" s="349"/>
      <c r="I31" s="349"/>
      <c r="J31" s="349"/>
      <c r="K31" s="349"/>
      <c r="L31" s="349"/>
      <c r="M31" s="349"/>
      <c r="N31" s="349"/>
      <c r="O31" s="349"/>
      <c r="P31" s="349"/>
      <c r="Q31" s="349"/>
      <c r="R31" s="349"/>
      <c r="S31" s="349"/>
      <c r="T31" s="349"/>
      <c r="U31" s="349"/>
      <c r="V31" s="350"/>
      <c r="W31" s="351"/>
      <c r="X31" s="352"/>
      <c r="Y31" s="352"/>
      <c r="Z31" s="353"/>
      <c r="AA31" s="351"/>
      <c r="AB31" s="353"/>
      <c r="AC31" s="354"/>
      <c r="AD31" s="354"/>
      <c r="AE31" s="355"/>
      <c r="AF31" s="355"/>
      <c r="AG31" s="356"/>
      <c r="AH31" s="357"/>
      <c r="AI31" s="358"/>
      <c r="AJ31" s="359"/>
      <c r="AK31" s="360"/>
      <c r="AL31" s="361"/>
      <c r="AM31" s="379"/>
      <c r="AN31" s="379"/>
      <c r="AO31" s="379"/>
      <c r="AP31" s="379"/>
      <c r="AQ31" s="379"/>
      <c r="AR31" s="379"/>
      <c r="AS31" s="379"/>
      <c r="AT31" s="379"/>
      <c r="AU31" s="379"/>
      <c r="AV31" s="379"/>
      <c r="AW31" s="380"/>
      <c r="AX31" s="381"/>
      <c r="AY31" s="381"/>
      <c r="AZ31" s="381"/>
      <c r="BA31" s="381"/>
      <c r="BB31" s="381"/>
      <c r="BC31" s="381"/>
      <c r="BD31" s="381"/>
      <c r="BE31" s="364"/>
      <c r="BF31" s="381"/>
      <c r="BG31" s="381"/>
      <c r="BH31" s="379"/>
      <c r="BI31" s="379"/>
      <c r="BJ31" s="379"/>
      <c r="BK31" s="379"/>
      <c r="BL31" s="379"/>
      <c r="BM31" s="379"/>
      <c r="BN31" s="379"/>
      <c r="BO31" s="379"/>
      <c r="BP31" s="379"/>
      <c r="BQ31" s="379"/>
      <c r="BR31" s="379"/>
      <c r="BS31" s="379"/>
      <c r="BT31" s="379"/>
      <c r="BU31" s="379"/>
      <c r="BV31" s="382"/>
      <c r="BW31" s="349"/>
      <c r="BX31" s="349"/>
      <c r="BY31" s="349"/>
      <c r="BZ31" s="349"/>
      <c r="CA31" s="349"/>
      <c r="CB31" s="349"/>
      <c r="CC31" s="349"/>
      <c r="CD31" s="349"/>
      <c r="CE31" s="349"/>
      <c r="CF31" s="349"/>
      <c r="CG31" s="349"/>
      <c r="CH31" s="349"/>
      <c r="CI31" s="349"/>
      <c r="CJ31" s="349"/>
      <c r="CK31" s="349"/>
      <c r="CL31" s="349"/>
      <c r="CM31" s="349"/>
      <c r="CN31" s="349"/>
      <c r="CO31" s="349"/>
      <c r="CP31" s="349"/>
      <c r="CQ31" s="349"/>
      <c r="CR31" s="349"/>
      <c r="CS31" s="349"/>
      <c r="CT31" s="349"/>
      <c r="CU31" s="349"/>
      <c r="CV31" s="349"/>
      <c r="CW31" s="349"/>
      <c r="CX31" s="349"/>
      <c r="CY31" s="349"/>
      <c r="CZ31" s="349"/>
      <c r="DA31" s="349"/>
      <c r="DB31" s="349"/>
      <c r="DC31" s="350"/>
      <c r="DD31" s="365"/>
      <c r="DE31" s="366"/>
      <c r="DF31" s="270"/>
    </row>
    <row r="32" spans="2:110" ht="9.9499999999999993" customHeight="1" x14ac:dyDescent="0.15">
      <c r="B32" s="254"/>
      <c r="C32" s="346">
        <v>23</v>
      </c>
      <c r="D32" s="347"/>
      <c r="E32" s="364"/>
      <c r="F32" s="349"/>
      <c r="G32" s="349"/>
      <c r="H32" s="349"/>
      <c r="I32" s="349"/>
      <c r="J32" s="349"/>
      <c r="K32" s="349"/>
      <c r="L32" s="349"/>
      <c r="M32" s="349"/>
      <c r="N32" s="349"/>
      <c r="O32" s="349"/>
      <c r="P32" s="349"/>
      <c r="Q32" s="349"/>
      <c r="R32" s="349"/>
      <c r="S32" s="349"/>
      <c r="T32" s="349"/>
      <c r="U32" s="349"/>
      <c r="V32" s="350"/>
      <c r="W32" s="351"/>
      <c r="X32" s="352"/>
      <c r="Y32" s="352"/>
      <c r="Z32" s="353"/>
      <c r="AA32" s="351"/>
      <c r="AB32" s="353"/>
      <c r="AC32" s="354"/>
      <c r="AD32" s="354"/>
      <c r="AE32" s="355"/>
      <c r="AF32" s="355"/>
      <c r="AG32" s="356"/>
      <c r="AH32" s="357"/>
      <c r="AI32" s="358"/>
      <c r="AJ32" s="359"/>
      <c r="AK32" s="360"/>
      <c r="AL32" s="361"/>
      <c r="AM32" s="379"/>
      <c r="AN32" s="379"/>
      <c r="AO32" s="379"/>
      <c r="AP32" s="379"/>
      <c r="AQ32" s="379"/>
      <c r="AR32" s="379"/>
      <c r="AS32" s="379"/>
      <c r="AT32" s="379"/>
      <c r="AU32" s="379"/>
      <c r="AV32" s="379"/>
      <c r="AW32" s="380"/>
      <c r="AX32" s="381"/>
      <c r="AY32" s="381"/>
      <c r="AZ32" s="381"/>
      <c r="BA32" s="381"/>
      <c r="BB32" s="381"/>
      <c r="BC32" s="381"/>
      <c r="BD32" s="381"/>
      <c r="BE32" s="364"/>
      <c r="BF32" s="381"/>
      <c r="BG32" s="381"/>
      <c r="BH32" s="379"/>
      <c r="BI32" s="379"/>
      <c r="BJ32" s="379"/>
      <c r="BK32" s="379"/>
      <c r="BL32" s="379"/>
      <c r="BM32" s="379"/>
      <c r="BN32" s="379"/>
      <c r="BO32" s="379"/>
      <c r="BP32" s="379"/>
      <c r="BQ32" s="379"/>
      <c r="BR32" s="379"/>
      <c r="BS32" s="379"/>
      <c r="BT32" s="379"/>
      <c r="BU32" s="379"/>
      <c r="BV32" s="382"/>
      <c r="BW32" s="349"/>
      <c r="BX32" s="349"/>
      <c r="BY32" s="349"/>
      <c r="BZ32" s="349"/>
      <c r="CA32" s="349"/>
      <c r="CB32" s="349"/>
      <c r="CC32" s="349"/>
      <c r="CD32" s="349"/>
      <c r="CE32" s="349"/>
      <c r="CF32" s="349"/>
      <c r="CG32" s="349"/>
      <c r="CH32" s="349"/>
      <c r="CI32" s="349"/>
      <c r="CJ32" s="349"/>
      <c r="CK32" s="349"/>
      <c r="CL32" s="349"/>
      <c r="CM32" s="349"/>
      <c r="CN32" s="349"/>
      <c r="CO32" s="349"/>
      <c r="CP32" s="349"/>
      <c r="CQ32" s="349"/>
      <c r="CR32" s="349"/>
      <c r="CS32" s="349"/>
      <c r="CT32" s="349"/>
      <c r="CU32" s="349"/>
      <c r="CV32" s="349"/>
      <c r="CW32" s="349"/>
      <c r="CX32" s="349"/>
      <c r="CY32" s="349"/>
      <c r="CZ32" s="349"/>
      <c r="DA32" s="349"/>
      <c r="DB32" s="349"/>
      <c r="DC32" s="350"/>
      <c r="DD32" s="365"/>
      <c r="DE32" s="366"/>
      <c r="DF32" s="270"/>
    </row>
    <row r="33" spans="2:110" ht="9.9499999999999993" customHeight="1" x14ac:dyDescent="0.15">
      <c r="B33" s="254"/>
      <c r="C33" s="346">
        <v>24</v>
      </c>
      <c r="D33" s="347"/>
      <c r="E33" s="364"/>
      <c r="F33" s="349"/>
      <c r="G33" s="349"/>
      <c r="H33" s="349"/>
      <c r="I33" s="349"/>
      <c r="J33" s="349"/>
      <c r="K33" s="349"/>
      <c r="L33" s="349"/>
      <c r="M33" s="349"/>
      <c r="N33" s="349"/>
      <c r="O33" s="349"/>
      <c r="P33" s="349"/>
      <c r="Q33" s="349"/>
      <c r="R33" s="349"/>
      <c r="S33" s="349"/>
      <c r="T33" s="349"/>
      <c r="U33" s="349"/>
      <c r="V33" s="350"/>
      <c r="W33" s="351"/>
      <c r="X33" s="352"/>
      <c r="Y33" s="352"/>
      <c r="Z33" s="353"/>
      <c r="AA33" s="351"/>
      <c r="AB33" s="353"/>
      <c r="AC33" s="354"/>
      <c r="AD33" s="354"/>
      <c r="AE33" s="355"/>
      <c r="AF33" s="355"/>
      <c r="AG33" s="356"/>
      <c r="AH33" s="357"/>
      <c r="AI33" s="358"/>
      <c r="AJ33" s="359"/>
      <c r="AK33" s="360"/>
      <c r="AL33" s="361"/>
      <c r="AM33" s="349"/>
      <c r="AN33" s="349"/>
      <c r="AO33" s="349"/>
      <c r="AP33" s="349"/>
      <c r="AQ33" s="349"/>
      <c r="AR33" s="349"/>
      <c r="AS33" s="349"/>
      <c r="AT33" s="349"/>
      <c r="AU33" s="349"/>
      <c r="AV33" s="349"/>
      <c r="AW33" s="362"/>
      <c r="AX33" s="363"/>
      <c r="AY33" s="363"/>
      <c r="AZ33" s="363"/>
      <c r="BA33" s="363"/>
      <c r="BB33" s="363"/>
      <c r="BC33" s="363"/>
      <c r="BD33" s="363"/>
      <c r="BE33" s="364"/>
      <c r="BF33" s="363"/>
      <c r="BG33" s="363"/>
      <c r="BH33" s="349"/>
      <c r="BI33" s="349"/>
      <c r="BJ33" s="349"/>
      <c r="BK33" s="349"/>
      <c r="BL33" s="349"/>
      <c r="BM33" s="349"/>
      <c r="BN33" s="349"/>
      <c r="BO33" s="349"/>
      <c r="BP33" s="349"/>
      <c r="BQ33" s="349"/>
      <c r="BR33" s="349"/>
      <c r="BS33" s="349"/>
      <c r="BT33" s="349"/>
      <c r="BU33" s="349"/>
      <c r="BV33" s="350"/>
      <c r="BW33" s="349"/>
      <c r="BX33" s="349"/>
      <c r="BY33" s="349"/>
      <c r="BZ33" s="349"/>
      <c r="CA33" s="349"/>
      <c r="CB33" s="349"/>
      <c r="CC33" s="349"/>
      <c r="CD33" s="349"/>
      <c r="CE33" s="349"/>
      <c r="CF33" s="349"/>
      <c r="CG33" s="349"/>
      <c r="CH33" s="349"/>
      <c r="CI33" s="349"/>
      <c r="CJ33" s="349"/>
      <c r="CK33" s="349"/>
      <c r="CL33" s="349"/>
      <c r="CM33" s="349"/>
      <c r="CN33" s="349"/>
      <c r="CO33" s="349"/>
      <c r="CP33" s="349"/>
      <c r="CQ33" s="349"/>
      <c r="CR33" s="349"/>
      <c r="CS33" s="349"/>
      <c r="CT33" s="349"/>
      <c r="CU33" s="349"/>
      <c r="CV33" s="349"/>
      <c r="CW33" s="349"/>
      <c r="CX33" s="349"/>
      <c r="CY33" s="349"/>
      <c r="CZ33" s="349"/>
      <c r="DA33" s="349"/>
      <c r="DB33" s="349"/>
      <c r="DC33" s="350"/>
      <c r="DD33" s="365"/>
      <c r="DE33" s="366"/>
      <c r="DF33" s="270"/>
    </row>
    <row r="34" spans="2:110" ht="9.9499999999999993" customHeight="1" x14ac:dyDescent="0.15">
      <c r="B34" s="254"/>
      <c r="C34" s="346">
        <v>25</v>
      </c>
      <c r="D34" s="347"/>
      <c r="E34" s="364"/>
      <c r="F34" s="349"/>
      <c r="G34" s="349"/>
      <c r="H34" s="349"/>
      <c r="I34" s="349"/>
      <c r="J34" s="349"/>
      <c r="K34" s="349"/>
      <c r="L34" s="349"/>
      <c r="M34" s="349"/>
      <c r="N34" s="349"/>
      <c r="O34" s="349"/>
      <c r="P34" s="349"/>
      <c r="Q34" s="349"/>
      <c r="R34" s="349"/>
      <c r="S34" s="349"/>
      <c r="T34" s="349"/>
      <c r="U34" s="349"/>
      <c r="V34" s="350"/>
      <c r="W34" s="351"/>
      <c r="X34" s="352"/>
      <c r="Y34" s="352"/>
      <c r="Z34" s="353"/>
      <c r="AA34" s="351"/>
      <c r="AB34" s="353"/>
      <c r="AC34" s="354"/>
      <c r="AD34" s="354"/>
      <c r="AE34" s="355"/>
      <c r="AF34" s="355"/>
      <c r="AG34" s="356"/>
      <c r="AH34" s="357"/>
      <c r="AI34" s="358"/>
      <c r="AJ34" s="359"/>
      <c r="AK34" s="360"/>
      <c r="AL34" s="361"/>
      <c r="AM34" s="349"/>
      <c r="AN34" s="349"/>
      <c r="AO34" s="349"/>
      <c r="AP34" s="349"/>
      <c r="AQ34" s="349"/>
      <c r="AR34" s="349"/>
      <c r="AS34" s="349"/>
      <c r="AT34" s="349"/>
      <c r="AU34" s="349"/>
      <c r="AV34" s="349"/>
      <c r="AW34" s="362"/>
      <c r="AX34" s="363"/>
      <c r="AY34" s="363"/>
      <c r="AZ34" s="363"/>
      <c r="BA34" s="363"/>
      <c r="BB34" s="363"/>
      <c r="BC34" s="363"/>
      <c r="BD34" s="363"/>
      <c r="BE34" s="364"/>
      <c r="BF34" s="363"/>
      <c r="BG34" s="363"/>
      <c r="BH34" s="349"/>
      <c r="BI34" s="349"/>
      <c r="BJ34" s="349"/>
      <c r="BK34" s="349"/>
      <c r="BL34" s="349"/>
      <c r="BM34" s="349"/>
      <c r="BN34" s="349"/>
      <c r="BO34" s="349"/>
      <c r="BP34" s="349"/>
      <c r="BQ34" s="349"/>
      <c r="BR34" s="349"/>
      <c r="BS34" s="349"/>
      <c r="BT34" s="349"/>
      <c r="BU34" s="349"/>
      <c r="BV34" s="350"/>
      <c r="BW34" s="349"/>
      <c r="BX34" s="349"/>
      <c r="BY34" s="349"/>
      <c r="BZ34" s="349"/>
      <c r="CA34" s="349"/>
      <c r="CB34" s="349"/>
      <c r="CC34" s="349"/>
      <c r="CD34" s="349"/>
      <c r="CE34" s="349"/>
      <c r="CF34" s="349"/>
      <c r="CG34" s="349"/>
      <c r="CH34" s="349"/>
      <c r="CI34" s="349"/>
      <c r="CJ34" s="349"/>
      <c r="CK34" s="349"/>
      <c r="CL34" s="349"/>
      <c r="CM34" s="349"/>
      <c r="CN34" s="349"/>
      <c r="CO34" s="349"/>
      <c r="CP34" s="349"/>
      <c r="CQ34" s="349"/>
      <c r="CR34" s="349"/>
      <c r="CS34" s="349"/>
      <c r="CT34" s="349"/>
      <c r="CU34" s="349"/>
      <c r="CV34" s="349"/>
      <c r="CW34" s="349"/>
      <c r="CX34" s="349"/>
      <c r="CY34" s="349"/>
      <c r="CZ34" s="349"/>
      <c r="DA34" s="349"/>
      <c r="DB34" s="349"/>
      <c r="DC34" s="350"/>
      <c r="DD34" s="365"/>
      <c r="DE34" s="366"/>
      <c r="DF34" s="270"/>
    </row>
    <row r="35" spans="2:110" ht="9.9499999999999993" customHeight="1" x14ac:dyDescent="0.15">
      <c r="B35" s="254"/>
      <c r="C35" s="346">
        <v>26</v>
      </c>
      <c r="D35" s="347"/>
      <c r="E35" s="364"/>
      <c r="F35" s="349"/>
      <c r="G35" s="349"/>
      <c r="H35" s="349"/>
      <c r="I35" s="349"/>
      <c r="J35" s="349"/>
      <c r="K35" s="349"/>
      <c r="L35" s="349"/>
      <c r="M35" s="349"/>
      <c r="N35" s="349"/>
      <c r="O35" s="349"/>
      <c r="P35" s="349"/>
      <c r="Q35" s="349"/>
      <c r="R35" s="349"/>
      <c r="S35" s="349"/>
      <c r="T35" s="349"/>
      <c r="U35" s="349"/>
      <c r="V35" s="378"/>
      <c r="W35" s="351"/>
      <c r="X35" s="352"/>
      <c r="Y35" s="352"/>
      <c r="Z35" s="353"/>
      <c r="AA35" s="351"/>
      <c r="AB35" s="353"/>
      <c r="AC35" s="354"/>
      <c r="AD35" s="354"/>
      <c r="AE35" s="355"/>
      <c r="AF35" s="355"/>
      <c r="AG35" s="356"/>
      <c r="AH35" s="357"/>
      <c r="AI35" s="358"/>
      <c r="AJ35" s="359"/>
      <c r="AK35" s="360"/>
      <c r="AL35" s="361"/>
      <c r="AM35" s="349"/>
      <c r="AN35" s="349"/>
      <c r="AO35" s="349"/>
      <c r="AP35" s="349"/>
      <c r="AQ35" s="349"/>
      <c r="AR35" s="349"/>
      <c r="AS35" s="349"/>
      <c r="AT35" s="349"/>
      <c r="AU35" s="349"/>
      <c r="AV35" s="349"/>
      <c r="AW35" s="362"/>
      <c r="AX35" s="363"/>
      <c r="AY35" s="363"/>
      <c r="AZ35" s="363"/>
      <c r="BA35" s="363"/>
      <c r="BB35" s="363"/>
      <c r="BC35" s="363"/>
      <c r="BD35" s="363"/>
      <c r="BE35" s="364"/>
      <c r="BF35" s="363"/>
      <c r="BG35" s="363"/>
      <c r="BH35" s="349"/>
      <c r="BI35" s="349"/>
      <c r="BJ35" s="349"/>
      <c r="BK35" s="349"/>
      <c r="BL35" s="349"/>
      <c r="BM35" s="349"/>
      <c r="BN35" s="349"/>
      <c r="BO35" s="349"/>
      <c r="BP35" s="349"/>
      <c r="BQ35" s="349"/>
      <c r="BR35" s="349"/>
      <c r="BS35" s="349"/>
      <c r="BT35" s="349"/>
      <c r="BU35" s="349"/>
      <c r="BV35" s="350"/>
      <c r="BW35" s="349"/>
      <c r="BX35" s="349"/>
      <c r="BY35" s="349"/>
      <c r="BZ35" s="349"/>
      <c r="CA35" s="349"/>
      <c r="CB35" s="349"/>
      <c r="CC35" s="349"/>
      <c r="CD35" s="349"/>
      <c r="CE35" s="349"/>
      <c r="CF35" s="349"/>
      <c r="CG35" s="349"/>
      <c r="CH35" s="349"/>
      <c r="CI35" s="349"/>
      <c r="CJ35" s="349"/>
      <c r="CK35" s="349"/>
      <c r="CL35" s="349"/>
      <c r="CM35" s="349"/>
      <c r="CN35" s="349"/>
      <c r="CO35" s="349"/>
      <c r="CP35" s="349"/>
      <c r="CQ35" s="349"/>
      <c r="CR35" s="349"/>
      <c r="CS35" s="349"/>
      <c r="CT35" s="349"/>
      <c r="CU35" s="349"/>
      <c r="CV35" s="349"/>
      <c r="CW35" s="349"/>
      <c r="CX35" s="349"/>
      <c r="CY35" s="349"/>
      <c r="CZ35" s="349"/>
      <c r="DA35" s="349"/>
      <c r="DB35" s="349"/>
      <c r="DC35" s="350"/>
      <c r="DD35" s="365"/>
      <c r="DE35" s="366"/>
      <c r="DF35" s="270"/>
    </row>
    <row r="36" spans="2:110" ht="9.9499999999999993" customHeight="1" x14ac:dyDescent="0.15">
      <c r="B36" s="254"/>
      <c r="C36" s="346">
        <v>27</v>
      </c>
      <c r="D36" s="347"/>
      <c r="E36" s="364"/>
      <c r="F36" s="349"/>
      <c r="G36" s="349"/>
      <c r="H36" s="349"/>
      <c r="I36" s="349"/>
      <c r="J36" s="349"/>
      <c r="K36" s="349"/>
      <c r="L36" s="349"/>
      <c r="M36" s="349"/>
      <c r="N36" s="349"/>
      <c r="O36" s="349"/>
      <c r="P36" s="349"/>
      <c r="Q36" s="349"/>
      <c r="R36" s="349"/>
      <c r="S36" s="349"/>
      <c r="T36" s="349"/>
      <c r="U36" s="349"/>
      <c r="V36" s="350"/>
      <c r="W36" s="351"/>
      <c r="X36" s="352"/>
      <c r="Y36" s="352"/>
      <c r="Z36" s="353"/>
      <c r="AA36" s="351"/>
      <c r="AB36" s="353"/>
      <c r="AC36" s="354"/>
      <c r="AD36" s="354"/>
      <c r="AE36" s="355"/>
      <c r="AF36" s="355"/>
      <c r="AG36" s="356"/>
      <c r="AH36" s="357"/>
      <c r="AI36" s="358"/>
      <c r="AJ36" s="359"/>
      <c r="AK36" s="360"/>
      <c r="AL36" s="361"/>
      <c r="AM36" s="349"/>
      <c r="AN36" s="349"/>
      <c r="AO36" s="349"/>
      <c r="AP36" s="349"/>
      <c r="AQ36" s="349"/>
      <c r="AR36" s="349"/>
      <c r="AS36" s="349"/>
      <c r="AT36" s="349"/>
      <c r="AU36" s="349"/>
      <c r="AV36" s="349"/>
      <c r="AW36" s="362"/>
      <c r="AX36" s="363"/>
      <c r="AY36" s="363"/>
      <c r="AZ36" s="363"/>
      <c r="BA36" s="363"/>
      <c r="BB36" s="363"/>
      <c r="BC36" s="363"/>
      <c r="BD36" s="363"/>
      <c r="BE36" s="364"/>
      <c r="BF36" s="363"/>
      <c r="BG36" s="363"/>
      <c r="BH36" s="349"/>
      <c r="BI36" s="349"/>
      <c r="BJ36" s="349"/>
      <c r="BK36" s="349"/>
      <c r="BL36" s="349"/>
      <c r="BM36" s="349"/>
      <c r="BN36" s="349"/>
      <c r="BO36" s="349"/>
      <c r="BP36" s="349"/>
      <c r="BQ36" s="349"/>
      <c r="BR36" s="349"/>
      <c r="BS36" s="349"/>
      <c r="BT36" s="349"/>
      <c r="BU36" s="349"/>
      <c r="BV36" s="350"/>
      <c r="BW36" s="349"/>
      <c r="BX36" s="349"/>
      <c r="BY36" s="349"/>
      <c r="BZ36" s="349"/>
      <c r="CA36" s="349"/>
      <c r="CB36" s="349"/>
      <c r="CC36" s="349"/>
      <c r="CD36" s="349"/>
      <c r="CE36" s="349"/>
      <c r="CF36" s="349"/>
      <c r="CG36" s="349"/>
      <c r="CH36" s="349"/>
      <c r="CI36" s="349"/>
      <c r="CJ36" s="349"/>
      <c r="CK36" s="349"/>
      <c r="CL36" s="349"/>
      <c r="CM36" s="349"/>
      <c r="CN36" s="349"/>
      <c r="CO36" s="349"/>
      <c r="CP36" s="349"/>
      <c r="CQ36" s="349"/>
      <c r="CR36" s="349"/>
      <c r="CS36" s="349"/>
      <c r="CT36" s="349"/>
      <c r="CU36" s="349"/>
      <c r="CV36" s="349"/>
      <c r="CW36" s="349"/>
      <c r="CX36" s="349"/>
      <c r="CY36" s="349"/>
      <c r="CZ36" s="349"/>
      <c r="DA36" s="349"/>
      <c r="DB36" s="349"/>
      <c r="DC36" s="350"/>
      <c r="DD36" s="365"/>
      <c r="DE36" s="366"/>
      <c r="DF36" s="270"/>
    </row>
    <row r="37" spans="2:110" ht="9.9499999999999993" customHeight="1" x14ac:dyDescent="0.15">
      <c r="B37" s="254"/>
      <c r="C37" s="346">
        <v>28</v>
      </c>
      <c r="D37" s="347"/>
      <c r="E37" s="364"/>
      <c r="F37" s="349"/>
      <c r="G37" s="349"/>
      <c r="H37" s="349"/>
      <c r="I37" s="349"/>
      <c r="J37" s="349"/>
      <c r="K37" s="349"/>
      <c r="L37" s="349"/>
      <c r="M37" s="349"/>
      <c r="N37" s="349"/>
      <c r="O37" s="349"/>
      <c r="P37" s="349"/>
      <c r="Q37" s="349"/>
      <c r="R37" s="349"/>
      <c r="S37" s="349"/>
      <c r="T37" s="349"/>
      <c r="U37" s="349"/>
      <c r="V37" s="350"/>
      <c r="W37" s="351"/>
      <c r="X37" s="352"/>
      <c r="Y37" s="352"/>
      <c r="Z37" s="353"/>
      <c r="AA37" s="351"/>
      <c r="AB37" s="353"/>
      <c r="AC37" s="354"/>
      <c r="AD37" s="354"/>
      <c r="AE37" s="355"/>
      <c r="AF37" s="355"/>
      <c r="AG37" s="356"/>
      <c r="AH37" s="357"/>
      <c r="AI37" s="358"/>
      <c r="AJ37" s="359"/>
      <c r="AK37" s="360"/>
      <c r="AL37" s="361"/>
      <c r="AM37" s="349"/>
      <c r="AN37" s="349"/>
      <c r="AO37" s="349"/>
      <c r="AP37" s="349"/>
      <c r="AQ37" s="349"/>
      <c r="AR37" s="349"/>
      <c r="AS37" s="349"/>
      <c r="AT37" s="349"/>
      <c r="AU37" s="349"/>
      <c r="AV37" s="349"/>
      <c r="AW37" s="362"/>
      <c r="AX37" s="363"/>
      <c r="AY37" s="363"/>
      <c r="AZ37" s="363"/>
      <c r="BA37" s="363"/>
      <c r="BB37" s="363"/>
      <c r="BC37" s="363"/>
      <c r="BD37" s="363"/>
      <c r="BE37" s="364"/>
      <c r="BF37" s="363"/>
      <c r="BG37" s="363"/>
      <c r="BH37" s="349"/>
      <c r="BI37" s="349"/>
      <c r="BJ37" s="349"/>
      <c r="BK37" s="349"/>
      <c r="BL37" s="349"/>
      <c r="BM37" s="349"/>
      <c r="BN37" s="349"/>
      <c r="BO37" s="349"/>
      <c r="BP37" s="349"/>
      <c r="BQ37" s="349"/>
      <c r="BR37" s="349"/>
      <c r="BS37" s="349"/>
      <c r="BT37" s="349"/>
      <c r="BU37" s="349"/>
      <c r="BV37" s="350"/>
      <c r="BW37" s="349"/>
      <c r="BX37" s="349"/>
      <c r="BY37" s="349"/>
      <c r="BZ37" s="349"/>
      <c r="CA37" s="349"/>
      <c r="CB37" s="349"/>
      <c r="CC37" s="349"/>
      <c r="CD37" s="349"/>
      <c r="CE37" s="349"/>
      <c r="CF37" s="349"/>
      <c r="CG37" s="349"/>
      <c r="CH37" s="349"/>
      <c r="CI37" s="349"/>
      <c r="CJ37" s="349"/>
      <c r="CK37" s="349"/>
      <c r="CL37" s="349"/>
      <c r="CM37" s="349"/>
      <c r="CN37" s="349"/>
      <c r="CO37" s="349"/>
      <c r="CP37" s="349"/>
      <c r="CQ37" s="349"/>
      <c r="CR37" s="349"/>
      <c r="CS37" s="349"/>
      <c r="CT37" s="349"/>
      <c r="CU37" s="349"/>
      <c r="CV37" s="349"/>
      <c r="CW37" s="349"/>
      <c r="CX37" s="349"/>
      <c r="CY37" s="349"/>
      <c r="CZ37" s="349"/>
      <c r="DA37" s="349"/>
      <c r="DB37" s="349"/>
      <c r="DC37" s="350"/>
      <c r="DD37" s="365"/>
      <c r="DE37" s="366"/>
      <c r="DF37" s="270"/>
    </row>
    <row r="38" spans="2:110" ht="9.9499999999999993" customHeight="1" x14ac:dyDescent="0.15">
      <c r="B38" s="254"/>
      <c r="C38" s="346">
        <v>29</v>
      </c>
      <c r="D38" s="347"/>
      <c r="E38" s="364"/>
      <c r="F38" s="349"/>
      <c r="G38" s="349"/>
      <c r="H38" s="349"/>
      <c r="I38" s="349"/>
      <c r="J38" s="349"/>
      <c r="K38" s="349"/>
      <c r="L38" s="349"/>
      <c r="M38" s="349"/>
      <c r="N38" s="349"/>
      <c r="O38" s="349"/>
      <c r="P38" s="349"/>
      <c r="Q38" s="349"/>
      <c r="R38" s="349"/>
      <c r="S38" s="349"/>
      <c r="T38" s="349"/>
      <c r="U38" s="349"/>
      <c r="V38" s="350"/>
      <c r="W38" s="351"/>
      <c r="X38" s="352"/>
      <c r="Y38" s="352"/>
      <c r="Z38" s="353"/>
      <c r="AA38" s="351"/>
      <c r="AB38" s="353"/>
      <c r="AC38" s="354"/>
      <c r="AD38" s="354"/>
      <c r="AE38" s="355"/>
      <c r="AF38" s="355"/>
      <c r="AG38" s="356"/>
      <c r="AH38" s="357"/>
      <c r="AI38" s="358"/>
      <c r="AJ38" s="359"/>
      <c r="AK38" s="360"/>
      <c r="AL38" s="361"/>
      <c r="AM38" s="349"/>
      <c r="AN38" s="349"/>
      <c r="AO38" s="349"/>
      <c r="AP38" s="349"/>
      <c r="AQ38" s="349"/>
      <c r="AR38" s="349"/>
      <c r="AS38" s="349"/>
      <c r="AT38" s="349"/>
      <c r="AU38" s="349"/>
      <c r="AV38" s="349"/>
      <c r="AW38" s="362"/>
      <c r="AX38" s="363"/>
      <c r="AY38" s="363"/>
      <c r="AZ38" s="363"/>
      <c r="BA38" s="363"/>
      <c r="BB38" s="363"/>
      <c r="BC38" s="363"/>
      <c r="BD38" s="363"/>
      <c r="BE38" s="364"/>
      <c r="BF38" s="363"/>
      <c r="BG38" s="363"/>
      <c r="BH38" s="349"/>
      <c r="BI38" s="349"/>
      <c r="BJ38" s="349"/>
      <c r="BK38" s="349"/>
      <c r="BL38" s="349"/>
      <c r="BM38" s="349"/>
      <c r="BN38" s="349"/>
      <c r="BO38" s="349"/>
      <c r="BP38" s="349"/>
      <c r="BQ38" s="349"/>
      <c r="BR38" s="349"/>
      <c r="BS38" s="349"/>
      <c r="BT38" s="349"/>
      <c r="BU38" s="349"/>
      <c r="BV38" s="350"/>
      <c r="BW38" s="349"/>
      <c r="BX38" s="349"/>
      <c r="BY38" s="349"/>
      <c r="BZ38" s="349"/>
      <c r="CA38" s="349"/>
      <c r="CB38" s="349"/>
      <c r="CC38" s="349"/>
      <c r="CD38" s="349"/>
      <c r="CE38" s="349"/>
      <c r="CF38" s="349"/>
      <c r="CG38" s="349"/>
      <c r="CH38" s="349"/>
      <c r="CI38" s="349"/>
      <c r="CJ38" s="349"/>
      <c r="CK38" s="349"/>
      <c r="CL38" s="349"/>
      <c r="CM38" s="349"/>
      <c r="CN38" s="349"/>
      <c r="CO38" s="349"/>
      <c r="CP38" s="349"/>
      <c r="CQ38" s="349"/>
      <c r="CR38" s="349"/>
      <c r="CS38" s="349"/>
      <c r="CT38" s="349"/>
      <c r="CU38" s="349"/>
      <c r="CV38" s="349"/>
      <c r="CW38" s="349"/>
      <c r="CX38" s="349"/>
      <c r="CY38" s="349"/>
      <c r="CZ38" s="349"/>
      <c r="DA38" s="349"/>
      <c r="DB38" s="349"/>
      <c r="DC38" s="350"/>
      <c r="DD38" s="365"/>
      <c r="DE38" s="366"/>
      <c r="DF38" s="270"/>
    </row>
    <row r="39" spans="2:110" ht="9.9499999999999993" customHeight="1" x14ac:dyDescent="0.15">
      <c r="B39" s="254"/>
      <c r="C39" s="346">
        <v>30</v>
      </c>
      <c r="D39" s="347"/>
      <c r="E39" s="364"/>
      <c r="F39" s="349"/>
      <c r="G39" s="349"/>
      <c r="H39" s="349"/>
      <c r="I39" s="349"/>
      <c r="J39" s="349"/>
      <c r="K39" s="349"/>
      <c r="L39" s="349"/>
      <c r="M39" s="349"/>
      <c r="N39" s="349"/>
      <c r="O39" s="349"/>
      <c r="P39" s="349"/>
      <c r="Q39" s="349"/>
      <c r="R39" s="349"/>
      <c r="S39" s="349"/>
      <c r="T39" s="349"/>
      <c r="U39" s="349"/>
      <c r="V39" s="350"/>
      <c r="W39" s="351"/>
      <c r="X39" s="352"/>
      <c r="Y39" s="352"/>
      <c r="Z39" s="353"/>
      <c r="AA39" s="351"/>
      <c r="AB39" s="353"/>
      <c r="AC39" s="354"/>
      <c r="AD39" s="354"/>
      <c r="AE39" s="355"/>
      <c r="AF39" s="355"/>
      <c r="AG39" s="356"/>
      <c r="AH39" s="357"/>
      <c r="AI39" s="358"/>
      <c r="AJ39" s="359"/>
      <c r="AK39" s="360"/>
      <c r="AL39" s="361"/>
      <c r="AM39" s="349"/>
      <c r="AN39" s="349"/>
      <c r="AO39" s="349"/>
      <c r="AP39" s="349"/>
      <c r="AQ39" s="349"/>
      <c r="AR39" s="349"/>
      <c r="AS39" s="349"/>
      <c r="AT39" s="349"/>
      <c r="AU39" s="349"/>
      <c r="AV39" s="349"/>
      <c r="AW39" s="362"/>
      <c r="AX39" s="363"/>
      <c r="AY39" s="363"/>
      <c r="AZ39" s="363"/>
      <c r="BA39" s="363"/>
      <c r="BB39" s="363"/>
      <c r="BC39" s="363"/>
      <c r="BD39" s="363"/>
      <c r="BE39" s="364"/>
      <c r="BF39" s="363"/>
      <c r="BG39" s="363"/>
      <c r="BH39" s="349"/>
      <c r="BI39" s="349"/>
      <c r="BJ39" s="349"/>
      <c r="BK39" s="349"/>
      <c r="BL39" s="349"/>
      <c r="BM39" s="349"/>
      <c r="BN39" s="349"/>
      <c r="BO39" s="349"/>
      <c r="BP39" s="349"/>
      <c r="BQ39" s="349"/>
      <c r="BR39" s="349"/>
      <c r="BS39" s="349"/>
      <c r="BT39" s="349"/>
      <c r="BU39" s="349"/>
      <c r="BV39" s="350"/>
      <c r="BW39" s="349"/>
      <c r="BX39" s="349"/>
      <c r="BY39" s="349"/>
      <c r="BZ39" s="349"/>
      <c r="CA39" s="349"/>
      <c r="CB39" s="349"/>
      <c r="CC39" s="349"/>
      <c r="CD39" s="349"/>
      <c r="CE39" s="349"/>
      <c r="CF39" s="349"/>
      <c r="CG39" s="349"/>
      <c r="CH39" s="349"/>
      <c r="CI39" s="349"/>
      <c r="CJ39" s="349"/>
      <c r="CK39" s="349"/>
      <c r="CL39" s="349"/>
      <c r="CM39" s="349"/>
      <c r="CN39" s="349"/>
      <c r="CO39" s="349"/>
      <c r="CP39" s="349"/>
      <c r="CQ39" s="349"/>
      <c r="CR39" s="349"/>
      <c r="CS39" s="349"/>
      <c r="CT39" s="349"/>
      <c r="CU39" s="349"/>
      <c r="CV39" s="349"/>
      <c r="CW39" s="349"/>
      <c r="CX39" s="349"/>
      <c r="CY39" s="349"/>
      <c r="CZ39" s="349"/>
      <c r="DA39" s="349"/>
      <c r="DB39" s="349"/>
      <c r="DC39" s="350"/>
      <c r="DD39" s="365"/>
      <c r="DE39" s="366"/>
      <c r="DF39" s="270"/>
    </row>
    <row r="40" spans="2:110" ht="9.9499999999999993" customHeight="1" x14ac:dyDescent="0.15">
      <c r="B40" s="254"/>
      <c r="C40" s="346">
        <v>31</v>
      </c>
      <c r="D40" s="347"/>
      <c r="E40" s="364"/>
      <c r="F40" s="349"/>
      <c r="G40" s="349"/>
      <c r="H40" s="349"/>
      <c r="I40" s="349"/>
      <c r="J40" s="349"/>
      <c r="K40" s="349"/>
      <c r="L40" s="349"/>
      <c r="M40" s="349"/>
      <c r="N40" s="349"/>
      <c r="O40" s="349"/>
      <c r="P40" s="349"/>
      <c r="Q40" s="349"/>
      <c r="R40" s="349"/>
      <c r="S40" s="349"/>
      <c r="T40" s="349"/>
      <c r="U40" s="349"/>
      <c r="V40" s="350"/>
      <c r="W40" s="351"/>
      <c r="X40" s="352"/>
      <c r="Y40" s="352"/>
      <c r="Z40" s="353"/>
      <c r="AA40" s="351"/>
      <c r="AB40" s="353"/>
      <c r="AC40" s="354"/>
      <c r="AD40" s="354"/>
      <c r="AE40" s="355"/>
      <c r="AF40" s="355"/>
      <c r="AG40" s="356"/>
      <c r="AH40" s="357"/>
      <c r="AI40" s="358"/>
      <c r="AJ40" s="359"/>
      <c r="AK40" s="360"/>
      <c r="AL40" s="361"/>
      <c r="AM40" s="349"/>
      <c r="AN40" s="349"/>
      <c r="AO40" s="349"/>
      <c r="AP40" s="349"/>
      <c r="AQ40" s="349"/>
      <c r="AR40" s="349"/>
      <c r="AS40" s="349"/>
      <c r="AT40" s="349"/>
      <c r="AU40" s="349"/>
      <c r="AV40" s="349"/>
      <c r="AW40" s="362"/>
      <c r="AX40" s="363"/>
      <c r="AY40" s="363"/>
      <c r="AZ40" s="363"/>
      <c r="BA40" s="363"/>
      <c r="BB40" s="363"/>
      <c r="BC40" s="363"/>
      <c r="BD40" s="363"/>
      <c r="BE40" s="364"/>
      <c r="BF40" s="363"/>
      <c r="BG40" s="363"/>
      <c r="BH40" s="349"/>
      <c r="BI40" s="349"/>
      <c r="BJ40" s="349"/>
      <c r="BK40" s="349"/>
      <c r="BL40" s="349"/>
      <c r="BM40" s="349"/>
      <c r="BN40" s="349"/>
      <c r="BO40" s="349"/>
      <c r="BP40" s="349"/>
      <c r="BQ40" s="349"/>
      <c r="BR40" s="349"/>
      <c r="BS40" s="349"/>
      <c r="BT40" s="349"/>
      <c r="BU40" s="349"/>
      <c r="BV40" s="350"/>
      <c r="BW40" s="349"/>
      <c r="BX40" s="349"/>
      <c r="BY40" s="349"/>
      <c r="BZ40" s="349"/>
      <c r="CA40" s="349"/>
      <c r="CB40" s="349"/>
      <c r="CC40" s="349"/>
      <c r="CD40" s="349"/>
      <c r="CE40" s="349"/>
      <c r="CF40" s="349"/>
      <c r="CG40" s="349"/>
      <c r="CH40" s="349"/>
      <c r="CI40" s="349"/>
      <c r="CJ40" s="349"/>
      <c r="CK40" s="349"/>
      <c r="CL40" s="349"/>
      <c r="CM40" s="349"/>
      <c r="CN40" s="349"/>
      <c r="CO40" s="349"/>
      <c r="CP40" s="349"/>
      <c r="CQ40" s="349"/>
      <c r="CR40" s="349"/>
      <c r="CS40" s="349"/>
      <c r="CT40" s="349"/>
      <c r="CU40" s="349"/>
      <c r="CV40" s="349"/>
      <c r="CW40" s="349"/>
      <c r="CX40" s="349"/>
      <c r="CY40" s="349"/>
      <c r="CZ40" s="349"/>
      <c r="DA40" s="349"/>
      <c r="DB40" s="349"/>
      <c r="DC40" s="350"/>
      <c r="DD40" s="365"/>
      <c r="DE40" s="366"/>
      <c r="DF40" s="270"/>
    </row>
    <row r="41" spans="2:110" ht="9.9499999999999993" customHeight="1" x14ac:dyDescent="0.15">
      <c r="B41" s="254"/>
      <c r="C41" s="346">
        <v>32</v>
      </c>
      <c r="D41" s="347"/>
      <c r="E41" s="364"/>
      <c r="F41" s="349"/>
      <c r="G41" s="349"/>
      <c r="H41" s="349"/>
      <c r="I41" s="349"/>
      <c r="J41" s="349"/>
      <c r="K41" s="349"/>
      <c r="L41" s="349"/>
      <c r="M41" s="349"/>
      <c r="N41" s="349"/>
      <c r="O41" s="349"/>
      <c r="P41" s="349"/>
      <c r="Q41" s="349"/>
      <c r="R41" s="349"/>
      <c r="S41" s="349"/>
      <c r="T41" s="349"/>
      <c r="U41" s="349"/>
      <c r="V41" s="350"/>
      <c r="W41" s="351"/>
      <c r="X41" s="352"/>
      <c r="Y41" s="352"/>
      <c r="Z41" s="353"/>
      <c r="AA41" s="351"/>
      <c r="AB41" s="353"/>
      <c r="AC41" s="354"/>
      <c r="AD41" s="354"/>
      <c r="AE41" s="355"/>
      <c r="AF41" s="355"/>
      <c r="AG41" s="356"/>
      <c r="AH41" s="357"/>
      <c r="AI41" s="358"/>
      <c r="AJ41" s="359"/>
      <c r="AK41" s="360"/>
      <c r="AL41" s="361"/>
      <c r="AM41" s="349"/>
      <c r="AN41" s="349"/>
      <c r="AO41" s="349"/>
      <c r="AP41" s="349"/>
      <c r="AQ41" s="349"/>
      <c r="AR41" s="349"/>
      <c r="AS41" s="349"/>
      <c r="AT41" s="349"/>
      <c r="AU41" s="349"/>
      <c r="AV41" s="349"/>
      <c r="AW41" s="362"/>
      <c r="AX41" s="363"/>
      <c r="AY41" s="363"/>
      <c r="AZ41" s="363"/>
      <c r="BA41" s="363"/>
      <c r="BB41" s="363"/>
      <c r="BC41" s="363"/>
      <c r="BD41" s="363"/>
      <c r="BE41" s="364"/>
      <c r="BF41" s="363"/>
      <c r="BG41" s="363"/>
      <c r="BH41" s="349"/>
      <c r="BI41" s="349"/>
      <c r="BJ41" s="349"/>
      <c r="BK41" s="349"/>
      <c r="BL41" s="349"/>
      <c r="BM41" s="349"/>
      <c r="BN41" s="349"/>
      <c r="BO41" s="349"/>
      <c r="BP41" s="349"/>
      <c r="BQ41" s="349"/>
      <c r="BR41" s="349"/>
      <c r="BS41" s="349"/>
      <c r="BT41" s="349"/>
      <c r="BU41" s="349"/>
      <c r="BV41" s="350"/>
      <c r="BW41" s="349"/>
      <c r="BX41" s="349"/>
      <c r="BY41" s="349"/>
      <c r="BZ41" s="349"/>
      <c r="CA41" s="349"/>
      <c r="CB41" s="349"/>
      <c r="CC41" s="349"/>
      <c r="CD41" s="349"/>
      <c r="CE41" s="349"/>
      <c r="CF41" s="349"/>
      <c r="CG41" s="349"/>
      <c r="CH41" s="349"/>
      <c r="CI41" s="349"/>
      <c r="CJ41" s="349"/>
      <c r="CK41" s="349"/>
      <c r="CL41" s="349"/>
      <c r="CM41" s="349"/>
      <c r="CN41" s="349"/>
      <c r="CO41" s="349"/>
      <c r="CP41" s="349"/>
      <c r="CQ41" s="349"/>
      <c r="CR41" s="349"/>
      <c r="CS41" s="349"/>
      <c r="CT41" s="349"/>
      <c r="CU41" s="349"/>
      <c r="CV41" s="349"/>
      <c r="CW41" s="349"/>
      <c r="CX41" s="349"/>
      <c r="CY41" s="349"/>
      <c r="CZ41" s="349"/>
      <c r="DA41" s="349"/>
      <c r="DB41" s="349"/>
      <c r="DC41" s="350"/>
      <c r="DD41" s="365"/>
      <c r="DE41" s="366"/>
      <c r="DF41" s="270"/>
    </row>
    <row r="42" spans="2:110" ht="9.9499999999999993" customHeight="1" x14ac:dyDescent="0.15">
      <c r="B42" s="254"/>
      <c r="C42" s="346">
        <v>33</v>
      </c>
      <c r="D42" s="347"/>
      <c r="E42" s="364"/>
      <c r="F42" s="349"/>
      <c r="G42" s="349"/>
      <c r="H42" s="349"/>
      <c r="I42" s="349"/>
      <c r="J42" s="349"/>
      <c r="K42" s="349"/>
      <c r="L42" s="349"/>
      <c r="M42" s="349"/>
      <c r="N42" s="349"/>
      <c r="O42" s="349"/>
      <c r="P42" s="349"/>
      <c r="Q42" s="349"/>
      <c r="R42" s="349"/>
      <c r="S42" s="349"/>
      <c r="T42" s="349"/>
      <c r="U42" s="349"/>
      <c r="V42" s="350"/>
      <c r="W42" s="351"/>
      <c r="X42" s="352"/>
      <c r="Y42" s="352"/>
      <c r="Z42" s="353"/>
      <c r="AA42" s="351"/>
      <c r="AB42" s="353"/>
      <c r="AC42" s="354"/>
      <c r="AD42" s="354"/>
      <c r="AE42" s="355"/>
      <c r="AF42" s="355"/>
      <c r="AG42" s="356"/>
      <c r="AH42" s="357"/>
      <c r="AI42" s="358"/>
      <c r="AJ42" s="359"/>
      <c r="AK42" s="360"/>
      <c r="AL42" s="361"/>
      <c r="AM42" s="349"/>
      <c r="AN42" s="349"/>
      <c r="AO42" s="349"/>
      <c r="AP42" s="349"/>
      <c r="AQ42" s="349"/>
      <c r="AR42" s="349"/>
      <c r="AS42" s="349"/>
      <c r="AT42" s="349"/>
      <c r="AU42" s="349"/>
      <c r="AV42" s="349"/>
      <c r="AW42" s="362"/>
      <c r="AX42" s="363"/>
      <c r="AY42" s="363"/>
      <c r="AZ42" s="363"/>
      <c r="BA42" s="363"/>
      <c r="BB42" s="363"/>
      <c r="BC42" s="363"/>
      <c r="BD42" s="363"/>
      <c r="BE42" s="364"/>
      <c r="BF42" s="363"/>
      <c r="BG42" s="363"/>
      <c r="BH42" s="349"/>
      <c r="BI42" s="349"/>
      <c r="BJ42" s="349"/>
      <c r="BK42" s="349"/>
      <c r="BL42" s="349"/>
      <c r="BM42" s="349"/>
      <c r="BN42" s="349"/>
      <c r="BO42" s="349"/>
      <c r="BP42" s="349"/>
      <c r="BQ42" s="349"/>
      <c r="BR42" s="349"/>
      <c r="BS42" s="349"/>
      <c r="BT42" s="349"/>
      <c r="BU42" s="349"/>
      <c r="BV42" s="350"/>
      <c r="BW42" s="379"/>
      <c r="BX42" s="379"/>
      <c r="BY42" s="379"/>
      <c r="BZ42" s="379"/>
      <c r="CA42" s="379"/>
      <c r="CB42" s="379"/>
      <c r="CC42" s="379"/>
      <c r="CD42" s="379"/>
      <c r="CE42" s="379"/>
      <c r="CF42" s="379"/>
      <c r="CG42" s="379"/>
      <c r="CH42" s="379"/>
      <c r="CI42" s="379"/>
      <c r="CJ42" s="379"/>
      <c r="CK42" s="379"/>
      <c r="CL42" s="379"/>
      <c r="CM42" s="379"/>
      <c r="CN42" s="379"/>
      <c r="CO42" s="379"/>
      <c r="CP42" s="379"/>
      <c r="CQ42" s="379"/>
      <c r="CR42" s="379"/>
      <c r="CS42" s="379"/>
      <c r="CT42" s="379"/>
      <c r="CU42" s="379"/>
      <c r="CV42" s="379"/>
      <c r="CW42" s="379"/>
      <c r="CX42" s="379"/>
      <c r="CY42" s="379"/>
      <c r="CZ42" s="379"/>
      <c r="DA42" s="379"/>
      <c r="DB42" s="379"/>
      <c r="DC42" s="382"/>
      <c r="DD42" s="383"/>
      <c r="DE42" s="384"/>
      <c r="DF42" s="385"/>
    </row>
    <row r="43" spans="2:110" ht="9.9499999999999993" customHeight="1" x14ac:dyDescent="0.15">
      <c r="B43" s="254"/>
      <c r="C43" s="346">
        <v>34</v>
      </c>
      <c r="D43" s="347"/>
      <c r="E43" s="364"/>
      <c r="F43" s="349"/>
      <c r="G43" s="349"/>
      <c r="H43" s="349"/>
      <c r="I43" s="349"/>
      <c r="J43" s="349"/>
      <c r="K43" s="349"/>
      <c r="L43" s="349"/>
      <c r="M43" s="349"/>
      <c r="N43" s="349"/>
      <c r="O43" s="349"/>
      <c r="P43" s="349"/>
      <c r="Q43" s="349"/>
      <c r="R43" s="349"/>
      <c r="S43" s="349"/>
      <c r="T43" s="349"/>
      <c r="U43" s="349"/>
      <c r="V43" s="378"/>
      <c r="W43" s="351"/>
      <c r="X43" s="352"/>
      <c r="Y43" s="352"/>
      <c r="Z43" s="353"/>
      <c r="AA43" s="351"/>
      <c r="AB43" s="353"/>
      <c r="AC43" s="354"/>
      <c r="AD43" s="354"/>
      <c r="AE43" s="355"/>
      <c r="AF43" s="355"/>
      <c r="AG43" s="356"/>
      <c r="AH43" s="357"/>
      <c r="AI43" s="358"/>
      <c r="AJ43" s="359"/>
      <c r="AK43" s="360"/>
      <c r="AL43" s="361"/>
      <c r="AM43" s="349"/>
      <c r="AN43" s="349"/>
      <c r="AO43" s="349"/>
      <c r="AP43" s="349"/>
      <c r="AQ43" s="349"/>
      <c r="AR43" s="349"/>
      <c r="AS43" s="349"/>
      <c r="AT43" s="349"/>
      <c r="AU43" s="349"/>
      <c r="AV43" s="349"/>
      <c r="AW43" s="362"/>
      <c r="AX43" s="363"/>
      <c r="AY43" s="363"/>
      <c r="AZ43" s="363"/>
      <c r="BA43" s="363"/>
      <c r="BB43" s="363"/>
      <c r="BC43" s="363"/>
      <c r="BD43" s="363"/>
      <c r="BE43" s="364"/>
      <c r="BF43" s="363"/>
      <c r="BG43" s="363"/>
      <c r="BH43" s="349"/>
      <c r="BI43" s="349"/>
      <c r="BJ43" s="349"/>
      <c r="BK43" s="349"/>
      <c r="BL43" s="349"/>
      <c r="BM43" s="349"/>
      <c r="BN43" s="349"/>
      <c r="BO43" s="349"/>
      <c r="BP43" s="349"/>
      <c r="BQ43" s="349"/>
      <c r="BR43" s="349"/>
      <c r="BS43" s="349"/>
      <c r="BT43" s="349"/>
      <c r="BU43" s="349"/>
      <c r="BV43" s="350"/>
      <c r="BW43" s="379"/>
      <c r="BX43" s="349"/>
      <c r="BY43" s="349"/>
      <c r="BZ43" s="349"/>
      <c r="CA43" s="349"/>
      <c r="CB43" s="349"/>
      <c r="CC43" s="349"/>
      <c r="CD43" s="349"/>
      <c r="CE43" s="349"/>
      <c r="CF43" s="349"/>
      <c r="CG43" s="349"/>
      <c r="CH43" s="349"/>
      <c r="CI43" s="349"/>
      <c r="CJ43" s="349"/>
      <c r="CK43" s="349"/>
      <c r="CL43" s="349"/>
      <c r="CM43" s="349"/>
      <c r="CN43" s="349"/>
      <c r="CO43" s="349"/>
      <c r="CP43" s="349"/>
      <c r="CQ43" s="349"/>
      <c r="CR43" s="349"/>
      <c r="CS43" s="349"/>
      <c r="CT43" s="349"/>
      <c r="CU43" s="349"/>
      <c r="CV43" s="349"/>
      <c r="CW43" s="349"/>
      <c r="CX43" s="349"/>
      <c r="CY43" s="349"/>
      <c r="CZ43" s="349"/>
      <c r="DA43" s="349"/>
      <c r="DB43" s="349"/>
      <c r="DC43" s="350"/>
      <c r="DD43" s="365"/>
      <c r="DE43" s="366"/>
      <c r="DF43" s="270"/>
    </row>
    <row r="44" spans="2:110" ht="9.9499999999999993" customHeight="1" x14ac:dyDescent="0.15">
      <c r="B44" s="254"/>
      <c r="C44" s="346">
        <v>35</v>
      </c>
      <c r="D44" s="347"/>
      <c r="E44" s="364"/>
      <c r="F44" s="349"/>
      <c r="G44" s="349"/>
      <c r="H44" s="349"/>
      <c r="I44" s="349"/>
      <c r="J44" s="349"/>
      <c r="K44" s="349"/>
      <c r="L44" s="349"/>
      <c r="M44" s="349"/>
      <c r="N44" s="349"/>
      <c r="O44" s="349"/>
      <c r="P44" s="349"/>
      <c r="Q44" s="349"/>
      <c r="R44" s="349"/>
      <c r="S44" s="349"/>
      <c r="T44" s="349"/>
      <c r="U44" s="349"/>
      <c r="V44" s="378"/>
      <c r="W44" s="351"/>
      <c r="X44" s="352"/>
      <c r="Y44" s="352"/>
      <c r="Z44" s="353"/>
      <c r="AA44" s="351"/>
      <c r="AB44" s="353"/>
      <c r="AC44" s="354"/>
      <c r="AD44" s="354"/>
      <c r="AE44" s="355"/>
      <c r="AF44" s="355"/>
      <c r="AG44" s="356"/>
      <c r="AH44" s="357"/>
      <c r="AI44" s="358"/>
      <c r="AJ44" s="359"/>
      <c r="AK44" s="360"/>
      <c r="AL44" s="361"/>
      <c r="AM44" s="349"/>
      <c r="AN44" s="349"/>
      <c r="AO44" s="349"/>
      <c r="AP44" s="349"/>
      <c r="AQ44" s="349"/>
      <c r="AR44" s="349"/>
      <c r="AS44" s="349"/>
      <c r="AT44" s="349"/>
      <c r="AU44" s="349"/>
      <c r="AV44" s="349"/>
      <c r="AW44" s="362"/>
      <c r="AX44" s="363"/>
      <c r="AY44" s="363"/>
      <c r="AZ44" s="363"/>
      <c r="BA44" s="363"/>
      <c r="BB44" s="363"/>
      <c r="BC44" s="363"/>
      <c r="BD44" s="363"/>
      <c r="BE44" s="364"/>
      <c r="BF44" s="363"/>
      <c r="BG44" s="363"/>
      <c r="BH44" s="349"/>
      <c r="BI44" s="349"/>
      <c r="BJ44" s="349"/>
      <c r="BK44" s="349"/>
      <c r="BL44" s="349"/>
      <c r="BM44" s="349"/>
      <c r="BN44" s="349"/>
      <c r="BO44" s="349"/>
      <c r="BP44" s="349"/>
      <c r="BQ44" s="349"/>
      <c r="BR44" s="349"/>
      <c r="BS44" s="349"/>
      <c r="BT44" s="349"/>
      <c r="BU44" s="349"/>
      <c r="BV44" s="350"/>
      <c r="BW44" s="379"/>
      <c r="BX44" s="349"/>
      <c r="BY44" s="349"/>
      <c r="BZ44" s="349"/>
      <c r="CA44" s="349"/>
      <c r="CB44" s="349"/>
      <c r="CC44" s="349"/>
      <c r="CD44" s="349"/>
      <c r="CE44" s="349"/>
      <c r="CF44" s="349"/>
      <c r="CG44" s="349"/>
      <c r="CH44" s="349"/>
      <c r="CI44" s="349"/>
      <c r="CJ44" s="349"/>
      <c r="CK44" s="349"/>
      <c r="CL44" s="349"/>
      <c r="CM44" s="349"/>
      <c r="CN44" s="349"/>
      <c r="CO44" s="349"/>
      <c r="CP44" s="349"/>
      <c r="CQ44" s="349"/>
      <c r="CR44" s="349"/>
      <c r="CS44" s="349"/>
      <c r="CT44" s="349"/>
      <c r="CU44" s="349"/>
      <c r="CV44" s="349"/>
      <c r="CW44" s="349"/>
      <c r="CX44" s="349"/>
      <c r="CY44" s="349"/>
      <c r="CZ44" s="349"/>
      <c r="DA44" s="349"/>
      <c r="DB44" s="349"/>
      <c r="DC44" s="350"/>
      <c r="DD44" s="365"/>
      <c r="DE44" s="366"/>
      <c r="DF44" s="270"/>
    </row>
    <row r="45" spans="2:110" ht="9.9499999999999993" customHeight="1" x14ac:dyDescent="0.15">
      <c r="B45" s="254"/>
      <c r="C45" s="346">
        <v>36</v>
      </c>
      <c r="D45" s="347"/>
      <c r="E45" s="364"/>
      <c r="F45" s="349"/>
      <c r="G45" s="349"/>
      <c r="H45" s="349"/>
      <c r="I45" s="349"/>
      <c r="J45" s="349"/>
      <c r="K45" s="349"/>
      <c r="L45" s="349"/>
      <c r="M45" s="349"/>
      <c r="N45" s="349"/>
      <c r="O45" s="349"/>
      <c r="P45" s="349"/>
      <c r="Q45" s="349"/>
      <c r="R45" s="349"/>
      <c r="S45" s="349"/>
      <c r="T45" s="349"/>
      <c r="U45" s="349"/>
      <c r="V45" s="378"/>
      <c r="W45" s="351"/>
      <c r="X45" s="352"/>
      <c r="Y45" s="352"/>
      <c r="Z45" s="353"/>
      <c r="AA45" s="351"/>
      <c r="AB45" s="353"/>
      <c r="AC45" s="354"/>
      <c r="AD45" s="354"/>
      <c r="AE45" s="355"/>
      <c r="AF45" s="355"/>
      <c r="AG45" s="356"/>
      <c r="AH45" s="357"/>
      <c r="AI45" s="358"/>
      <c r="AJ45" s="359"/>
      <c r="AK45" s="360"/>
      <c r="AL45" s="361"/>
      <c r="AM45" s="349"/>
      <c r="AN45" s="349"/>
      <c r="AO45" s="349"/>
      <c r="AP45" s="349"/>
      <c r="AQ45" s="349"/>
      <c r="AR45" s="349"/>
      <c r="AS45" s="349"/>
      <c r="AT45" s="349"/>
      <c r="AU45" s="349"/>
      <c r="AV45" s="349"/>
      <c r="AW45" s="362"/>
      <c r="AX45" s="363"/>
      <c r="AY45" s="363"/>
      <c r="AZ45" s="363"/>
      <c r="BA45" s="363"/>
      <c r="BB45" s="363"/>
      <c r="BC45" s="363"/>
      <c r="BD45" s="363"/>
      <c r="BE45" s="364"/>
      <c r="BF45" s="363"/>
      <c r="BG45" s="363"/>
      <c r="BH45" s="349"/>
      <c r="BI45" s="349"/>
      <c r="BJ45" s="349"/>
      <c r="BK45" s="349"/>
      <c r="BL45" s="349"/>
      <c r="BM45" s="349"/>
      <c r="BN45" s="349"/>
      <c r="BO45" s="349"/>
      <c r="BP45" s="349"/>
      <c r="BQ45" s="349"/>
      <c r="BR45" s="349"/>
      <c r="BS45" s="349"/>
      <c r="BT45" s="349"/>
      <c r="BU45" s="349"/>
      <c r="BV45" s="350"/>
      <c r="BW45" s="379"/>
      <c r="BX45" s="349"/>
      <c r="BY45" s="349"/>
      <c r="BZ45" s="349"/>
      <c r="CA45" s="349"/>
      <c r="CB45" s="349"/>
      <c r="CC45" s="349"/>
      <c r="CD45" s="349"/>
      <c r="CE45" s="349"/>
      <c r="CF45" s="349"/>
      <c r="CG45" s="349"/>
      <c r="CH45" s="349"/>
      <c r="CI45" s="349"/>
      <c r="CJ45" s="349"/>
      <c r="CK45" s="349"/>
      <c r="CL45" s="349"/>
      <c r="CM45" s="349"/>
      <c r="CN45" s="349"/>
      <c r="CO45" s="349"/>
      <c r="CP45" s="349"/>
      <c r="CQ45" s="349"/>
      <c r="CR45" s="349"/>
      <c r="CS45" s="349"/>
      <c r="CT45" s="349"/>
      <c r="CU45" s="349"/>
      <c r="CV45" s="349"/>
      <c r="CW45" s="379"/>
      <c r="CX45" s="349"/>
      <c r="CY45" s="349"/>
      <c r="CZ45" s="349"/>
      <c r="DA45" s="349"/>
      <c r="DB45" s="349"/>
      <c r="DC45" s="350"/>
      <c r="DD45" s="365"/>
      <c r="DE45" s="366"/>
      <c r="DF45" s="270"/>
    </row>
    <row r="46" spans="2:110" ht="9.9499999999999993" customHeight="1" x14ac:dyDescent="0.15">
      <c r="B46" s="254"/>
      <c r="C46" s="346">
        <v>37</v>
      </c>
      <c r="D46" s="347"/>
      <c r="E46" s="364"/>
      <c r="F46" s="349"/>
      <c r="G46" s="349"/>
      <c r="H46" s="349"/>
      <c r="I46" s="349"/>
      <c r="J46" s="349"/>
      <c r="K46" s="349"/>
      <c r="L46" s="349"/>
      <c r="M46" s="349"/>
      <c r="N46" s="349"/>
      <c r="O46" s="349"/>
      <c r="P46" s="349"/>
      <c r="Q46" s="349"/>
      <c r="R46" s="349"/>
      <c r="S46" s="349"/>
      <c r="T46" s="349"/>
      <c r="U46" s="349"/>
      <c r="V46" s="378"/>
      <c r="W46" s="351"/>
      <c r="X46" s="352"/>
      <c r="Y46" s="352"/>
      <c r="Z46" s="353"/>
      <c r="AA46" s="351"/>
      <c r="AB46" s="353"/>
      <c r="AC46" s="354"/>
      <c r="AD46" s="354"/>
      <c r="AE46" s="355"/>
      <c r="AF46" s="355"/>
      <c r="AG46" s="356"/>
      <c r="AH46" s="357"/>
      <c r="AI46" s="358"/>
      <c r="AJ46" s="359"/>
      <c r="AK46" s="360"/>
      <c r="AL46" s="361"/>
      <c r="AM46" s="349"/>
      <c r="AN46" s="349"/>
      <c r="AO46" s="349"/>
      <c r="AP46" s="349"/>
      <c r="AQ46" s="349"/>
      <c r="AR46" s="349"/>
      <c r="AS46" s="349"/>
      <c r="AT46" s="349"/>
      <c r="AU46" s="349"/>
      <c r="AV46" s="349"/>
      <c r="AW46" s="362"/>
      <c r="AX46" s="363"/>
      <c r="AY46" s="363"/>
      <c r="AZ46" s="363"/>
      <c r="BA46" s="363"/>
      <c r="BB46" s="363"/>
      <c r="BC46" s="363"/>
      <c r="BD46" s="363"/>
      <c r="BE46" s="364"/>
      <c r="BF46" s="363"/>
      <c r="BG46" s="363"/>
      <c r="BH46" s="349"/>
      <c r="BI46" s="349"/>
      <c r="BJ46" s="349"/>
      <c r="BK46" s="349"/>
      <c r="BL46" s="349"/>
      <c r="BM46" s="349"/>
      <c r="BN46" s="349"/>
      <c r="BO46" s="349"/>
      <c r="BP46" s="349"/>
      <c r="BQ46" s="349"/>
      <c r="BR46" s="349"/>
      <c r="BS46" s="349"/>
      <c r="BT46" s="349"/>
      <c r="BU46" s="349"/>
      <c r="BV46" s="350"/>
      <c r="BW46" s="379"/>
      <c r="BX46" s="349"/>
      <c r="BY46" s="349"/>
      <c r="BZ46" s="349"/>
      <c r="CA46" s="349"/>
      <c r="CB46" s="349"/>
      <c r="CC46" s="349"/>
      <c r="CD46" s="349"/>
      <c r="CE46" s="349"/>
      <c r="CF46" s="349"/>
      <c r="CG46" s="349"/>
      <c r="CH46" s="349"/>
      <c r="CI46" s="349"/>
      <c r="CJ46" s="349"/>
      <c r="CK46" s="349"/>
      <c r="CL46" s="349"/>
      <c r="CM46" s="349"/>
      <c r="CN46" s="349"/>
      <c r="CO46" s="349"/>
      <c r="CP46" s="349"/>
      <c r="CQ46" s="349"/>
      <c r="CR46" s="349"/>
      <c r="CS46" s="349"/>
      <c r="CT46" s="349"/>
      <c r="CU46" s="349"/>
      <c r="CV46" s="349"/>
      <c r="CW46" s="349"/>
      <c r="CX46" s="349"/>
      <c r="CY46" s="349"/>
      <c r="CZ46" s="349"/>
      <c r="DA46" s="349"/>
      <c r="DB46" s="349"/>
      <c r="DC46" s="350"/>
      <c r="DD46" s="365"/>
      <c r="DE46" s="366"/>
      <c r="DF46" s="270"/>
    </row>
    <row r="47" spans="2:110" ht="9.9499999999999993" customHeight="1" x14ac:dyDescent="0.15">
      <c r="B47" s="254"/>
      <c r="C47" s="346">
        <v>38</v>
      </c>
      <c r="D47" s="347"/>
      <c r="E47" s="364"/>
      <c r="F47" s="349"/>
      <c r="G47" s="349"/>
      <c r="H47" s="349"/>
      <c r="I47" s="349"/>
      <c r="J47" s="349"/>
      <c r="K47" s="349"/>
      <c r="L47" s="349"/>
      <c r="M47" s="349"/>
      <c r="N47" s="349"/>
      <c r="O47" s="349"/>
      <c r="P47" s="349"/>
      <c r="Q47" s="349"/>
      <c r="R47" s="349"/>
      <c r="S47" s="349"/>
      <c r="T47" s="349"/>
      <c r="U47" s="349"/>
      <c r="V47" s="378"/>
      <c r="W47" s="351"/>
      <c r="X47" s="352"/>
      <c r="Y47" s="352"/>
      <c r="Z47" s="353"/>
      <c r="AA47" s="351"/>
      <c r="AB47" s="353"/>
      <c r="AC47" s="354"/>
      <c r="AD47" s="354"/>
      <c r="AE47" s="355"/>
      <c r="AF47" s="355"/>
      <c r="AG47" s="356"/>
      <c r="AH47" s="357"/>
      <c r="AI47" s="358"/>
      <c r="AJ47" s="359"/>
      <c r="AK47" s="360"/>
      <c r="AL47" s="361"/>
      <c r="AM47" s="349"/>
      <c r="AN47" s="349"/>
      <c r="AO47" s="349"/>
      <c r="AP47" s="349"/>
      <c r="AQ47" s="349"/>
      <c r="AR47" s="349"/>
      <c r="AS47" s="349"/>
      <c r="AT47" s="349"/>
      <c r="AU47" s="349"/>
      <c r="AV47" s="349"/>
      <c r="AW47" s="362"/>
      <c r="AX47" s="363"/>
      <c r="AY47" s="363"/>
      <c r="AZ47" s="363"/>
      <c r="BA47" s="363"/>
      <c r="BB47" s="363"/>
      <c r="BC47" s="363"/>
      <c r="BD47" s="363"/>
      <c r="BE47" s="364"/>
      <c r="BF47" s="363"/>
      <c r="BG47" s="363"/>
      <c r="BH47" s="349"/>
      <c r="BI47" s="349"/>
      <c r="BJ47" s="349"/>
      <c r="BK47" s="349"/>
      <c r="BL47" s="349"/>
      <c r="BM47" s="349"/>
      <c r="BN47" s="349"/>
      <c r="BO47" s="349"/>
      <c r="BP47" s="349"/>
      <c r="BQ47" s="349"/>
      <c r="BR47" s="349"/>
      <c r="BS47" s="349"/>
      <c r="BT47" s="349"/>
      <c r="BU47" s="349"/>
      <c r="BV47" s="350"/>
      <c r="BW47" s="349"/>
      <c r="BX47" s="349"/>
      <c r="BY47" s="349"/>
      <c r="BZ47" s="349"/>
      <c r="CA47" s="349"/>
      <c r="CB47" s="349"/>
      <c r="CC47" s="349"/>
      <c r="CD47" s="349"/>
      <c r="CE47" s="349"/>
      <c r="CF47" s="349"/>
      <c r="CG47" s="349"/>
      <c r="CH47" s="349"/>
      <c r="CI47" s="349"/>
      <c r="CJ47" s="349"/>
      <c r="CK47" s="349"/>
      <c r="CL47" s="349"/>
      <c r="CM47" s="349"/>
      <c r="CN47" s="349"/>
      <c r="CO47" s="349"/>
      <c r="CP47" s="349"/>
      <c r="CQ47" s="349"/>
      <c r="CR47" s="349"/>
      <c r="CS47" s="349"/>
      <c r="CT47" s="349"/>
      <c r="CU47" s="349"/>
      <c r="CV47" s="349"/>
      <c r="CW47" s="349"/>
      <c r="CX47" s="349"/>
      <c r="CY47" s="349"/>
      <c r="CZ47" s="349"/>
      <c r="DA47" s="349"/>
      <c r="DB47" s="349"/>
      <c r="DC47" s="350"/>
      <c r="DD47" s="365"/>
      <c r="DE47" s="366"/>
      <c r="DF47" s="270"/>
    </row>
    <row r="48" spans="2:110" ht="9.9499999999999993" customHeight="1" x14ac:dyDescent="0.15">
      <c r="B48" s="254"/>
      <c r="C48" s="346">
        <v>39</v>
      </c>
      <c r="D48" s="347"/>
      <c r="E48" s="364"/>
      <c r="F48" s="349"/>
      <c r="G48" s="349"/>
      <c r="H48" s="349"/>
      <c r="I48" s="349"/>
      <c r="J48" s="349"/>
      <c r="K48" s="349"/>
      <c r="L48" s="349"/>
      <c r="M48" s="349"/>
      <c r="N48" s="349"/>
      <c r="O48" s="349"/>
      <c r="P48" s="349"/>
      <c r="Q48" s="349"/>
      <c r="R48" s="349"/>
      <c r="S48" s="349"/>
      <c r="T48" s="349"/>
      <c r="U48" s="349"/>
      <c r="V48" s="378"/>
      <c r="W48" s="351"/>
      <c r="X48" s="352"/>
      <c r="Y48" s="352"/>
      <c r="Z48" s="353"/>
      <c r="AA48" s="351"/>
      <c r="AB48" s="353"/>
      <c r="AC48" s="354"/>
      <c r="AD48" s="354"/>
      <c r="AE48" s="355"/>
      <c r="AF48" s="355"/>
      <c r="AG48" s="356"/>
      <c r="AH48" s="357"/>
      <c r="AI48" s="358"/>
      <c r="AJ48" s="359"/>
      <c r="AK48" s="360"/>
      <c r="AL48" s="361"/>
      <c r="AM48" s="349"/>
      <c r="AN48" s="349"/>
      <c r="AO48" s="349"/>
      <c r="AP48" s="349"/>
      <c r="AQ48" s="349"/>
      <c r="AR48" s="349"/>
      <c r="AS48" s="349"/>
      <c r="AT48" s="349"/>
      <c r="AU48" s="349"/>
      <c r="AV48" s="349"/>
      <c r="AW48" s="362"/>
      <c r="AX48" s="363"/>
      <c r="AY48" s="363"/>
      <c r="AZ48" s="363"/>
      <c r="BA48" s="363"/>
      <c r="BB48" s="363"/>
      <c r="BC48" s="363"/>
      <c r="BD48" s="363"/>
      <c r="BE48" s="364"/>
      <c r="BF48" s="363"/>
      <c r="BG48" s="363"/>
      <c r="BH48" s="349"/>
      <c r="BI48" s="349"/>
      <c r="BJ48" s="349"/>
      <c r="BK48" s="349"/>
      <c r="BL48" s="349"/>
      <c r="BM48" s="349"/>
      <c r="BN48" s="349"/>
      <c r="BO48" s="349"/>
      <c r="BP48" s="349"/>
      <c r="BQ48" s="349"/>
      <c r="BR48" s="349"/>
      <c r="BS48" s="349"/>
      <c r="BT48" s="349"/>
      <c r="BU48" s="349"/>
      <c r="BV48" s="350"/>
      <c r="BW48" s="349"/>
      <c r="BX48" s="349"/>
      <c r="BY48" s="349"/>
      <c r="BZ48" s="349"/>
      <c r="CA48" s="349"/>
      <c r="CB48" s="349"/>
      <c r="CC48" s="349"/>
      <c r="CD48" s="349"/>
      <c r="CE48" s="349"/>
      <c r="CF48" s="349"/>
      <c r="CG48" s="349"/>
      <c r="CH48" s="349"/>
      <c r="CI48" s="349"/>
      <c r="CJ48" s="349"/>
      <c r="CK48" s="349"/>
      <c r="CL48" s="349"/>
      <c r="CM48" s="349"/>
      <c r="CN48" s="349"/>
      <c r="CO48" s="349"/>
      <c r="CP48" s="349"/>
      <c r="CQ48" s="349"/>
      <c r="CR48" s="349"/>
      <c r="CS48" s="349"/>
      <c r="CT48" s="349"/>
      <c r="CU48" s="349"/>
      <c r="CV48" s="349"/>
      <c r="CW48" s="349"/>
      <c r="CX48" s="349"/>
      <c r="CY48" s="349"/>
      <c r="CZ48" s="349"/>
      <c r="DA48" s="349"/>
      <c r="DB48" s="349"/>
      <c r="DC48" s="350"/>
      <c r="DD48" s="365"/>
      <c r="DE48" s="366"/>
      <c r="DF48" s="270"/>
    </row>
    <row r="49" spans="2:110" ht="9.9499999999999993" customHeight="1" x14ac:dyDescent="0.15">
      <c r="B49" s="254"/>
      <c r="C49" s="346">
        <v>40</v>
      </c>
      <c r="D49" s="347"/>
      <c r="E49" s="364"/>
      <c r="F49" s="349"/>
      <c r="G49" s="349"/>
      <c r="H49" s="349"/>
      <c r="I49" s="349"/>
      <c r="J49" s="349"/>
      <c r="K49" s="349"/>
      <c r="L49" s="349"/>
      <c r="M49" s="349"/>
      <c r="N49" s="349"/>
      <c r="O49" s="349"/>
      <c r="P49" s="349"/>
      <c r="Q49" s="349"/>
      <c r="R49" s="349"/>
      <c r="S49" s="349"/>
      <c r="T49" s="349"/>
      <c r="U49" s="349"/>
      <c r="V49" s="378"/>
      <c r="W49" s="351"/>
      <c r="X49" s="352"/>
      <c r="Y49" s="352"/>
      <c r="Z49" s="353"/>
      <c r="AA49" s="351"/>
      <c r="AB49" s="353"/>
      <c r="AC49" s="354"/>
      <c r="AD49" s="354"/>
      <c r="AE49" s="355"/>
      <c r="AF49" s="355"/>
      <c r="AG49" s="356"/>
      <c r="AH49" s="357"/>
      <c r="AI49" s="358"/>
      <c r="AJ49" s="359"/>
      <c r="AK49" s="360"/>
      <c r="AL49" s="361"/>
      <c r="AM49" s="349"/>
      <c r="AN49" s="349"/>
      <c r="AO49" s="349"/>
      <c r="AP49" s="349"/>
      <c r="AQ49" s="349"/>
      <c r="AR49" s="349"/>
      <c r="AS49" s="349"/>
      <c r="AT49" s="349"/>
      <c r="AU49" s="349"/>
      <c r="AV49" s="349"/>
      <c r="AW49" s="362"/>
      <c r="AX49" s="363"/>
      <c r="AY49" s="363"/>
      <c r="AZ49" s="363"/>
      <c r="BA49" s="363"/>
      <c r="BB49" s="363"/>
      <c r="BC49" s="363"/>
      <c r="BD49" s="363"/>
      <c r="BE49" s="364"/>
      <c r="BF49" s="363"/>
      <c r="BG49" s="363"/>
      <c r="BH49" s="349"/>
      <c r="BI49" s="349"/>
      <c r="BJ49" s="349"/>
      <c r="BK49" s="349"/>
      <c r="BL49" s="349"/>
      <c r="BM49" s="349"/>
      <c r="BN49" s="349"/>
      <c r="BO49" s="349"/>
      <c r="BP49" s="349"/>
      <c r="BQ49" s="349"/>
      <c r="BR49" s="349"/>
      <c r="BS49" s="349"/>
      <c r="BT49" s="349"/>
      <c r="BU49" s="349"/>
      <c r="BV49" s="350"/>
      <c r="BW49" s="349"/>
      <c r="BX49" s="349"/>
      <c r="BY49" s="349"/>
      <c r="BZ49" s="349"/>
      <c r="CA49" s="349"/>
      <c r="CB49" s="349"/>
      <c r="CC49" s="349"/>
      <c r="CD49" s="349"/>
      <c r="CE49" s="349"/>
      <c r="CF49" s="349"/>
      <c r="CG49" s="349"/>
      <c r="CH49" s="349"/>
      <c r="CI49" s="349"/>
      <c r="CJ49" s="349"/>
      <c r="CK49" s="349"/>
      <c r="CL49" s="349"/>
      <c r="CM49" s="349"/>
      <c r="CN49" s="349"/>
      <c r="CO49" s="349"/>
      <c r="CP49" s="349"/>
      <c r="CQ49" s="349"/>
      <c r="CR49" s="349"/>
      <c r="CS49" s="349"/>
      <c r="CT49" s="349"/>
      <c r="CU49" s="379"/>
      <c r="CV49" s="349"/>
      <c r="CW49" s="349"/>
      <c r="CX49" s="349"/>
      <c r="CY49" s="349"/>
      <c r="CZ49" s="349"/>
      <c r="DA49" s="349"/>
      <c r="DB49" s="349"/>
      <c r="DC49" s="350"/>
      <c r="DD49" s="365"/>
      <c r="DE49" s="366"/>
      <c r="DF49" s="270"/>
    </row>
    <row r="50" spans="2:110" ht="9.9499999999999993" customHeight="1" x14ac:dyDescent="0.15">
      <c r="B50" s="254"/>
      <c r="C50" s="346">
        <v>41</v>
      </c>
      <c r="D50" s="347"/>
      <c r="E50" s="364"/>
      <c r="F50" s="349"/>
      <c r="G50" s="349"/>
      <c r="H50" s="349"/>
      <c r="I50" s="349"/>
      <c r="J50" s="349"/>
      <c r="K50" s="349"/>
      <c r="L50" s="349"/>
      <c r="M50" s="349"/>
      <c r="N50" s="349"/>
      <c r="O50" s="349"/>
      <c r="P50" s="349"/>
      <c r="Q50" s="349"/>
      <c r="R50" s="349"/>
      <c r="S50" s="349"/>
      <c r="T50" s="349"/>
      <c r="U50" s="349"/>
      <c r="V50" s="378"/>
      <c r="W50" s="351"/>
      <c r="X50" s="352"/>
      <c r="Y50" s="352"/>
      <c r="Z50" s="353"/>
      <c r="AA50" s="351"/>
      <c r="AB50" s="353"/>
      <c r="AC50" s="354"/>
      <c r="AD50" s="354"/>
      <c r="AE50" s="355"/>
      <c r="AF50" s="355"/>
      <c r="AG50" s="356"/>
      <c r="AH50" s="357"/>
      <c r="AI50" s="358"/>
      <c r="AJ50" s="359"/>
      <c r="AK50" s="360"/>
      <c r="AL50" s="361"/>
      <c r="AM50" s="349"/>
      <c r="AN50" s="349"/>
      <c r="AO50" s="349"/>
      <c r="AP50" s="349"/>
      <c r="AQ50" s="349"/>
      <c r="AR50" s="349"/>
      <c r="AS50" s="349"/>
      <c r="AT50" s="349"/>
      <c r="AU50" s="349"/>
      <c r="AV50" s="349"/>
      <c r="AW50" s="362"/>
      <c r="AX50" s="363"/>
      <c r="AY50" s="363"/>
      <c r="AZ50" s="363"/>
      <c r="BA50" s="363"/>
      <c r="BB50" s="363"/>
      <c r="BC50" s="363"/>
      <c r="BD50" s="363"/>
      <c r="BE50" s="364"/>
      <c r="BF50" s="363"/>
      <c r="BG50" s="363"/>
      <c r="BH50" s="349"/>
      <c r="BI50" s="349"/>
      <c r="BJ50" s="349"/>
      <c r="BK50" s="349"/>
      <c r="BL50" s="349"/>
      <c r="BM50" s="349"/>
      <c r="BN50" s="349"/>
      <c r="BO50" s="349"/>
      <c r="BP50" s="349"/>
      <c r="BQ50" s="349"/>
      <c r="BR50" s="349"/>
      <c r="BS50" s="349"/>
      <c r="BT50" s="349"/>
      <c r="BU50" s="349"/>
      <c r="BV50" s="350"/>
      <c r="BW50" s="349"/>
      <c r="BX50" s="349"/>
      <c r="BY50" s="349"/>
      <c r="BZ50" s="349"/>
      <c r="CA50" s="349"/>
      <c r="CB50" s="349"/>
      <c r="CC50" s="349"/>
      <c r="CD50" s="349"/>
      <c r="CE50" s="349"/>
      <c r="CF50" s="349"/>
      <c r="CG50" s="349"/>
      <c r="CH50" s="349"/>
      <c r="CI50" s="349"/>
      <c r="CJ50" s="349"/>
      <c r="CK50" s="349"/>
      <c r="CL50" s="349"/>
      <c r="CM50" s="349"/>
      <c r="CN50" s="349"/>
      <c r="CO50" s="349"/>
      <c r="CP50" s="349"/>
      <c r="CQ50" s="349"/>
      <c r="CR50" s="349"/>
      <c r="CS50" s="349"/>
      <c r="CT50" s="349"/>
      <c r="CU50" s="349"/>
      <c r="CV50" s="349"/>
      <c r="CW50" s="349"/>
      <c r="CX50" s="349"/>
      <c r="CY50" s="349"/>
      <c r="CZ50" s="349"/>
      <c r="DA50" s="349"/>
      <c r="DB50" s="349"/>
      <c r="DC50" s="350"/>
      <c r="DD50" s="365"/>
      <c r="DE50" s="366"/>
      <c r="DF50" s="270"/>
    </row>
    <row r="51" spans="2:110" ht="9.9499999999999993" customHeight="1" x14ac:dyDescent="0.15">
      <c r="B51" s="254"/>
      <c r="C51" s="346">
        <v>42</v>
      </c>
      <c r="D51" s="347"/>
      <c r="E51" s="364"/>
      <c r="F51" s="349"/>
      <c r="G51" s="349"/>
      <c r="H51" s="349"/>
      <c r="I51" s="349"/>
      <c r="J51" s="349"/>
      <c r="K51" s="349"/>
      <c r="L51" s="349"/>
      <c r="M51" s="349"/>
      <c r="N51" s="349"/>
      <c r="O51" s="349"/>
      <c r="P51" s="349"/>
      <c r="Q51" s="349"/>
      <c r="R51" s="349"/>
      <c r="S51" s="349"/>
      <c r="T51" s="349"/>
      <c r="U51" s="349"/>
      <c r="V51" s="350"/>
      <c r="W51" s="351"/>
      <c r="X51" s="352"/>
      <c r="Y51" s="352"/>
      <c r="Z51" s="353"/>
      <c r="AA51" s="351"/>
      <c r="AB51" s="353"/>
      <c r="AC51" s="354"/>
      <c r="AD51" s="354"/>
      <c r="AE51" s="355"/>
      <c r="AF51" s="355"/>
      <c r="AG51" s="356"/>
      <c r="AH51" s="357"/>
      <c r="AI51" s="358"/>
      <c r="AJ51" s="359"/>
      <c r="AK51" s="360"/>
      <c r="AL51" s="361"/>
      <c r="AM51" s="349"/>
      <c r="AN51" s="349"/>
      <c r="AO51" s="349"/>
      <c r="AP51" s="349"/>
      <c r="AQ51" s="349"/>
      <c r="AR51" s="349"/>
      <c r="AS51" s="349"/>
      <c r="AT51" s="349"/>
      <c r="AU51" s="349"/>
      <c r="AV51" s="349"/>
      <c r="AW51" s="362"/>
      <c r="AX51" s="363"/>
      <c r="AY51" s="363"/>
      <c r="AZ51" s="363"/>
      <c r="BA51" s="363"/>
      <c r="BB51" s="363"/>
      <c r="BC51" s="363"/>
      <c r="BD51" s="363"/>
      <c r="BE51" s="364"/>
      <c r="BF51" s="363"/>
      <c r="BG51" s="363"/>
      <c r="BH51" s="349"/>
      <c r="BI51" s="349"/>
      <c r="BJ51" s="349"/>
      <c r="BK51" s="349"/>
      <c r="BL51" s="349"/>
      <c r="BM51" s="349"/>
      <c r="BN51" s="349"/>
      <c r="BO51" s="349"/>
      <c r="BP51" s="349"/>
      <c r="BQ51" s="349"/>
      <c r="BR51" s="349"/>
      <c r="BS51" s="349"/>
      <c r="BT51" s="349"/>
      <c r="BU51" s="349"/>
      <c r="BV51" s="350"/>
      <c r="BW51" s="349"/>
      <c r="BX51" s="349"/>
      <c r="BY51" s="349"/>
      <c r="BZ51" s="349"/>
      <c r="CA51" s="349"/>
      <c r="CB51" s="349"/>
      <c r="CC51" s="349"/>
      <c r="CD51" s="349"/>
      <c r="CE51" s="349"/>
      <c r="CF51" s="349"/>
      <c r="CG51" s="349"/>
      <c r="CH51" s="349"/>
      <c r="CI51" s="379"/>
      <c r="CJ51" s="349"/>
      <c r="CK51" s="349"/>
      <c r="CL51" s="349"/>
      <c r="CM51" s="349"/>
      <c r="CN51" s="349"/>
      <c r="CO51" s="349"/>
      <c r="CP51" s="349"/>
      <c r="CQ51" s="349"/>
      <c r="CR51" s="349"/>
      <c r="CS51" s="349"/>
      <c r="CT51" s="349"/>
      <c r="CU51" s="349"/>
      <c r="CV51" s="349"/>
      <c r="CW51" s="349"/>
      <c r="CX51" s="349"/>
      <c r="CY51" s="349"/>
      <c r="CZ51" s="349"/>
      <c r="DA51" s="349"/>
      <c r="DB51" s="349"/>
      <c r="DC51" s="350"/>
      <c r="DD51" s="365"/>
      <c r="DE51" s="366"/>
      <c r="DF51" s="270"/>
    </row>
    <row r="52" spans="2:110" ht="9.9499999999999993" customHeight="1" x14ac:dyDescent="0.15">
      <c r="B52" s="254"/>
      <c r="C52" s="386">
        <v>43</v>
      </c>
      <c r="D52" s="387"/>
      <c r="E52" s="388"/>
      <c r="F52" s="389"/>
      <c r="G52" s="389"/>
      <c r="H52" s="389"/>
      <c r="I52" s="389"/>
      <c r="J52" s="389"/>
      <c r="K52" s="389"/>
      <c r="L52" s="389"/>
      <c r="M52" s="389"/>
      <c r="N52" s="389"/>
      <c r="O52" s="390"/>
      <c r="P52" s="390"/>
      <c r="Q52" s="390"/>
      <c r="R52" s="390"/>
      <c r="S52" s="390"/>
      <c r="T52" s="390"/>
      <c r="U52" s="390"/>
      <c r="V52" s="391"/>
      <c r="W52" s="351"/>
      <c r="X52" s="352"/>
      <c r="Y52" s="352"/>
      <c r="Z52" s="353"/>
      <c r="AA52" s="351"/>
      <c r="AB52" s="353"/>
      <c r="AC52" s="354"/>
      <c r="AD52" s="354"/>
      <c r="AE52" s="355"/>
      <c r="AF52" s="355"/>
      <c r="AG52" s="356"/>
      <c r="AH52" s="357"/>
      <c r="AI52" s="358"/>
      <c r="AJ52" s="359"/>
      <c r="AK52" s="392"/>
      <c r="AL52" s="393"/>
      <c r="AM52" s="379"/>
      <c r="AN52" s="379"/>
      <c r="AO52" s="379"/>
      <c r="AP52" s="379"/>
      <c r="AQ52" s="379"/>
      <c r="AR52" s="379"/>
      <c r="AS52" s="379"/>
      <c r="AT52" s="379"/>
      <c r="AU52" s="379"/>
      <c r="AV52" s="380"/>
      <c r="AW52" s="380"/>
      <c r="AX52" s="381"/>
      <c r="AY52" s="381"/>
      <c r="AZ52" s="381"/>
      <c r="BA52" s="381"/>
      <c r="BB52" s="381"/>
      <c r="BC52" s="381"/>
      <c r="BD52" s="379"/>
      <c r="BE52" s="364"/>
      <c r="BF52" s="394"/>
      <c r="BG52" s="394"/>
      <c r="BH52" s="379"/>
      <c r="BI52" s="379"/>
      <c r="BJ52" s="379"/>
      <c r="BK52" s="379"/>
      <c r="BL52" s="379"/>
      <c r="BM52" s="379"/>
      <c r="BN52" s="379"/>
      <c r="BO52" s="379"/>
      <c r="BP52" s="379"/>
      <c r="BQ52" s="379"/>
      <c r="BR52" s="379"/>
      <c r="BS52" s="379"/>
      <c r="BT52" s="379"/>
      <c r="BU52" s="379"/>
      <c r="BV52" s="382"/>
      <c r="BW52" s="379"/>
      <c r="BX52" s="379"/>
      <c r="BY52" s="379"/>
      <c r="BZ52" s="379"/>
      <c r="CA52" s="379"/>
      <c r="CB52" s="379"/>
      <c r="CC52" s="349"/>
      <c r="CD52" s="349"/>
      <c r="CE52" s="349"/>
      <c r="CF52" s="349"/>
      <c r="CG52" s="349"/>
      <c r="CH52" s="349"/>
      <c r="CI52" s="349"/>
      <c r="CJ52" s="349"/>
      <c r="CK52" s="349"/>
      <c r="CL52" s="349"/>
      <c r="CM52" s="349"/>
      <c r="CN52" s="349"/>
      <c r="CO52" s="349"/>
      <c r="CP52" s="349"/>
      <c r="CQ52" s="349"/>
      <c r="CR52" s="349"/>
      <c r="CS52" s="349"/>
      <c r="CT52" s="349"/>
      <c r="CU52" s="349"/>
      <c r="CV52" s="349"/>
      <c r="CW52" s="349"/>
      <c r="CX52" s="349"/>
      <c r="CY52" s="349"/>
      <c r="CZ52" s="349"/>
      <c r="DA52" s="349"/>
      <c r="DB52" s="349"/>
      <c r="DC52" s="350"/>
      <c r="DD52" s="365"/>
      <c r="DE52" s="366"/>
      <c r="DF52" s="270"/>
    </row>
    <row r="53" spans="2:110" ht="9.9499999999999993" customHeight="1" x14ac:dyDescent="0.15">
      <c r="B53" s="254"/>
      <c r="C53" s="386">
        <v>44</v>
      </c>
      <c r="D53" s="395"/>
      <c r="E53" s="388"/>
      <c r="F53" s="389"/>
      <c r="G53" s="389"/>
      <c r="H53" s="389"/>
      <c r="I53" s="389"/>
      <c r="J53" s="389"/>
      <c r="K53" s="389"/>
      <c r="L53" s="389"/>
      <c r="M53" s="389"/>
      <c r="N53" s="389"/>
      <c r="O53" s="390"/>
      <c r="P53" s="390"/>
      <c r="Q53" s="390"/>
      <c r="R53" s="390"/>
      <c r="S53" s="390"/>
      <c r="T53" s="390"/>
      <c r="U53" s="390"/>
      <c r="V53" s="391"/>
      <c r="W53" s="351"/>
      <c r="X53" s="352"/>
      <c r="Y53" s="352"/>
      <c r="Z53" s="353"/>
      <c r="AA53" s="351"/>
      <c r="AB53" s="353"/>
      <c r="AC53" s="354"/>
      <c r="AD53" s="354"/>
      <c r="AE53" s="355"/>
      <c r="AF53" s="355"/>
      <c r="AG53" s="356"/>
      <c r="AH53" s="357"/>
      <c r="AI53" s="358"/>
      <c r="AJ53" s="359"/>
      <c r="AK53" s="392"/>
      <c r="AL53" s="393"/>
      <c r="AM53" s="379"/>
      <c r="AN53" s="379"/>
      <c r="AO53" s="379"/>
      <c r="AP53" s="379"/>
      <c r="AQ53" s="379"/>
      <c r="AR53" s="379"/>
      <c r="AS53" s="379"/>
      <c r="AT53" s="379"/>
      <c r="AU53" s="379"/>
      <c r="AV53" s="380"/>
      <c r="AW53" s="380"/>
      <c r="AX53" s="381"/>
      <c r="AY53" s="381"/>
      <c r="AZ53" s="381"/>
      <c r="BA53" s="381"/>
      <c r="BB53" s="381"/>
      <c r="BC53" s="381"/>
      <c r="BD53" s="381"/>
      <c r="BE53" s="364"/>
      <c r="BF53" s="381"/>
      <c r="BG53" s="381"/>
      <c r="BH53" s="379"/>
      <c r="BI53" s="379"/>
      <c r="BJ53" s="379"/>
      <c r="BK53" s="379"/>
      <c r="BL53" s="379"/>
      <c r="BM53" s="379"/>
      <c r="BN53" s="379"/>
      <c r="BO53" s="379"/>
      <c r="BP53" s="379"/>
      <c r="BQ53" s="379"/>
      <c r="BR53" s="379"/>
      <c r="BS53" s="379"/>
      <c r="BT53" s="379"/>
      <c r="BU53" s="379"/>
      <c r="BV53" s="382"/>
      <c r="BW53" s="379"/>
      <c r="BX53" s="379"/>
      <c r="BY53" s="379"/>
      <c r="BZ53" s="379"/>
      <c r="CA53" s="379"/>
      <c r="CB53" s="379"/>
      <c r="CC53" s="349"/>
      <c r="CD53" s="349"/>
      <c r="CE53" s="349"/>
      <c r="CF53" s="349"/>
      <c r="CG53" s="349"/>
      <c r="CH53" s="349"/>
      <c r="CI53" s="349"/>
      <c r="CJ53" s="349"/>
      <c r="CK53" s="349"/>
      <c r="CL53" s="349"/>
      <c r="CM53" s="349"/>
      <c r="CN53" s="349"/>
      <c r="CO53" s="349"/>
      <c r="CP53" s="349"/>
      <c r="CQ53" s="349"/>
      <c r="CR53" s="349"/>
      <c r="CS53" s="349"/>
      <c r="CT53" s="349"/>
      <c r="CU53" s="349"/>
      <c r="CV53" s="349"/>
      <c r="CW53" s="349"/>
      <c r="CX53" s="349"/>
      <c r="CY53" s="349"/>
      <c r="CZ53" s="349"/>
      <c r="DA53" s="349"/>
      <c r="DB53" s="349"/>
      <c r="DC53" s="350"/>
      <c r="DD53" s="365"/>
      <c r="DE53" s="366"/>
      <c r="DF53" s="270"/>
    </row>
    <row r="54" spans="2:110" ht="9.9499999999999993" customHeight="1" x14ac:dyDescent="0.15">
      <c r="B54" s="254"/>
      <c r="C54" s="386">
        <v>45</v>
      </c>
      <c r="D54" s="395"/>
      <c r="E54" s="396"/>
      <c r="F54" s="389"/>
      <c r="G54" s="389"/>
      <c r="H54" s="389"/>
      <c r="I54" s="389"/>
      <c r="J54" s="389"/>
      <c r="K54" s="389"/>
      <c r="L54" s="389"/>
      <c r="M54" s="389"/>
      <c r="N54" s="389"/>
      <c r="O54" s="390"/>
      <c r="P54" s="390"/>
      <c r="Q54" s="390"/>
      <c r="R54" s="390"/>
      <c r="S54" s="390"/>
      <c r="T54" s="390"/>
      <c r="U54" s="390"/>
      <c r="V54" s="391"/>
      <c r="W54" s="351"/>
      <c r="X54" s="352"/>
      <c r="Y54" s="352"/>
      <c r="Z54" s="353"/>
      <c r="AA54" s="351"/>
      <c r="AB54" s="353"/>
      <c r="AC54" s="354"/>
      <c r="AD54" s="354"/>
      <c r="AE54" s="355"/>
      <c r="AF54" s="355"/>
      <c r="AG54" s="356"/>
      <c r="AH54" s="357"/>
      <c r="AI54" s="358"/>
      <c r="AJ54" s="359"/>
      <c r="AK54" s="392"/>
      <c r="AL54" s="393"/>
      <c r="AM54" s="379"/>
      <c r="AN54" s="379"/>
      <c r="AO54" s="379"/>
      <c r="AP54" s="379"/>
      <c r="AQ54" s="379"/>
      <c r="AR54" s="379"/>
      <c r="AS54" s="379"/>
      <c r="AT54" s="379"/>
      <c r="AU54" s="379"/>
      <c r="AV54" s="380"/>
      <c r="AW54" s="380"/>
      <c r="AX54" s="381"/>
      <c r="AY54" s="381"/>
      <c r="AZ54" s="381"/>
      <c r="BA54" s="381"/>
      <c r="BB54" s="381"/>
      <c r="BC54" s="381"/>
      <c r="BD54" s="379"/>
      <c r="BE54" s="364"/>
      <c r="BF54" s="381"/>
      <c r="BG54" s="381"/>
      <c r="BH54" s="379"/>
      <c r="BI54" s="379"/>
      <c r="BJ54" s="379"/>
      <c r="BK54" s="379"/>
      <c r="BL54" s="379"/>
      <c r="BM54" s="379"/>
      <c r="BN54" s="379"/>
      <c r="BO54" s="379"/>
      <c r="BP54" s="379"/>
      <c r="BQ54" s="379"/>
      <c r="BR54" s="379"/>
      <c r="BS54" s="379"/>
      <c r="BT54" s="379"/>
      <c r="BU54" s="379"/>
      <c r="BV54" s="382"/>
      <c r="BW54" s="379"/>
      <c r="BX54" s="379"/>
      <c r="BY54" s="379"/>
      <c r="BZ54" s="379"/>
      <c r="CA54" s="379"/>
      <c r="CB54" s="379"/>
      <c r="CC54" s="349"/>
      <c r="CD54" s="349"/>
      <c r="CE54" s="349"/>
      <c r="CF54" s="349"/>
      <c r="CG54" s="349"/>
      <c r="CH54" s="349"/>
      <c r="CI54" s="349"/>
      <c r="CJ54" s="349"/>
      <c r="CK54" s="349"/>
      <c r="CL54" s="349"/>
      <c r="CM54" s="349"/>
      <c r="CN54" s="349"/>
      <c r="CO54" s="349"/>
      <c r="CP54" s="349"/>
      <c r="CQ54" s="349"/>
      <c r="CR54" s="349"/>
      <c r="CS54" s="349"/>
      <c r="CT54" s="349"/>
      <c r="CU54" s="349"/>
      <c r="CV54" s="349"/>
      <c r="CW54" s="349"/>
      <c r="CX54" s="349"/>
      <c r="CY54" s="349"/>
      <c r="CZ54" s="349"/>
      <c r="DA54" s="349"/>
      <c r="DB54" s="349"/>
      <c r="DC54" s="350"/>
      <c r="DD54" s="365"/>
      <c r="DE54" s="366"/>
      <c r="DF54" s="270"/>
    </row>
    <row r="55" spans="2:110" ht="9.9499999999999993" customHeight="1" thickBot="1" x14ac:dyDescent="0.2">
      <c r="B55" s="397"/>
      <c r="C55" s="398"/>
      <c r="D55" s="398"/>
      <c r="E55" s="398"/>
      <c r="F55" s="398"/>
      <c r="G55" s="398"/>
      <c r="H55" s="398"/>
      <c r="I55" s="398"/>
      <c r="J55" s="398"/>
      <c r="K55" s="398"/>
      <c r="L55" s="398"/>
      <c r="M55" s="398"/>
      <c r="N55" s="398"/>
      <c r="O55" s="398"/>
      <c r="P55" s="398"/>
      <c r="Q55" s="398"/>
      <c r="R55" s="398"/>
      <c r="S55" s="398"/>
      <c r="T55" s="398"/>
      <c r="U55" s="398"/>
      <c r="V55" s="398"/>
      <c r="W55" s="398"/>
      <c r="X55" s="398"/>
      <c r="Y55" s="398"/>
      <c r="Z55" s="398"/>
      <c r="AA55" s="398"/>
      <c r="AB55" s="398"/>
      <c r="AC55" s="398"/>
      <c r="AD55" s="398"/>
      <c r="AE55" s="398"/>
      <c r="AF55" s="398"/>
      <c r="AG55" s="398"/>
      <c r="AH55" s="398"/>
      <c r="AI55" s="398"/>
      <c r="AJ55" s="398"/>
      <c r="AK55" s="398"/>
      <c r="AL55" s="398"/>
      <c r="AM55" s="398"/>
      <c r="AN55" s="398"/>
      <c r="AO55" s="398"/>
      <c r="AP55" s="398"/>
      <c r="AQ55" s="398"/>
      <c r="AR55" s="398"/>
      <c r="AS55" s="398"/>
      <c r="AT55" s="398"/>
      <c r="AU55" s="398"/>
      <c r="AV55" s="398"/>
      <c r="AW55" s="398"/>
      <c r="AX55" s="398"/>
      <c r="AY55" s="398"/>
      <c r="AZ55" s="398"/>
      <c r="BA55" s="398"/>
      <c r="BB55" s="398"/>
      <c r="BC55" s="398"/>
      <c r="BD55" s="398"/>
      <c r="BE55" s="398"/>
      <c r="BF55" s="398"/>
      <c r="BG55" s="398"/>
      <c r="BH55" s="398"/>
      <c r="BI55" s="398"/>
      <c r="BJ55" s="398"/>
      <c r="BK55" s="398"/>
      <c r="BL55" s="398"/>
      <c r="BM55" s="398"/>
      <c r="BN55" s="398"/>
      <c r="BO55" s="398"/>
      <c r="BP55" s="398"/>
      <c r="BQ55" s="398"/>
      <c r="BR55" s="398"/>
      <c r="BS55" s="398"/>
      <c r="BT55" s="398"/>
      <c r="BU55" s="398"/>
      <c r="BV55" s="398"/>
      <c r="BW55" s="398"/>
      <c r="BX55" s="398"/>
      <c r="BY55" s="398"/>
      <c r="BZ55" s="398"/>
      <c r="CA55" s="398"/>
      <c r="CB55" s="398"/>
      <c r="CC55" s="398"/>
      <c r="CD55" s="398"/>
      <c r="CE55" s="398"/>
      <c r="CF55" s="398"/>
      <c r="CG55" s="398"/>
      <c r="CH55" s="398"/>
      <c r="CI55" s="398"/>
      <c r="CJ55" s="398"/>
      <c r="CK55" s="398"/>
      <c r="CL55" s="398"/>
      <c r="CM55" s="398"/>
      <c r="CN55" s="398"/>
      <c r="CO55" s="398"/>
      <c r="CP55" s="398"/>
      <c r="CQ55" s="398"/>
      <c r="CR55" s="398"/>
      <c r="CS55" s="398"/>
      <c r="CT55" s="398"/>
      <c r="CU55" s="398"/>
      <c r="CV55" s="398"/>
      <c r="CW55" s="398"/>
      <c r="CX55" s="398"/>
      <c r="CY55" s="398"/>
      <c r="CZ55" s="398"/>
      <c r="DA55" s="398"/>
      <c r="DB55" s="398"/>
      <c r="DC55" s="398"/>
      <c r="DD55" s="398"/>
      <c r="DE55" s="398"/>
      <c r="DF55" s="399"/>
    </row>
    <row r="56" spans="2:110" ht="9.9499999999999993" customHeight="1" x14ac:dyDescent="0.15">
      <c r="AK56" s="400"/>
      <c r="AL56" s="400"/>
      <c r="AM56" s="400"/>
      <c r="AN56" s="400"/>
      <c r="AO56" s="400"/>
      <c r="AP56" s="400"/>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手順書</vt:lpstr>
      <vt:lpstr>ﾁｪｯｸ(受注データ取込リスト)</vt:lpstr>
      <vt:lpstr>基本_オン_1</vt:lpstr>
      <vt:lpstr>画面(受注データ取込リスト)</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2019-10-24T06:50:04Z</dcterms:modified>
</cp:coreProperties>
</file>