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A18" i="10"/>
  <c r="K17" i="10"/>
  <c r="A17" i="10"/>
  <c r="K16" i="10"/>
  <c r="J16" i="10"/>
  <c r="I16" i="10"/>
  <c r="A16" i="10"/>
  <c r="K15" i="10"/>
  <c r="J15" i="10"/>
  <c r="I15" i="10"/>
  <c r="A15" i="10"/>
  <c r="K14" i="10"/>
  <c r="J14" i="10"/>
  <c r="I14" i="10"/>
  <c r="A14" i="10"/>
  <c r="K13" i="10"/>
  <c r="A13" i="10"/>
  <c r="K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9" i="10"/>
  <c r="I9" i="10"/>
  <c r="J20" i="10"/>
  <c r="I20" i="10"/>
  <c r="J21" i="10"/>
  <c r="I21" i="10"/>
  <c r="J24" i="10"/>
  <c r="I24" i="10"/>
  <c r="J25" i="10"/>
  <c r="I25" i="10"/>
  <c r="J26" i="10"/>
  <c r="I26" i="10"/>
  <c r="J29" i="10"/>
  <c r="I29" i="10"/>
  <c r="J30" i="10"/>
  <c r="I30" i="10"/>
  <c r="J31" i="10"/>
  <c r="I31"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B3" i="1"/>
  <c r="BF2" i="1" a="1"/>
  <c r="BF2" i="1"/>
  <c r="DF8" i="1" a="1"/>
  <c r="DF8" i="1"/>
  <c r="BQ8" i="1"/>
  <c r="AZ2" i="1" a="1"/>
  <c r="AZ2" i="1"/>
  <c r="AN2" i="1" a="1"/>
  <c r="AN2" i="1"/>
  <c r="AM2" i="1" a="1"/>
  <c r="AM2" i="1"/>
  <c r="AM3" i="1"/>
  <c r="P3" i="10"/>
  <c r="E67" i="7"/>
  <c r="P2" i="1" a="1"/>
  <c r="P2" i="1"/>
  <c r="CO8" i="1" a="1"/>
  <c r="CO8" i="1"/>
  <c r="AD2" i="1" a="1"/>
  <c r="AD2" i="1"/>
  <c r="AD3" i="1"/>
  <c r="CZ8" i="1" a="1"/>
  <c r="CZ8" i="1"/>
  <c r="BG8" i="1"/>
  <c r="AY2" i="1" a="1"/>
  <c r="AY2" i="1"/>
  <c r="AY3" i="1"/>
  <c r="I3" i="8"/>
  <c r="F3" i="9"/>
  <c r="BC2" i="1" a="1"/>
  <c r="BC2" i="1"/>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Q2" i="1" a="1"/>
  <c r="AQ2" i="1"/>
  <c r="AP3"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J22" i="10"/>
  <c r="I22" i="10"/>
  <c r="CL2" i="10"/>
  <c r="CM2" i="10"/>
  <c r="CN3" i="10"/>
  <c r="CO3" i="10"/>
  <c r="J23" i="10"/>
  <c r="I23" i="10"/>
  <c r="CN2" i="10"/>
  <c r="CP3" i="10"/>
  <c r="CO2" i="10"/>
  <c r="CP2" i="10"/>
  <c r="CQ3" i="10"/>
  <c r="CQ2" i="10"/>
  <c r="CR3" i="10"/>
  <c r="CR2" i="10"/>
  <c r="CS3" i="10"/>
  <c r="CS2" i="10"/>
  <c r="CT3" i="10"/>
  <c r="CT2" i="10"/>
  <c r="CU3" i="10"/>
  <c r="CV3" i="10"/>
  <c r="CU2" i="10"/>
  <c r="CV2" i="10"/>
  <c r="CW3" i="10"/>
  <c r="CX3" i="10"/>
  <c r="CW2" i="10"/>
  <c r="CY3" i="10"/>
  <c r="CX2" i="10"/>
  <c r="CZ3" i="10"/>
  <c r="CY2" i="10"/>
  <c r="DA3" i="10"/>
  <c r="J27" i="10"/>
  <c r="I27" i="10"/>
  <c r="CZ2" i="10"/>
  <c r="DA2" i="10"/>
  <c r="DB3" i="10"/>
  <c r="DC3" i="10"/>
  <c r="DB2" i="10"/>
  <c r="J28" i="10"/>
  <c r="I28" i="10"/>
  <c r="J7" i="10"/>
  <c r="I7" i="10"/>
  <c r="DD3" i="10"/>
  <c r="DC2" i="10"/>
  <c r="DD2" i="10"/>
  <c r="DE3" i="10"/>
  <c r="DF3" i="10"/>
  <c r="DE2" i="10"/>
  <c r="DG3" i="10"/>
  <c r="DF2" i="10"/>
  <c r="DH3" i="10"/>
  <c r="J8" i="10"/>
  <c r="I8" i="10"/>
  <c r="DG2" i="10"/>
  <c r="DH2" i="10"/>
  <c r="DI3" i="10"/>
  <c r="J32" i="10"/>
  <c r="I32" i="10"/>
  <c r="DI2" i="10"/>
  <c r="DJ3" i="10"/>
  <c r="DJ2" i="10"/>
  <c r="DK3" i="10"/>
  <c r="DL3" i="10"/>
  <c r="DK2" i="10"/>
  <c r="DL2" i="10"/>
  <c r="DM3" i="10"/>
  <c r="DN3" i="10"/>
  <c r="J33" i="10"/>
  <c r="I3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J12" i="10"/>
  <c r="I12" i="10"/>
  <c r="EP3" i="10"/>
  <c r="J13" i="10"/>
  <c r="I13" i="10"/>
  <c r="EO2" i="10"/>
  <c r="EP2" i="10"/>
  <c r="EQ3" i="10"/>
  <c r="EQ2" i="10"/>
  <c r="ER3" i="10"/>
  <c r="ER2" i="10"/>
  <c r="ES3" i="10"/>
  <c r="J17" i="10"/>
  <c r="I17" i="10"/>
  <c r="ES2" i="10"/>
  <c r="ET3" i="10"/>
  <c r="ET2" i="10"/>
  <c r="EU3" i="10"/>
  <c r="EU2" i="10"/>
  <c r="EV3" i="10"/>
  <c r="J18" i="10"/>
  <c r="I18"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<sst xmlns="http://schemas.openxmlformats.org/spreadsheetml/2006/main" count="500" uniqueCount="227">
  <si>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</si>
  <si>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</si>
  <si>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</si>
  <si>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</si>
  <si>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</si>
  <si>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</si>
  <si>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</si>
  <si>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</si>
  <si>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</si>
  <si>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</si>
  <si>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</si>
  <si>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</si>
  <si>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</si>
  <si>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</si>
  <si>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</si>
  <si>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</si>
  <si>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</si>
  <si>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</si>
  <si>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</si>
  <si>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</si>
  <si>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</si>
  <si>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</si>
  <si>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</si>
  <si>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</si>
  <si>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</si>
  <si>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</si>
  <si>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</si>
  <si>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</si>
  <si>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</si>
  <si>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</si>
  <si>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</si>
  <si>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</si>
  <si>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</si>
  <si>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</si>
  <si>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</si>
  <si>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</si>
  <si>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</si>
  <si>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</si>
  <si>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</si>
  <si>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</si>
  <si>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</si>
  <si>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</si>
  <si>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</si>
  <si>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</si>
  <si>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</si>
  <si>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</si>
  <si>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</si>
  <si>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</si>
  <si>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</si>
  <si>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</si>
  <si>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</si>
  <si>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</si>
  <si>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</si>
  <si>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</si>
  <si>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</si>
  <si>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</si>
  <si>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</si>
  <si>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</si>
  <si>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</si>
  <si>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</si>
  <si>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</si>
  <si>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</si>
  <si>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</si>
  <si>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</si>
  <si>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</si>
  <si>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</si>
  <si>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</si>
  <si>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</si>
  <si>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</si>
  <si>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</si>
  <si>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</si>
  <si>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</si>
  <si>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</si>
  <si>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</si>
  <si>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</si>
  <si>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</si>
  <si>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</si>
  <si>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</si>
  <si>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</si>
  <si>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</si>
  <si>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</si>
  <si>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</si>
  <si>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</si>
  <si>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</si>
  <si>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</si>
  <si>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</si>
  <si>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</si>
  <si>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</si>
  <si>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</si>
  <si>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</si>
  <si>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</si>
  <si>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</si>
  <si>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</si>
  <si>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</si>
  <si>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</si>
  <si>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</si>
  <si>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</si>
  <si>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</si>
  <si>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</si>
  <si>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</si>
  <si>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</si>
  <si>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</si>
  <si>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</si>
  <si>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</si>
  <si>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</si>
  <si>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</si>
  <si>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</si>
  <si>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</si>
  <si>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</si>
  <si>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</si>
  <si>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</si>
  <si>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</si>
  <si>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</si>
  <si>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</si>
  <si>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</si>
  <si>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</si>
  <si>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</si>
  <si>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</si>
  <si>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</si>
  <si>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</si>
  <si>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</si>
  <si>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</si>
  <si>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</si>
  <si>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</si>
  <si>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</si>
  <si>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</si>
  <si>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</si>
  <si>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</si>
  <si>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</si>
  <si>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</si>
  <si>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</si>
  <si>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</si>
  <si>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</si>
  <si>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</si>
  <si>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</si>
  <si>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</si>
  <si>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</si>
  <si>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</si>
  <si>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</si>
  <si>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</si>
  <si>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</si>
  <si>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</si>
  <si>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</si>
  <si>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</si>
  <si>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</si>
  <si>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</si>
  <si>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</si>
  <si>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</si>
  <si>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</si>
  <si>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</si>
  <si>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</si>
  <si>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</si>
  <si>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</si>
  <si>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</si>
  <si>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</si>
  <si>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</si>
  <si>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</si>
  <si>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</si>
  <si>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</si>
  <si>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</si>
  <si>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</si>
  <si>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</si>
  <si>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</si>
  <si>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</si>
  <si>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</si>
  <si>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</si>
  <si>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</si>
  <si>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</si>
  <si>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</si>
  <si>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</si>
  <si>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</si>
  <si>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</si>
  <si>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</si>
  <si>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</si>
  <si>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</si>
  <si>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</si>
  <si>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</si>
  <si>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</si>
  <si>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</si>
  <si>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</si>
  <si>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</si>
  <si>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</si>
  <si>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</si>
  <si>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</si>
  <si>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</si>
  <si>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</si>
  <si>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</si>
  <si>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</si>
  <si>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</si>
  <si>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</si>
  <si>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</si>
  <si>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</si>
  <si>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</si>
  <si>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</si>
  <si>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UODET55
システム＆機器受注登録</t>
  </si>
  <si>
    <t>UODET55
システム＆機器受注登録</t>
    <phoneticPr fontId="3"/>
  </si>
  <si>
    <t>画面</t>
  </si>
  <si>
    <t>画面</t>
    <rPh sb="0" eb="2">
      <t>ガメン</t>
    </rPh>
    <phoneticPr fontId="3"/>
  </si>
  <si>
    <t>山口</t>
  </si>
  <si>
    <t>山口</t>
    <rPh sb="0" eb="2">
      <t>ヤマグチ</t>
    </rPh>
    <phoneticPr fontId="3"/>
  </si>
  <si>
    <t>宮本</t>
  </si>
  <si>
    <t>宮本</t>
    <rPh sb="0" eb="2">
      <t>ミヤモト</t>
    </rPh>
    <phoneticPr fontId="3"/>
  </si>
  <si>
    <t>URIET61
売上登録(海外)</t>
  </si>
  <si>
    <t>URIET61
売上登録(海外)</t>
    <phoneticPr fontId="3"/>
  </si>
  <si>
    <t>URIET62
売上訂正(海外)</t>
  </si>
  <si>
    <t>URIET62
売上訂正(海外)</t>
    <phoneticPr fontId="3"/>
  </si>
  <si>
    <t>チェン</t>
  </si>
  <si>
    <t>チェン</t>
    <phoneticPr fontId="3"/>
  </si>
  <si>
    <t>桒原</t>
  </si>
  <si>
    <t>桒原</t>
    <rPh sb="0" eb="2">
      <t>クワハラ</t>
    </rPh>
    <phoneticPr fontId="3"/>
  </si>
  <si>
    <t>UODET65
システム受注登録(非課税)</t>
  </si>
  <si>
    <t>UODET65
システム受注登録(非課税)</t>
    <phoneticPr fontId="3"/>
  </si>
  <si>
    <t>UODET66
システム受注訂正(非課税)</t>
  </si>
  <si>
    <t>UODET66
システム受注訂正(非課税)</t>
    <phoneticPr fontId="3"/>
  </si>
  <si>
    <t>UODET56
システム＆機器受注訂正</t>
  </si>
  <si>
    <t>UODET56
システム＆機器受注訂正</t>
    <phoneticPr fontId="3"/>
  </si>
  <si>
    <t>□</t>
    <phoneticPr fontId="3"/>
  </si>
  <si>
    <t>□</t>
    <phoneticPr fontId="3"/>
  </si>
  <si>
    <t>□</t>
    <phoneticPr fontId="3"/>
  </si>
  <si>
    <t>URIPR51
売上日記帳</t>
    <phoneticPr fontId="3"/>
  </si>
  <si>
    <t>Ky</t>
    <phoneticPr fontId="3"/>
  </si>
  <si>
    <t>知名</t>
    <rPh sb="0" eb="1">
      <t>チ</t>
    </rPh>
    <rPh sb="1" eb="2">
      <t>ナ</t>
    </rPh>
    <phoneticPr fontId="3"/>
  </si>
  <si>
    <t>Hoa</t>
    <phoneticPr fontId="3"/>
  </si>
  <si>
    <t>URIPR51
売上日記帳</t>
  </si>
  <si>
    <t>Ky</t>
  </si>
  <si>
    <t>知名</t>
  </si>
  <si>
    <t>Hoa</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</si>
</sst>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49">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9"/>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BN5" activePane="bottomRight" state="frozen"/>
      <selection pane="topRight"/>
      <selection pane="bottomLeft"/>
      <selection pane="bottomRight" activeCell="DB28" sqref="DB28"/>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197</v>
      </c>
      <c r="C5" s="517"/>
      <c r="D5" s="517"/>
      <c r="E5" s="517"/>
      <c r="F5" s="520" t="s">
        <v>195</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199</v>
      </c>
      <c r="H7" s="28" t="s">
        <v>201</v>
      </c>
      <c r="I7" s="29">
        <f t="shared" si="12"/>
        <v>43710</v>
      </c>
      <c r="J7" s="35">
        <f t="shared" si="13"/>
        <v>43726</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t="s">
        <v>217</v>
      </c>
      <c r="BX7" s="32" t="s">
        <v>217</v>
      </c>
      <c r="BY7" s="32" t="s">
        <v>217</v>
      </c>
      <c r="BZ7" s="32" t="s">
        <v>217</v>
      </c>
      <c r="CA7" s="32" t="s">
        <v>217</v>
      </c>
      <c r="CB7" s="32" t="s">
        <v>217</v>
      </c>
      <c r="CC7" s="32" t="s">
        <v>217</v>
      </c>
      <c r="CD7" s="32" t="s">
        <v>217</v>
      </c>
      <c r="CE7" s="32" t="s">
        <v>217</v>
      </c>
      <c r="CF7" s="32" t="s">
        <v>217</v>
      </c>
      <c r="CG7" s="32" t="s">
        <v>217</v>
      </c>
      <c r="CH7" s="32" t="s">
        <v>217</v>
      </c>
      <c r="CI7" s="32" t="s">
        <v>217</v>
      </c>
      <c r="CJ7" s="32" t="s">
        <v>217</v>
      </c>
      <c r="CK7" s="32" t="s">
        <v>217</v>
      </c>
      <c r="CL7" s="32" t="s">
        <v>217</v>
      </c>
      <c r="CM7" s="32" t="s">
        <v>217</v>
      </c>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37" t="s">
        <v>199</v>
      </c>
      <c r="H8" s="37" t="s">
        <v>201</v>
      </c>
      <c r="I8" s="38">
        <f>IF(J8&lt;&gt;"",(J8-COUNTIF(L8:GI8,"□")+1),"")</f>
        <v>43732</v>
      </c>
      <c r="J8" s="30">
        <f>IF(ISERROR(LOOKUP("□",L8:GI8,L$3:GI$3))=FALSE,LOOKUP("□",L8:GI8,L$3:GI$3),"")</f>
        <v>43735</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32" t="s">
        <v>217</v>
      </c>
      <c r="CT8" s="32" t="s">
        <v>217</v>
      </c>
      <c r="CU8" s="32" t="s">
        <v>217</v>
      </c>
      <c r="CV8" s="32" t="s">
        <v>217</v>
      </c>
      <c r="CW8" s="40"/>
      <c r="CX8" s="40"/>
      <c r="CY8" s="40"/>
      <c r="CZ8" s="40"/>
      <c r="DA8" s="40"/>
      <c r="DB8" s="40"/>
      <c r="DC8" s="40"/>
      <c r="DD8" s="40"/>
      <c r="DE8" s="40"/>
      <c r="DF8" s="32"/>
      <c r="DG8" s="32"/>
      <c r="DH8" s="32"/>
      <c r="DI8" s="40"/>
      <c r="DJ8" s="40"/>
      <c r="DK8" s="40"/>
      <c r="DL8" s="40"/>
      <c r="DM8" s="40"/>
      <c r="DN8" s="40"/>
      <c r="DO8" s="40"/>
      <c r="DP8" s="40"/>
      <c r="DQ8" s="40"/>
      <c r="DR8" s="40"/>
      <c r="DS8" s="40"/>
      <c r="DT8" s="40"/>
      <c r="DU8" s="32"/>
      <c r="DV8" s="32"/>
      <c r="DW8" s="32"/>
      <c r="DX8" s="32"/>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7" t="s">
        <v>197</v>
      </c>
      <c r="C10" s="517"/>
      <c r="D10" s="517"/>
      <c r="E10" s="517"/>
      <c r="F10" s="520" t="s">
        <v>203</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209</v>
      </c>
      <c r="H12" s="28" t="s">
        <v>201</v>
      </c>
      <c r="I12" s="29">
        <f t="shared" si="15"/>
        <v>43776</v>
      </c>
      <c r="J12" s="35">
        <f t="shared" si="16"/>
        <v>43781</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t="s">
        <v>218</v>
      </c>
      <c r="EL12" s="32" t="s">
        <v>218</v>
      </c>
      <c r="EM12" s="32" t="s">
        <v>218</v>
      </c>
      <c r="EN12" s="32" t="s">
        <v>218</v>
      </c>
      <c r="EO12" s="32" t="s">
        <v>218</v>
      </c>
      <c r="EP12" s="32" t="s">
        <v>217</v>
      </c>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209</v>
      </c>
      <c r="H13" s="37" t="s">
        <v>201</v>
      </c>
      <c r="I13" s="38">
        <f t="shared" si="15"/>
        <v>43782</v>
      </c>
      <c r="J13" s="30">
        <f t="shared" si="16"/>
        <v>43783</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32"/>
      <c r="EQ13" s="32" t="s">
        <v>217</v>
      </c>
      <c r="ER13" s="32" t="s">
        <v>217</v>
      </c>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8"/>
      <c r="D14" s="518"/>
      <c r="E14" s="518"/>
      <c r="F14" s="518"/>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7" t="s">
        <v>197</v>
      </c>
      <c r="C15" s="517"/>
      <c r="D15" s="517"/>
      <c r="E15" s="517"/>
      <c r="F15" s="520" t="s">
        <v>205</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209</v>
      </c>
      <c r="H17" s="37" t="s">
        <v>201</v>
      </c>
      <c r="I17" s="29">
        <f t="shared" si="17"/>
        <v>43784</v>
      </c>
      <c r="J17" s="35">
        <f t="shared" si="18"/>
        <v>43789</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t="s">
        <v>217</v>
      </c>
      <c r="ET17" s="32" t="s">
        <v>217</v>
      </c>
      <c r="EU17" s="32" t="s">
        <v>217</v>
      </c>
      <c r="EV17" s="32" t="s">
        <v>217</v>
      </c>
      <c r="EW17" s="32" t="s">
        <v>217</v>
      </c>
      <c r="EX17" s="32" t="s">
        <v>217</v>
      </c>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209</v>
      </c>
      <c r="H18" s="28" t="s">
        <v>201</v>
      </c>
      <c r="I18" s="38">
        <f t="shared" si="17"/>
        <v>43790</v>
      </c>
      <c r="J18" s="30">
        <f t="shared" si="18"/>
        <v>43791</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32"/>
      <c r="EW18" s="32"/>
      <c r="EX18" s="40"/>
      <c r="EY18" s="32" t="s">
        <v>217</v>
      </c>
      <c r="EZ18" s="32" t="s">
        <v>217</v>
      </c>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8"/>
      <c r="D19" s="518"/>
      <c r="E19" s="518"/>
      <c r="F19" s="518"/>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7" t="s">
        <v>197</v>
      </c>
      <c r="C20" s="517"/>
      <c r="D20" s="517"/>
      <c r="E20" s="517"/>
      <c r="F20" s="520" t="s">
        <v>211</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207</v>
      </c>
      <c r="H22" s="28" t="s">
        <v>201</v>
      </c>
      <c r="I22" s="29">
        <f t="shared" si="12"/>
        <v>43710</v>
      </c>
      <c r="J22" s="35">
        <f t="shared" si="13"/>
        <v>43714</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t="s">
        <v>216</v>
      </c>
      <c r="BX22" s="32" t="s">
        <v>216</v>
      </c>
      <c r="BY22" s="32" t="s">
        <v>216</v>
      </c>
      <c r="BZ22" s="32" t="s">
        <v>216</v>
      </c>
      <c r="CA22" s="32" t="s">
        <v>216</v>
      </c>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37" t="s">
        <v>207</v>
      </c>
      <c r="H23" s="37" t="s">
        <v>201</v>
      </c>
      <c r="I23" s="38">
        <f t="shared" si="12"/>
        <v>43739</v>
      </c>
      <c r="J23" s="30">
        <f t="shared" si="13"/>
        <v>43740</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32"/>
      <c r="CM23" s="32"/>
      <c r="CN23" s="32"/>
      <c r="CO23" s="32"/>
      <c r="CP23" s="40"/>
      <c r="CQ23" s="40"/>
      <c r="CR23" s="40"/>
      <c r="CS23" s="40"/>
      <c r="CT23" s="40"/>
      <c r="CU23" s="40"/>
      <c r="CV23" s="40"/>
      <c r="CW23" s="40"/>
      <c r="CX23" s="40"/>
      <c r="CY23" s="40"/>
      <c r="CZ23" s="32" t="s">
        <v>216</v>
      </c>
      <c r="DA23" s="32" t="s">
        <v>216</v>
      </c>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19"/>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197</v>
      </c>
      <c r="C25" s="517"/>
      <c r="D25" s="517"/>
      <c r="E25" s="517"/>
      <c r="F25" s="520" t="s">
        <v>213</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207</v>
      </c>
      <c r="H27" s="28" t="s">
        <v>201</v>
      </c>
      <c r="I27" s="29">
        <f t="shared" si="12"/>
        <v>43717</v>
      </c>
      <c r="J27" s="35">
        <f t="shared" si="13"/>
        <v>43721</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t="s">
        <v>216</v>
      </c>
      <c r="CE27" s="32" t="s">
        <v>216</v>
      </c>
      <c r="CF27" s="32" t="s">
        <v>216</v>
      </c>
      <c r="CG27" s="32" t="s">
        <v>216</v>
      </c>
      <c r="CH27" s="32" t="s">
        <v>216</v>
      </c>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207</v>
      </c>
      <c r="H28" s="37" t="s">
        <v>201</v>
      </c>
      <c r="I28" s="38">
        <f t="shared" si="12"/>
        <v>43742</v>
      </c>
      <c r="J28" s="30">
        <f t="shared" si="13"/>
        <v>43742</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32"/>
      <c r="CV28" s="32"/>
      <c r="CW28" s="40"/>
      <c r="CX28" s="40"/>
      <c r="CY28" s="40"/>
      <c r="CZ28" s="40"/>
      <c r="DA28" s="40"/>
      <c r="DB28" s="32"/>
      <c r="DC28" s="32" t="s">
        <v>216</v>
      </c>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197</v>
      </c>
      <c r="C30" s="517"/>
      <c r="D30" s="517"/>
      <c r="E30" s="517"/>
      <c r="F30" s="520" t="s">
        <v>215</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207</v>
      </c>
      <c r="H32" s="28" t="s">
        <v>201</v>
      </c>
      <c r="I32" s="29">
        <f t="shared" si="12"/>
        <v>43745</v>
      </c>
      <c r="J32" s="35">
        <f t="shared" si="13"/>
        <v>43748</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t="s">
        <v>216</v>
      </c>
      <c r="DG32" s="32" t="s">
        <v>216</v>
      </c>
      <c r="DH32" s="32" t="s">
        <v>216</v>
      </c>
      <c r="DI32" s="32" t="s">
        <v>216</v>
      </c>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37" t="s">
        <v>207</v>
      </c>
      <c r="H33" s="37" t="s">
        <v>201</v>
      </c>
      <c r="I33" s="38">
        <f t="shared" si="12"/>
        <v>43749</v>
      </c>
      <c r="J33" s="30">
        <f t="shared" si="13"/>
        <v>43753</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32"/>
      <c r="DG33" s="32"/>
      <c r="DH33" s="32"/>
      <c r="DI33" s="32"/>
      <c r="DJ33" s="32" t="s">
        <v>216</v>
      </c>
      <c r="DK33" s="32" t="s">
        <v>216</v>
      </c>
      <c r="DL33" s="32" t="s">
        <v>216</v>
      </c>
      <c r="DM33" s="32" t="s">
        <v>216</v>
      </c>
      <c r="DN33" s="32" t="s">
        <v>216</v>
      </c>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19"/>
      <c r="C34" s="519"/>
      <c r="D34" s="519"/>
      <c r="E34" s="519"/>
      <c r="F34" s="519"/>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197</v>
      </c>
      <c r="C35" s="517"/>
      <c r="D35" s="517"/>
      <c r="E35" s="517"/>
      <c r="F35" s="520" t="s">
        <v>219</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220</v>
      </c>
      <c r="H37" s="28" t="s">
        <v>221</v>
      </c>
      <c r="I37" s="29">
        <f t="shared" si="12"/>
        <v>43794</v>
      </c>
      <c r="J37" s="35">
        <f t="shared" si="13"/>
        <v>43797</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t="s">
        <v>70</v>
      </c>
      <c r="FD37" s="32" t="s">
        <v>70</v>
      </c>
      <c r="FE37" s="32" t="s">
        <v>70</v>
      </c>
      <c r="FF37" s="32" t="s">
        <v>70</v>
      </c>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37" t="s">
        <v>222</v>
      </c>
      <c r="H38" s="28" t="s">
        <v>221</v>
      </c>
      <c r="I38" s="38">
        <f t="shared" si="12"/>
        <v>43798</v>
      </c>
      <c r="J38" s="30">
        <f t="shared" si="13"/>
        <v>43802</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32"/>
      <c r="FD38" s="32"/>
      <c r="FE38" s="32"/>
      <c r="FF38" s="32"/>
      <c r="FG38" s="32" t="s">
        <v>70</v>
      </c>
      <c r="FH38" s="32" t="s">
        <v>70</v>
      </c>
      <c r="FI38" s="32" t="s">
        <v>70</v>
      </c>
      <c r="FJ38" s="32" t="s">
        <v>70</v>
      </c>
      <c r="FK38" s="32" t="s">
        <v>70</v>
      </c>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9"/>
      <c r="C39" s="519"/>
      <c r="D39" s="519"/>
      <c r="E39" s="519"/>
      <c r="F39" s="519"/>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c r="C40" s="517"/>
      <c r="D40" s="517"/>
      <c r="E40" s="517"/>
      <c r="F40" s="517"/>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c r="H42" s="28"/>
      <c r="I42" s="29" t="str">
        <f t="shared" si="19"/>
        <v/>
      </c>
      <c r="J42" s="35" t="str">
        <f t="shared" si="20"/>
        <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37"/>
      <c r="H43" s="37"/>
      <c r="I43" s="38" t="str">
        <f>IF(J43&lt;&gt;"",(J43-COUNTIF(L43:GI43,"□")+1),"")</f>
        <v/>
      </c>
      <c r="J43" s="30" t="str">
        <f>IF(ISERROR(LOOKUP("□",L43:GI43,L$3:GI$3))=FALSE,LOOKUP("□",L43:GI43,L$3:GI$3),"")</f>
        <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9"/>
      <c r="D44" s="519"/>
      <c r="E44" s="519"/>
      <c r="F44" s="519"/>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c r="C45" s="517"/>
      <c r="D45" s="517"/>
      <c r="E45" s="517"/>
      <c r="F45" s="517"/>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37"/>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8"/>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17"/>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17"/>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19"/>
      <c r="D59" s="519"/>
      <c r="E59" s="519"/>
      <c r="F59" s="519"/>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48" priority="54" stopIfTrue="1">
      <formula>ISTEXT(O4)*(O4&lt;&gt;"")+(ISNUMBER(O4)*(O4&gt;TODAY()))</formula>
    </cfRule>
    <cfRule type="expression" dxfId="47" priority="55" stopIfTrue="1">
      <formula>AND(N4&lt;&gt;"",O4="",N4&lt;=集計基準日)</formula>
    </cfRule>
  </conditionalFormatting>
  <conditionalFormatting sqref="L2">
    <cfRule type="expression" dxfId="46" priority="56" stopIfTrue="1">
      <formula>MONTH(L$3)&lt;&gt;MONTH(J$3)</formula>
    </cfRule>
  </conditionalFormatting>
  <conditionalFormatting sqref="M2:GI2">
    <cfRule type="expression" dxfId="45" priority="57" stopIfTrue="1">
      <formula>MONTH(L$3)&lt;&gt;MONTH(M$3)</formula>
    </cfRule>
  </conditionalFormatting>
  <conditionalFormatting sqref="L500:GI504 L35:FB39 FO35:GI39 L5:GI9 L20:GI34">
    <cfRule type="expression" dxfId="44" priority="60" stopIfTrue="1">
      <formula>IF(OR(WEEKDAY(L$3)=1,WEEKDAY(L$3)=7),1,"")=1</formula>
    </cfRule>
  </conditionalFormatting>
  <conditionalFormatting sqref="L3:GI3">
    <cfRule type="expression" dxfId="43" priority="62" stopIfTrue="1">
      <formula>DAY(L$3)=1</formula>
    </cfRule>
  </conditionalFormatting>
  <conditionalFormatting sqref="X4 V4 T4 R4 N4 P4 L505:L506 L508:L530">
    <cfRule type="expression" dxfId="42" priority="59" stopIfTrue="1">
      <formula>ISTEXT(L4)*(L4&lt;&gt;"")</formula>
    </cfRule>
  </conditionalFormatting>
  <conditionalFormatting sqref="L45:GI64 L40:FB44 FO40:GI44">
    <cfRule type="expression" dxfId="41" priority="28" stopIfTrue="1">
      <formula>IF(OR(WEEKDAY(L$3)=1,WEEKDAY(L$3)=7),1,"")=1</formula>
    </cfRule>
  </conditionalFormatting>
  <conditionalFormatting sqref="L65:GI84">
    <cfRule type="expression" dxfId="40" priority="27" stopIfTrue="1">
      <formula>IF(OR(WEEKDAY(L$3)=1,WEEKDAY(L$3)=7),1,"")=1</formula>
    </cfRule>
  </conditionalFormatting>
  <conditionalFormatting sqref="L85:GI109">
    <cfRule type="expression" dxfId="39" priority="26" stopIfTrue="1">
      <formula>IF(OR(WEEKDAY(L$3)=1,WEEKDAY(L$3)=7),1,"")=1</formula>
    </cfRule>
  </conditionalFormatting>
  <conditionalFormatting sqref="L210:GI214">
    <cfRule type="expression" dxfId="38" priority="25" stopIfTrue="1">
      <formula>IF(OR(WEEKDAY(L$3)=1,WEEKDAY(L$3)=7),1,"")=1</formula>
    </cfRule>
  </conditionalFormatting>
  <conditionalFormatting sqref="L215:GI234">
    <cfRule type="expression" dxfId="37" priority="24" stopIfTrue="1">
      <formula>IF(OR(WEEKDAY(L$3)=1,WEEKDAY(L$3)=7),1,"")=1</formula>
    </cfRule>
  </conditionalFormatting>
  <conditionalFormatting sqref="L235:GI259">
    <cfRule type="expression" dxfId="36" priority="23" stopIfTrue="1">
      <formula>IF(OR(WEEKDAY(L$3)=1,WEEKDAY(L$3)=7),1,"")=1</formula>
    </cfRule>
  </conditionalFormatting>
  <conditionalFormatting sqref="L260:GI279">
    <cfRule type="expression" dxfId="35" priority="22" stopIfTrue="1">
      <formula>IF(OR(WEEKDAY(L$3)=1,WEEKDAY(L$3)=7),1,"")=1</formula>
    </cfRule>
  </conditionalFormatting>
  <conditionalFormatting sqref="L280:GI304">
    <cfRule type="expression" dxfId="34" priority="21" stopIfTrue="1">
      <formula>IF(OR(WEEKDAY(L$3)=1,WEEKDAY(L$3)=7),1,"")=1</formula>
    </cfRule>
  </conditionalFormatting>
  <conditionalFormatting sqref="L305:GI309">
    <cfRule type="expression" dxfId="33" priority="20" stopIfTrue="1">
      <formula>IF(OR(WEEKDAY(L$3)=1,WEEKDAY(L$3)=7),1,"")=1</formula>
    </cfRule>
  </conditionalFormatting>
  <conditionalFormatting sqref="L10:GI19">
    <cfRule type="expression" dxfId="32" priority="19" stopIfTrue="1">
      <formula>IF(OR(WEEKDAY(L$3)=1,WEEKDAY(L$3)=7),1,"")=1</formula>
    </cfRule>
  </conditionalFormatting>
  <conditionalFormatting sqref="L120:GI139">
    <cfRule type="expression" dxfId="31" priority="18" stopIfTrue="1">
      <formula>IF(OR(WEEKDAY(L$3)=1,WEEKDAY(L$3)=7),1,"")=1</formula>
    </cfRule>
  </conditionalFormatting>
  <conditionalFormatting sqref="L140:GI164">
    <cfRule type="expression" dxfId="30" priority="17" stopIfTrue="1">
      <formula>IF(OR(WEEKDAY(L$3)=1,WEEKDAY(L$3)=7),1,"")=1</formula>
    </cfRule>
  </conditionalFormatting>
  <conditionalFormatting sqref="L165:GI184">
    <cfRule type="expression" dxfId="29" priority="16" stopIfTrue="1">
      <formula>IF(OR(WEEKDAY(L$3)=1,WEEKDAY(L$3)=7),1,"")=1</formula>
    </cfRule>
  </conditionalFormatting>
  <conditionalFormatting sqref="L185:GI209">
    <cfRule type="expression" dxfId="28" priority="15" stopIfTrue="1">
      <formula>IF(OR(WEEKDAY(L$3)=1,WEEKDAY(L$3)=7),1,"")=1</formula>
    </cfRule>
  </conditionalFormatting>
  <conditionalFormatting sqref="L110:GI119">
    <cfRule type="expression" dxfId="27" priority="14" stopIfTrue="1">
      <formula>IF(OR(WEEKDAY(L$3)=1,WEEKDAY(L$3)=7),1,"")=1</formula>
    </cfRule>
  </conditionalFormatting>
  <conditionalFormatting sqref="L310:GI314">
    <cfRule type="expression" dxfId="26" priority="13" stopIfTrue="1">
      <formula>IF(OR(WEEKDAY(L$3)=1,WEEKDAY(L$3)=7),1,"")=1</formula>
    </cfRule>
  </conditionalFormatting>
  <conditionalFormatting sqref="L415:GI434">
    <cfRule type="expression" dxfId="25" priority="12" stopIfTrue="1">
      <formula>IF(OR(WEEKDAY(L$3)=1,WEEKDAY(L$3)=7),1,"")=1</formula>
    </cfRule>
  </conditionalFormatting>
  <conditionalFormatting sqref="L435:GI459">
    <cfRule type="expression" dxfId="24" priority="11" stopIfTrue="1">
      <formula>IF(OR(WEEKDAY(L$3)=1,WEEKDAY(L$3)=7),1,"")=1</formula>
    </cfRule>
  </conditionalFormatting>
  <conditionalFormatting sqref="L460:GI479">
    <cfRule type="expression" dxfId="23" priority="10" stopIfTrue="1">
      <formula>IF(OR(WEEKDAY(L$3)=1,WEEKDAY(L$3)=7),1,"")=1</formula>
    </cfRule>
  </conditionalFormatting>
  <conditionalFormatting sqref="L480:GI499">
    <cfRule type="expression" dxfId="22" priority="9" stopIfTrue="1">
      <formula>IF(OR(WEEKDAY(L$3)=1,WEEKDAY(L$3)=7),1,"")=1</formula>
    </cfRule>
  </conditionalFormatting>
  <conditionalFormatting sqref="L405:GI414">
    <cfRule type="expression" dxfId="21" priority="8" stopIfTrue="1">
      <formula>IF(OR(WEEKDAY(L$3)=1,WEEKDAY(L$3)=7),1,"")=1</formula>
    </cfRule>
  </conditionalFormatting>
  <conditionalFormatting sqref="L325:GI344">
    <cfRule type="expression" dxfId="20" priority="7" stopIfTrue="1">
      <formula>IF(OR(WEEKDAY(L$3)=1,WEEKDAY(L$3)=7),1,"")=1</formula>
    </cfRule>
  </conditionalFormatting>
  <conditionalFormatting sqref="L345:GI369">
    <cfRule type="expression" dxfId="19" priority="6" stopIfTrue="1">
      <formula>IF(OR(WEEKDAY(L$3)=1,WEEKDAY(L$3)=7),1,"")=1</formula>
    </cfRule>
  </conditionalFormatting>
  <conditionalFormatting sqref="L370:GI389">
    <cfRule type="expression" dxfId="18" priority="5" stopIfTrue="1">
      <formula>IF(OR(WEEKDAY(L$3)=1,WEEKDAY(L$3)=7),1,"")=1</formula>
    </cfRule>
  </conditionalFormatting>
  <conditionalFormatting sqref="L390:GI404">
    <cfRule type="expression" dxfId="17" priority="4" stopIfTrue="1">
      <formula>IF(OR(WEEKDAY(L$3)=1,WEEKDAY(L$3)=7),1,"")=1</formula>
    </cfRule>
  </conditionalFormatting>
  <conditionalFormatting sqref="L315:GI324">
    <cfRule type="expression" dxfId="16" priority="3" stopIfTrue="1">
      <formula>IF(OR(WEEKDAY(L$3)=1,WEEKDAY(L$3)=7),1,"")=1</formula>
    </cfRule>
  </conditionalFormatting>
  <conditionalFormatting sqref="FC35:FN39">
    <cfRule type="expression" dxfId="15" priority="2" stopIfTrue="1">
      <formula>IF(OR(WEEKDAY(FC$3)=1,WEEKDAY(FC$3)=7),1,"")=1</formula>
    </cfRule>
  </conditionalFormatting>
  <conditionalFormatting sqref="FC40:FN44">
    <cfRule type="expression" dxfId="14" priority="1" stopIfTrue="1">
      <formula>IF(OR(WEEKDAY(FC$3)=1,WEEKDAY(FC$3)=7),1,"")=1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AN13" sqref="AN13"/>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7</v>
      </c>
      <c r="C2" s="575">
        <f t="array" ref="C2">SUM(IF(($G8:$G509&lt;&gt;"x")*(C8:C509&lt;&gt;""),1,0))</f>
        <v>0</v>
      </c>
      <c r="D2" s="575">
        <f t="array" ref="D2">SUM(IF(($G8:$G509&lt;&gt;"x")*(D8:D509&lt;&gt;""),1,0))</f>
        <v>0</v>
      </c>
      <c r="E2" s="575">
        <f t="array" ref="E2">SUM(IF(($G8:$G509&lt;&gt;"x")*(E8:E509&lt;&gt;""),1,0))</f>
        <v>0</v>
      </c>
      <c r="F2" s="575">
        <f t="array" ref="F2">SUM(IF(($G8:$G509&lt;&gt;"x")*(F8:F509&lt;&gt;""),1,0))</f>
        <v>7</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3</v>
      </c>
      <c r="AN2" s="57">
        <f t="array" aca="1" ref="AN2" ca="1">SUM(IF(($B8:$B509&lt;&gt;"")*($G8:$G509="")*(AN8:AN509&lt;&gt;"")*(AN8:AN509&lt;=集計基準日),1,0))</f>
        <v>3</v>
      </c>
      <c r="AO2" s="59"/>
      <c r="AP2" s="56">
        <f t="array" aca="1" ref="AP2" ca="1">SUM(IF(($B8:$B509&lt;&gt;"")*($G8:$G509="")*(AP8:AP509&lt;&gt;"")*(AP8:AP509&lt;=集計基準日),1,0))</f>
        <v>1</v>
      </c>
      <c r="AQ2" s="57">
        <f t="array" aca="1" ref="AQ2" ca="1">SUM(IF(($B8:$B509&lt;&gt;"")*($G8:$G509="")*(AQ8:AQ509&lt;&gt;"")*(AQ8:AQ509&lt;=集計基準日),1,0))</f>
        <v>1</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1</v>
      </c>
      <c r="AN3" s="566"/>
      <c r="AO3" s="59"/>
      <c r="AP3" s="565">
        <f ca="1">IF(AP2&lt;&gt;0,AQ2/AP2,0)</f>
        <v>1</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43718</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196</v>
      </c>
      <c r="C9" s="277"/>
      <c r="D9" s="277"/>
      <c r="E9" s="277"/>
      <c r="F9" s="516" t="s">
        <v>194</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198</v>
      </c>
      <c r="AL9" s="278" t="s">
        <v>200</v>
      </c>
      <c r="AM9" s="350">
        <v>43710</v>
      </c>
      <c r="AN9" s="351">
        <v>43710</v>
      </c>
      <c r="AO9" s="281"/>
      <c r="AP9" s="350">
        <v>43726</v>
      </c>
      <c r="AQ9" s="351"/>
      <c r="AR9" s="282"/>
      <c r="AS9" s="350"/>
      <c r="AT9" s="276"/>
      <c r="AU9" s="311">
        <f t="shared" ref="AU9:AU72" ca="1" si="23">IF(ISERROR(HLOOKUP(CY9+1,プロジェクト進捗設定_PG,4,FALSE)),IF(DO9,0,""),HLOOKUP(CY9+1,プロジェクト進捗設定_PG,4,FALSE))</f>
        <v>10</v>
      </c>
      <c r="AV9" s="312">
        <f t="shared" ref="AV9:AV72" ca="1" si="24">IF(ISERROR(HLOOKUP(DD9,プロジェクト進捗設定_PG,4,FALSE)),IF(DP9,0,""),HLOOKUP(DD9,プロジェクト進捗設定_PG,4,FALSE))</f>
        <v>10</v>
      </c>
      <c r="AW9" s="278" t="s">
        <v>198</v>
      </c>
      <c r="AX9" s="435" t="s">
        <v>200</v>
      </c>
      <c r="AY9" s="350">
        <v>43732</v>
      </c>
      <c r="AZ9" s="351"/>
      <c r="BA9" s="281"/>
      <c r="BB9" s="350">
        <v>43735</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f t="shared" ref="BS9:BS72" ca="1" si="30">IF(AND(X9&lt;&gt;0,X9="",AJ9&lt;&gt;0,AJ9="",AV9&lt;&gt;0,AV9="",BH9&lt;&gt;0,BH9="",BQ9&lt;&gt;0,BQ9="",DH9=0),"",DH9)</f>
        <v>0</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39</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40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43735</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1</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196</v>
      </c>
      <c r="C10" s="277"/>
      <c r="D10" s="277"/>
      <c r="E10" s="277"/>
      <c r="F10" s="516" t="s">
        <v>202</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208</v>
      </c>
      <c r="AL10" s="278" t="s">
        <v>200</v>
      </c>
      <c r="AM10" s="350">
        <v>43776</v>
      </c>
      <c r="AN10" s="351"/>
      <c r="AO10" s="281"/>
      <c r="AP10" s="350">
        <v>43781</v>
      </c>
      <c r="AQ10" s="351"/>
      <c r="AR10" s="282"/>
      <c r="AS10" s="350"/>
      <c r="AT10" s="276"/>
      <c r="AU10" s="311">
        <f t="shared" ca="1" si="23"/>
        <v>0</v>
      </c>
      <c r="AV10" s="312" t="str">
        <f t="shared" ca="1" si="24"/>
        <v/>
      </c>
      <c r="AW10" s="278" t="s">
        <v>208</v>
      </c>
      <c r="AX10" s="278" t="s">
        <v>200</v>
      </c>
      <c r="AY10" s="350">
        <v>43782</v>
      </c>
      <c r="AZ10" s="351"/>
      <c r="BA10" s="281"/>
      <c r="BB10" s="350">
        <v>43783</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43783</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28.5" x14ac:dyDescent="0.25">
      <c r="A11" s="67">
        <f t="shared" si="18"/>
        <v>3</v>
      </c>
      <c r="B11" s="277" t="s">
        <v>196</v>
      </c>
      <c r="C11" s="277"/>
      <c r="D11" s="277"/>
      <c r="E11" s="277"/>
      <c r="F11" s="516" t="s">
        <v>204</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208</v>
      </c>
      <c r="AL11" s="278" t="s">
        <v>200</v>
      </c>
      <c r="AM11" s="350">
        <v>43784</v>
      </c>
      <c r="AN11" s="351"/>
      <c r="AO11" s="281"/>
      <c r="AP11" s="350">
        <v>43789</v>
      </c>
      <c r="AQ11" s="351"/>
      <c r="AR11" s="282"/>
      <c r="AS11" s="350"/>
      <c r="AT11" s="276"/>
      <c r="AU11" s="311">
        <f t="shared" ca="1" si="23"/>
        <v>0</v>
      </c>
      <c r="AV11" s="312" t="str">
        <f t="shared" ca="1" si="24"/>
        <v/>
      </c>
      <c r="AW11" s="278" t="s">
        <v>208</v>
      </c>
      <c r="AX11" s="278" t="s">
        <v>200</v>
      </c>
      <c r="AY11" s="350">
        <v>43790</v>
      </c>
      <c r="AZ11" s="351"/>
      <c r="BA11" s="281"/>
      <c r="BB11" s="350">
        <v>43791</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43791</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196</v>
      </c>
      <c r="C12" s="277"/>
      <c r="D12" s="277"/>
      <c r="E12" s="277"/>
      <c r="F12" s="516" t="s">
        <v>210</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206</v>
      </c>
      <c r="AL12" s="278" t="s">
        <v>200</v>
      </c>
      <c r="AM12" s="350">
        <v>43710</v>
      </c>
      <c r="AN12" s="351">
        <v>43714</v>
      </c>
      <c r="AO12" s="281"/>
      <c r="AP12" s="350">
        <v>43714</v>
      </c>
      <c r="AQ12" s="351">
        <v>43718</v>
      </c>
      <c r="AR12" s="282"/>
      <c r="AS12" s="350"/>
      <c r="AT12" s="276"/>
      <c r="AU12" s="311">
        <f t="shared" ca="1" si="23"/>
        <v>100</v>
      </c>
      <c r="AV12" s="312">
        <f t="shared" ca="1" si="24"/>
        <v>100</v>
      </c>
      <c r="AW12" s="278" t="s">
        <v>206</v>
      </c>
      <c r="AX12" s="278" t="s">
        <v>200</v>
      </c>
      <c r="AY12" s="350">
        <v>43739</v>
      </c>
      <c r="AZ12" s="351"/>
      <c r="BA12" s="281"/>
      <c r="BB12" s="350">
        <v>43740</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50</v>
      </c>
      <c r="BS12" s="440">
        <f t="shared" ca="1" si="30"/>
        <v>50</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42</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43</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50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50</v>
      </c>
      <c r="DI12" s="330">
        <f>IF(BM12&lt;&gt;"",BM12,IF(AND(BJ12&lt;&gt;"",BM12&lt;&gt;""),BM12,IF(AND(BJ12&lt;&gt;"",BM12=""),"",IF(AND(BK12&lt;&gt;"",BM12=""),"",IF(BE12&lt;&gt;"",BE12,IF(COUNTA(PTレビュー先頭セル:PTレビュー最終セル)&lt;&gt;0,"",IF(BB12&lt;&gt;"",BB12,"")))))))</f>
        <v>43740</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1</v>
      </c>
      <c r="DQ12" s="452" t="b">
        <f t="shared" si="41"/>
        <v>1</v>
      </c>
      <c r="DR12" s="442" t="b">
        <f t="shared" si="42"/>
        <v>0</v>
      </c>
      <c r="DS12" s="451" t="b">
        <f t="shared" si="43"/>
        <v>0</v>
      </c>
      <c r="DT12" s="442" t="b">
        <f t="shared" si="44"/>
        <v>0</v>
      </c>
    </row>
    <row r="13" spans="1:124" ht="28.5" x14ac:dyDescent="0.25">
      <c r="A13" s="67">
        <f t="shared" si="18"/>
        <v>5</v>
      </c>
      <c r="B13" s="277" t="s">
        <v>196</v>
      </c>
      <c r="C13" s="277"/>
      <c r="D13" s="277"/>
      <c r="E13" s="277"/>
      <c r="F13" s="516" t="s">
        <v>212</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206</v>
      </c>
      <c r="AL13" s="278" t="s">
        <v>200</v>
      </c>
      <c r="AM13" s="350">
        <v>43717</v>
      </c>
      <c r="AN13" s="351">
        <v>43718</v>
      </c>
      <c r="AO13" s="281"/>
      <c r="AP13" s="350">
        <v>43721</v>
      </c>
      <c r="AQ13" s="351"/>
      <c r="AR13" s="282"/>
      <c r="AS13" s="350"/>
      <c r="AT13" s="276"/>
      <c r="AU13" s="311">
        <f t="shared" ca="1" si="23"/>
        <v>10</v>
      </c>
      <c r="AV13" s="312">
        <f t="shared" ca="1" si="24"/>
        <v>10</v>
      </c>
      <c r="AW13" s="278" t="s">
        <v>206</v>
      </c>
      <c r="AX13" s="278" t="s">
        <v>200</v>
      </c>
      <c r="AY13" s="350">
        <v>43742</v>
      </c>
      <c r="AZ13" s="351"/>
      <c r="BA13" s="281"/>
      <c r="BB13" s="350">
        <v>43742</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f t="shared" ca="1" si="30"/>
        <v>0</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39</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40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43742</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1</v>
      </c>
      <c r="DQ13" s="452" t="b">
        <f t="shared" si="41"/>
        <v>1</v>
      </c>
      <c r="DR13" s="442" t="b">
        <f t="shared" si="42"/>
        <v>0</v>
      </c>
      <c r="DS13" s="451" t="b">
        <f t="shared" si="43"/>
        <v>0</v>
      </c>
      <c r="DT13" s="442" t="b">
        <f t="shared" si="44"/>
        <v>0</v>
      </c>
    </row>
    <row r="14" spans="1:124" ht="28.5" x14ac:dyDescent="0.25">
      <c r="A14" s="67">
        <f t="shared" si="18"/>
        <v>6</v>
      </c>
      <c r="B14" s="277" t="s">
        <v>196</v>
      </c>
      <c r="C14" s="277"/>
      <c r="D14" s="277"/>
      <c r="E14" s="277"/>
      <c r="F14" s="516" t="s">
        <v>214</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206</v>
      </c>
      <c r="AL14" s="278" t="s">
        <v>200</v>
      </c>
      <c r="AM14" s="350">
        <v>43745</v>
      </c>
      <c r="AN14" s="351"/>
      <c r="AO14" s="281"/>
      <c r="AP14" s="350">
        <v>43748</v>
      </c>
      <c r="AQ14" s="351"/>
      <c r="AR14" s="282"/>
      <c r="AS14" s="350"/>
      <c r="AT14" s="276"/>
      <c r="AU14" s="311">
        <f t="shared" ca="1" si="23"/>
        <v>0</v>
      </c>
      <c r="AV14" s="312" t="str">
        <f t="shared" ca="1" si="24"/>
        <v/>
      </c>
      <c r="AW14" s="278" t="s">
        <v>206</v>
      </c>
      <c r="AX14" s="278" t="s">
        <v>200</v>
      </c>
      <c r="AY14" s="350">
        <v>43749</v>
      </c>
      <c r="AZ14" s="351"/>
      <c r="BA14" s="281"/>
      <c r="BB14" s="350">
        <v>43753</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43753</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28.5" x14ac:dyDescent="0.25">
      <c r="A15" s="67">
        <f t="shared" si="18"/>
        <v>7</v>
      </c>
      <c r="B15" s="277" t="s">
        <v>196</v>
      </c>
      <c r="C15" s="277"/>
      <c r="D15" s="277"/>
      <c r="E15" s="277"/>
      <c r="F15" s="516" t="s">
        <v>223</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224</v>
      </c>
      <c r="AL15" s="279" t="s">
        <v>225</v>
      </c>
      <c r="AM15" s="350">
        <v>43794</v>
      </c>
      <c r="AN15" s="280"/>
      <c r="AO15" s="281"/>
      <c r="AP15" s="350">
        <v>43797</v>
      </c>
      <c r="AQ15" s="280"/>
      <c r="AR15" s="282"/>
      <c r="AS15" s="350"/>
      <c r="AT15" s="276"/>
      <c r="AU15" s="311">
        <f t="shared" ca="1" si="23"/>
        <v>0</v>
      </c>
      <c r="AV15" s="312" t="str">
        <f t="shared" ca="1" si="24"/>
        <v/>
      </c>
      <c r="AW15" s="278" t="s">
        <v>226</v>
      </c>
      <c r="AX15" s="278" t="s">
        <v>225</v>
      </c>
      <c r="AY15" s="350">
        <v>43798</v>
      </c>
      <c r="AZ15" s="280"/>
      <c r="BA15" s="281"/>
      <c r="BB15" s="350">
        <v>43802</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43802</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x14ac:dyDescent="0.25">
      <c r="A16" s="67">
        <f t="shared" si="18"/>
        <v>8</v>
      </c>
      <c r="B16" s="277"/>
      <c r="C16" s="277"/>
      <c r="D16" s="277"/>
      <c r="E16" s="277"/>
      <c r="F16" s="277"/>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c r="AL16" s="279"/>
      <c r="AM16" s="350"/>
      <c r="AN16" s="280"/>
      <c r="AO16" s="281"/>
      <c r="AP16" s="350"/>
      <c r="AQ16" s="280"/>
      <c r="AR16" s="282"/>
      <c r="AS16" s="350"/>
      <c r="AT16" s="276"/>
      <c r="AU16" s="311" t="str">
        <f t="shared" ca="1" si="23"/>
        <v/>
      </c>
      <c r="AV16" s="312" t="str">
        <f t="shared" ca="1" si="24"/>
        <v/>
      </c>
      <c r="AW16" s="278"/>
      <c r="AX16" s="278"/>
      <c r="AY16" s="350"/>
      <c r="AZ16" s="280"/>
      <c r="BA16" s="281"/>
      <c r="BB16" s="350"/>
      <c r="BC16" s="280"/>
      <c r="BD16" s="282"/>
      <c r="BE16" s="350"/>
      <c r="BF16" s="276"/>
      <c r="BG16" s="311" t="str">
        <f t="shared" ca="1" si="25"/>
        <v/>
      </c>
      <c r="BH16" s="312" t="str">
        <f t="shared" ca="1" si="26"/>
        <v/>
      </c>
      <c r="BI16" s="278"/>
      <c r="BJ16" s="350"/>
      <c r="BK16" s="280"/>
      <c r="BL16" s="281"/>
      <c r="BM16" s="350"/>
      <c r="BN16" s="280"/>
      <c r="BO16" s="282"/>
      <c r="BP16" s="311" t="str">
        <f t="shared" ca="1" si="27"/>
        <v/>
      </c>
      <c r="BQ16" s="312" t="str">
        <f t="shared" ca="1" si="28"/>
        <v/>
      </c>
      <c r="BR16" s="311" t="str">
        <f t="shared" ca="1" si="29"/>
        <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t="str">
        <f>IF(BM16&lt;&gt;"",BM16,IF(AND(BJ16&lt;&gt;"",BM16&lt;&gt;""),BM16,IF(AND(BJ16&lt;&gt;"",BM16=""),"",IF(AND(BK16&lt;&gt;"",BM16=""),"",IF(BE16&lt;&gt;"",BE16,IF(COUNTA(PTレビュー先頭セル:PTレビュー最終セル)&lt;&gt;0,"",IF(BB16&lt;&gt;"",BB16,"")))))))</f>
        <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0</v>
      </c>
      <c r="DP16" s="442" t="b">
        <f t="shared" si="40"/>
        <v>0</v>
      </c>
      <c r="DQ16" s="452" t="b">
        <f t="shared" si="41"/>
        <v>0</v>
      </c>
      <c r="DR16" s="442" t="b">
        <f t="shared" si="42"/>
        <v>0</v>
      </c>
      <c r="DS16" s="451" t="b">
        <f t="shared" si="43"/>
        <v>0</v>
      </c>
      <c r="DT16" s="442" t="b">
        <f t="shared" si="44"/>
        <v>0</v>
      </c>
    </row>
    <row r="17" spans="1:124" x14ac:dyDescent="0.25">
      <c r="A17" s="67">
        <f t="shared" si="18"/>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c r="AL17" s="279"/>
      <c r="AM17" s="350"/>
      <c r="AN17" s="280"/>
      <c r="AO17" s="281"/>
      <c r="AP17" s="350"/>
      <c r="AQ17" s="280"/>
      <c r="AR17" s="282"/>
      <c r="AS17" s="350"/>
      <c r="AT17" s="276"/>
      <c r="AU17" s="311" t="str">
        <f t="shared" ca="1" si="23"/>
        <v/>
      </c>
      <c r="AV17" s="312" t="str">
        <f t="shared" ca="1" si="24"/>
        <v/>
      </c>
      <c r="AW17" s="278"/>
      <c r="AX17" s="278"/>
      <c r="AY17" s="350"/>
      <c r="AZ17" s="280"/>
      <c r="BA17" s="281"/>
      <c r="BB17" s="350"/>
      <c r="BC17" s="280"/>
      <c r="BD17" s="282"/>
      <c r="BE17" s="350"/>
      <c r="BF17" s="276"/>
      <c r="BG17" s="311" t="str">
        <f t="shared" ca="1" si="25"/>
        <v/>
      </c>
      <c r="BH17" s="312" t="str">
        <f t="shared" ca="1" si="26"/>
        <v/>
      </c>
      <c r="BI17" s="278"/>
      <c r="BJ17" s="350"/>
      <c r="BK17" s="280"/>
      <c r="BL17" s="281"/>
      <c r="BM17" s="350"/>
      <c r="BN17" s="280"/>
      <c r="BO17" s="282"/>
      <c r="BP17" s="311" t="str">
        <f t="shared" ca="1" si="27"/>
        <v/>
      </c>
      <c r="BQ17" s="312" t="str">
        <f t="shared" ca="1" si="28"/>
        <v/>
      </c>
      <c r="BR17" s="311" t="str">
        <f t="shared" ca="1" si="29"/>
        <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ref="CQ17:CQ18" ca="1" si="45">IF(AND($AY17&lt;&gt;"",$AZ17="",$AY17&lt;=集計基準日),"遅1",IF(AND($BB17&lt;&gt;"",$BC17="",$BB17&lt;=集計基準日),"遅2",IF(AND($BE17&lt;&gt;"",$BF17="",$BE17&lt;=集計基準日),"遅3","")))</f>
        <v/>
      </c>
      <c r="CR17" s="274" t="str">
        <f t="shared" ref="CR17:CR18" ca="1" si="46">IF(AND($BJ17&lt;&gt;"",$BK17="",$BJ17&lt;=集計基準日),"遅1",IF(AND($BM17&lt;&gt;"",$BN17="",$BM17&lt;=集計基準日),"遅2",""))</f>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0</v>
      </c>
      <c r="DP17" s="442" t="b">
        <f t="shared" si="40"/>
        <v>0</v>
      </c>
      <c r="DQ17" s="452" t="b">
        <f t="shared" si="41"/>
        <v>0</v>
      </c>
      <c r="DR17" s="442" t="b">
        <f t="shared" si="42"/>
        <v>0</v>
      </c>
      <c r="DS17" s="451" t="b">
        <f t="shared" si="43"/>
        <v>0</v>
      </c>
      <c r="DT17" s="442" t="b">
        <f t="shared" si="44"/>
        <v>0</v>
      </c>
    </row>
    <row r="18" spans="1:124" x14ac:dyDescent="0.25">
      <c r="A18" s="67">
        <f t="shared" si="18"/>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45"/>
        <v/>
      </c>
      <c r="CR18" s="274" t="str">
        <f t="shared" ca="1" si="4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15"/>
        <v/>
      </c>
      <c r="CR131" s="274" t="str">
        <f t="shared" ca="1" si="16"/>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15"/>
        <v/>
      </c>
      <c r="CR132" s="274" t="str">
        <f t="shared" ca="1" si="16"/>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ref="CQ133:CQ196" ca="1" si="73">IF(AND($AY133&lt;&gt;"",$AZ133="",$AY133&lt;=集計基準日),"遅1",IF(AND($BB133&lt;&gt;"",$BC133="",$BB133&lt;=集計基準日),"遅2",IF(AND($BE133&lt;&gt;"",$BF133="",$BE133&lt;=集計基準日),"遅3","")))</f>
        <v/>
      </c>
      <c r="CR133" s="274" t="str">
        <f t="shared" ref="CR133:CR196" ca="1" si="74">IF(AND($BJ133&lt;&gt;"",$BK133="",$BJ133&lt;=集計基準日),"遅1",IF(AND($BM133&lt;&gt;"",$BN133="",$BM133&lt;=集計基準日),"遅2",""))</f>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3"/>
        <v/>
      </c>
      <c r="CR134" s="274" t="str">
        <f t="shared" ca="1" si="74"/>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3"/>
        <v/>
      </c>
      <c r="CR135" s="274" t="str">
        <f t="shared" ca="1" si="74"/>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3"/>
        <v/>
      </c>
      <c r="CR136" s="274" t="str">
        <f t="shared" ca="1" si="74"/>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5">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6">IF(ISERROR(HLOOKUP(CW137+1,プロジェクト進捗設定_PS,4,FALSE)),IF(DK137,0,""),HLOOKUP(CW137+1,プロジェクト進捗設定_PS,4,FALSE))</f>
        <v/>
      </c>
      <c r="X137" s="312" t="str">
        <f t="shared" ref="X137:X200" ca="1" si="77">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8">IF(ISERROR(HLOOKUP(CX137+1,プロジェクト進捗設定_PT仕様作成,4,FALSE)),IF(DM137,0,""),HLOOKUP(CX137+1,プロジェクト進捗設定_PT仕様作成,4,FALSE))</f>
        <v/>
      </c>
      <c r="AJ137" s="312" t="str">
        <f t="shared" ref="AJ137:AJ200" ca="1" si="79">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0">IF(ISERROR(HLOOKUP(CY137+1,プロジェクト進捗設定_PG,4,FALSE)),IF(DO137,0,""),HLOOKUP(CY137+1,プロジェクト進捗設定_PG,4,FALSE))</f>
        <v/>
      </c>
      <c r="AV137" s="312" t="str">
        <f t="shared" ref="AV137:AV200" ca="1" si="81">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2">IF(ISERROR(HLOOKUP(CZ137+1,プロジェクト進捗設定_PT,4,FALSE)),IF(DQ137,0,""),HLOOKUP(CZ137+1,プロジェクト進捗設定_PT,4,FALSE))</f>
        <v/>
      </c>
      <c r="BH137" s="312" t="str">
        <f t="shared" ref="BH137:BH200" ca="1" si="83">IF(ISERROR(HLOOKUP(DE137,プロジェクト進捗設定_PT,4,FALSE)),IF(DR137,0,""),HLOOKUP(DE137,プロジェクト進捗設定_PT,4,FALSE))</f>
        <v/>
      </c>
      <c r="BI137" s="278"/>
      <c r="BJ137" s="350"/>
      <c r="BK137" s="351"/>
      <c r="BL137" s="281"/>
      <c r="BM137" s="350"/>
      <c r="BN137" s="351"/>
      <c r="BO137" s="282"/>
      <c r="BP137" s="311" t="str">
        <f t="shared" ref="BP137:BP200" ca="1" si="84">IF(ISERROR(HLOOKUP(DA137+1,プロジェクト進捗設定_R終無_受入,5,TRUE)),IF(DS137,0,""),HLOOKUP(DA137+1,プロジェクト進捗設定_R終無_受入,5,FALSE))</f>
        <v/>
      </c>
      <c r="BQ137" s="312" t="str">
        <f t="shared" ref="BQ137:BQ200" ca="1" si="85">IF(ISERROR(HLOOKUP(DF137,プロジェクト進捗設定_R終無_受入,5,FALSE)),IF(DT137,0,""),HLOOKUP(DF137,プロジェクト進捗設定_R終無_受入,5,FALSE))</f>
        <v/>
      </c>
      <c r="BR137" s="311" t="str">
        <f t="shared" ref="BR137:BR200" ca="1" si="86">IF(AND(W137&lt;&gt;0,W137="",AI137&lt;&gt;0,AI137="",AU137&lt;&gt;0,AU137="",BG137&lt;&gt;0,BG137="",BP137&lt;&gt;0,BP137="",DG137=0),"",DG137)</f>
        <v/>
      </c>
      <c r="BS137" s="440" t="str">
        <f t="shared" ref="BS137:BS200" ca="1" si="87">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8">IF(L137&lt;&gt;"",IF(BU137/L137*100 &gt; 0,BU137/L137*100, ""),"")</f>
        <v/>
      </c>
      <c r="BZ137" s="287" t="str">
        <f t="shared" ref="BZ137:BZ200" si="89">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3"/>
        <v/>
      </c>
      <c r="CR137" s="274" t="str">
        <f t="shared" ca="1" si="74"/>
        <v/>
      </c>
      <c r="CS137" s="275" t="str">
        <f t="shared" ca="1" si="17"/>
        <v/>
      </c>
      <c r="CT137" s="339"/>
      <c r="CU137" s="266">
        <f t="shared" ref="CU137:CU200" si="9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1">OR(AND(NOT(ISTEXT(O137)),O137&lt;&gt;""),AND(NOT(ISTEXT(R137)),R137&lt;&gt;""),AND(NOT(ISTEXT(U137)),U137&lt;&gt;""))</f>
        <v>0</v>
      </c>
      <c r="DL137" s="442" t="b">
        <f t="shared" ref="DL137:DL200" si="92">OR(AND(NOT(ISTEXT(P137)),P137&lt;&gt;""),AND(NOT(ISTEXT(S137)),S137&lt;&gt;""),AND(NOT(ISTEXT(V137)),V137&lt;&gt;""))</f>
        <v>0</v>
      </c>
      <c r="DM137" s="452" t="b">
        <f t="shared" ref="DM137:DM200" si="93">OR(AND(NOT(ISTEXT(AA137)),AA137&lt;&gt;""),AND(NOT(ISTEXT(AD137)),AD137&lt;&gt;""),AND(NOT(ISTEXT(AG137)),AG137&lt;&gt;""))</f>
        <v>0</v>
      </c>
      <c r="DN137" s="442" t="b">
        <f t="shared" ref="DN137:DN200" si="94">OR(AND(NOT(ISTEXT(AB137)),AB137&lt;&gt;""),AND(NOT(ISTEXT(AE137)),AE137&lt;&gt;""),AND(NOT(ISTEXT(AH137)),AH137&lt;&gt;""))</f>
        <v>0</v>
      </c>
      <c r="DO137" s="451" t="b">
        <f t="shared" ref="DO137:DO200" si="95">OR(AND(NOT(ISTEXT(AM137)),AM137&lt;&gt;""),AND(NOT(ISTEXT(AP137)),AP137&lt;&gt;""),AND(NOT(ISTEXT(AS137)),AS137&lt;&gt;""))</f>
        <v>0</v>
      </c>
      <c r="DP137" s="442" t="b">
        <f t="shared" ref="DP137:DP200" si="96">OR(AND(NOT(ISTEXT(AN137)),AN137&lt;&gt;""),AND(NOT(ISTEXT(AQ137)),AQ137&lt;&gt;""),AND(NOT(ISTEXT(AT137)),AT137&lt;&gt;""))</f>
        <v>0</v>
      </c>
      <c r="DQ137" s="452" t="b">
        <f t="shared" ref="DQ137:DQ200" si="97">OR(AND(NOT(ISTEXT(AY137)),AY137&lt;&gt;""),AND(NOT(ISTEXT(BB137)),BB137&lt;&gt;""),AND(NOT(ISTEXT(BE137)),BE137&lt;&gt;""))</f>
        <v>0</v>
      </c>
      <c r="DR137" s="442" t="b">
        <f t="shared" ref="DR137:DR200" si="98">OR(AND(NOT(ISTEXT(AZ137)),AZ137&lt;&gt;""),AND(NOT(ISTEXT(BC137)),BC137&lt;&gt;""),AND(NOT(ISTEXT(BF137)),BF137&lt;&gt;""))</f>
        <v>0</v>
      </c>
      <c r="DS137" s="451" t="b">
        <f t="shared" ref="DS137:DS200" si="99">OR(AND(NOT(ISTEXT(BJ137)),BJ137&lt;&gt;""),AND(NOT(ISTEXT(BM137)),BM137&lt;&gt;""))</f>
        <v>0</v>
      </c>
      <c r="DT137" s="442" t="b">
        <f t="shared" ref="DT137:DT200" si="100">OR(AND(NOT(ISTEXT(BK137)),BK137&lt;&gt;""),AND(NOT(ISTEXT(BN137)),BN137&lt;&gt;""))</f>
        <v>0</v>
      </c>
    </row>
    <row r="138" spans="1:124" x14ac:dyDescent="0.25">
      <c r="A138" s="67">
        <f t="shared" si="75"/>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6"/>
        <v/>
      </c>
      <c r="X138" s="312" t="str">
        <f t="shared" ca="1" si="77"/>
        <v/>
      </c>
      <c r="Y138" s="279"/>
      <c r="Z138" s="279"/>
      <c r="AA138" s="350"/>
      <c r="AB138" s="351"/>
      <c r="AC138" s="281"/>
      <c r="AD138" s="350"/>
      <c r="AE138" s="351"/>
      <c r="AF138" s="282"/>
      <c r="AG138" s="350"/>
      <c r="AH138" s="276"/>
      <c r="AI138" s="311" t="str">
        <f t="shared" ca="1" si="78"/>
        <v/>
      </c>
      <c r="AJ138" s="312" t="str">
        <f t="shared" ca="1" si="79"/>
        <v/>
      </c>
      <c r="AK138" s="278"/>
      <c r="AL138" s="278"/>
      <c r="AM138" s="350"/>
      <c r="AN138" s="351"/>
      <c r="AO138" s="281"/>
      <c r="AP138" s="350"/>
      <c r="AQ138" s="351"/>
      <c r="AR138" s="282"/>
      <c r="AS138" s="350"/>
      <c r="AT138" s="276"/>
      <c r="AU138" s="311" t="str">
        <f t="shared" ca="1" si="80"/>
        <v/>
      </c>
      <c r="AV138" s="312" t="str">
        <f t="shared" ca="1" si="81"/>
        <v/>
      </c>
      <c r="AW138" s="278"/>
      <c r="AX138" s="278"/>
      <c r="AY138" s="350"/>
      <c r="AZ138" s="351"/>
      <c r="BA138" s="281"/>
      <c r="BB138" s="350"/>
      <c r="BC138" s="351"/>
      <c r="BD138" s="282"/>
      <c r="BE138" s="350"/>
      <c r="BF138" s="276"/>
      <c r="BG138" s="311" t="str">
        <f t="shared" ca="1" si="82"/>
        <v/>
      </c>
      <c r="BH138" s="312" t="str">
        <f t="shared" ca="1" si="83"/>
        <v/>
      </c>
      <c r="BI138" s="278"/>
      <c r="BJ138" s="350"/>
      <c r="BK138" s="351"/>
      <c r="BL138" s="281"/>
      <c r="BM138" s="350"/>
      <c r="BN138" s="351"/>
      <c r="BO138" s="282"/>
      <c r="BP138" s="311" t="str">
        <f t="shared" ca="1" si="84"/>
        <v/>
      </c>
      <c r="BQ138" s="312" t="str">
        <f t="shared" ca="1" si="85"/>
        <v/>
      </c>
      <c r="BR138" s="311" t="str">
        <f t="shared" ca="1" si="86"/>
        <v/>
      </c>
      <c r="BS138" s="440" t="str">
        <f t="shared" ca="1" si="87"/>
        <v/>
      </c>
      <c r="BT138" s="283" t="str">
        <f t="array" ref="BT138">IF(AND($I138&lt;&gt;"",$K138&lt;&gt;""),CEILING(VLOOKUP($I138,ランク別指標,3,FALSE)*$L138,1),"")</f>
        <v/>
      </c>
      <c r="BU138" s="284"/>
      <c r="BV138" s="283" t="str">
        <f t="shared" si="11"/>
        <v/>
      </c>
      <c r="BW138" s="285"/>
      <c r="BX138" s="284"/>
      <c r="BY138" s="286" t="str">
        <f t="shared" si="88"/>
        <v/>
      </c>
      <c r="BZ138" s="287" t="str">
        <f t="shared" si="89"/>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3"/>
        <v/>
      </c>
      <c r="CR138" s="274" t="str">
        <f t="shared" ca="1" si="74"/>
        <v/>
      </c>
      <c r="CS138" s="275" t="str">
        <f t="shared" ca="1" si="17"/>
        <v/>
      </c>
      <c r="CT138" s="339"/>
      <c r="CU138" s="266">
        <f t="shared" si="9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1"/>
        <v>0</v>
      </c>
      <c r="DL138" s="442" t="b">
        <f t="shared" si="92"/>
        <v>0</v>
      </c>
      <c r="DM138" s="452" t="b">
        <f t="shared" si="93"/>
        <v>0</v>
      </c>
      <c r="DN138" s="442" t="b">
        <f t="shared" si="94"/>
        <v>0</v>
      </c>
      <c r="DO138" s="451" t="b">
        <f t="shared" si="95"/>
        <v>0</v>
      </c>
      <c r="DP138" s="442" t="b">
        <f t="shared" si="96"/>
        <v>0</v>
      </c>
      <c r="DQ138" s="452" t="b">
        <f t="shared" si="97"/>
        <v>0</v>
      </c>
      <c r="DR138" s="442" t="b">
        <f t="shared" si="98"/>
        <v>0</v>
      </c>
      <c r="DS138" s="451" t="b">
        <f t="shared" si="99"/>
        <v>0</v>
      </c>
      <c r="DT138" s="442" t="b">
        <f t="shared" si="100"/>
        <v>0</v>
      </c>
    </row>
    <row r="139" spans="1:124" x14ac:dyDescent="0.25">
      <c r="A139" s="67">
        <f t="shared" si="75"/>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6"/>
        <v/>
      </c>
      <c r="X139" s="312" t="str">
        <f t="shared" ca="1" si="77"/>
        <v/>
      </c>
      <c r="Y139" s="279"/>
      <c r="Z139" s="279"/>
      <c r="AA139" s="350"/>
      <c r="AB139" s="280"/>
      <c r="AC139" s="281"/>
      <c r="AD139" s="350"/>
      <c r="AE139" s="280"/>
      <c r="AF139" s="282"/>
      <c r="AG139" s="350"/>
      <c r="AH139" s="276"/>
      <c r="AI139" s="311" t="str">
        <f t="shared" ca="1" si="78"/>
        <v/>
      </c>
      <c r="AJ139" s="312" t="str">
        <f t="shared" ca="1" si="79"/>
        <v/>
      </c>
      <c r="AK139" s="279"/>
      <c r="AL139" s="279"/>
      <c r="AM139" s="350"/>
      <c r="AN139" s="280"/>
      <c r="AO139" s="281"/>
      <c r="AP139" s="350"/>
      <c r="AQ139" s="280"/>
      <c r="AR139" s="282"/>
      <c r="AS139" s="350"/>
      <c r="AT139" s="276"/>
      <c r="AU139" s="311" t="str">
        <f t="shared" ca="1" si="80"/>
        <v/>
      </c>
      <c r="AV139" s="312" t="str">
        <f t="shared" ca="1" si="81"/>
        <v/>
      </c>
      <c r="AW139" s="278"/>
      <c r="AX139" s="278"/>
      <c r="AY139" s="350"/>
      <c r="AZ139" s="280"/>
      <c r="BA139" s="281"/>
      <c r="BB139" s="350"/>
      <c r="BC139" s="280"/>
      <c r="BD139" s="282"/>
      <c r="BE139" s="350"/>
      <c r="BF139" s="276"/>
      <c r="BG139" s="311" t="str">
        <f t="shared" ca="1" si="82"/>
        <v/>
      </c>
      <c r="BH139" s="312" t="str">
        <f t="shared" ca="1" si="83"/>
        <v/>
      </c>
      <c r="BI139" s="278"/>
      <c r="BJ139" s="350"/>
      <c r="BK139" s="280"/>
      <c r="BL139" s="281"/>
      <c r="BM139" s="350"/>
      <c r="BN139" s="280"/>
      <c r="BO139" s="282"/>
      <c r="BP139" s="311" t="str">
        <f t="shared" ca="1" si="84"/>
        <v/>
      </c>
      <c r="BQ139" s="312" t="str">
        <f t="shared" ca="1" si="85"/>
        <v/>
      </c>
      <c r="BR139" s="311" t="str">
        <f t="shared" ca="1" si="86"/>
        <v/>
      </c>
      <c r="BS139" s="440" t="str">
        <f t="shared" ca="1" si="87"/>
        <v/>
      </c>
      <c r="BT139" s="283" t="str">
        <f t="array" ref="BT139">IF(AND($I139&lt;&gt;"",$K139&lt;&gt;""),CEILING(VLOOKUP($I139,ランク別指標,3,FALSE)*$L139,1),"")</f>
        <v/>
      </c>
      <c r="BU139" s="284"/>
      <c r="BV139" s="283" t="str">
        <f t="shared" si="11"/>
        <v/>
      </c>
      <c r="BW139" s="285"/>
      <c r="BX139" s="284"/>
      <c r="BY139" s="286" t="str">
        <f t="shared" si="88"/>
        <v/>
      </c>
      <c r="BZ139" s="287" t="str">
        <f t="shared" si="89"/>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3"/>
        <v/>
      </c>
      <c r="CR139" s="274" t="str">
        <f t="shared" ca="1" si="74"/>
        <v/>
      </c>
      <c r="CS139" s="275" t="str">
        <f t="shared" ca="1" si="17"/>
        <v/>
      </c>
      <c r="CT139" s="339"/>
      <c r="CU139" s="266">
        <f t="shared" si="9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1"/>
        <v>0</v>
      </c>
      <c r="DL139" s="442" t="b">
        <f t="shared" si="92"/>
        <v>0</v>
      </c>
      <c r="DM139" s="452" t="b">
        <f t="shared" si="93"/>
        <v>0</v>
      </c>
      <c r="DN139" s="442" t="b">
        <f t="shared" si="94"/>
        <v>0</v>
      </c>
      <c r="DO139" s="451" t="b">
        <f t="shared" si="95"/>
        <v>0</v>
      </c>
      <c r="DP139" s="442" t="b">
        <f t="shared" si="96"/>
        <v>0</v>
      </c>
      <c r="DQ139" s="452" t="b">
        <f t="shared" si="97"/>
        <v>0</v>
      </c>
      <c r="DR139" s="442" t="b">
        <f t="shared" si="98"/>
        <v>0</v>
      </c>
      <c r="DS139" s="451" t="b">
        <f t="shared" si="99"/>
        <v>0</v>
      </c>
      <c r="DT139" s="442" t="b">
        <f t="shared" si="100"/>
        <v>0</v>
      </c>
    </row>
    <row r="140" spans="1:124" x14ac:dyDescent="0.25">
      <c r="A140" s="67">
        <f t="shared" si="75"/>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6"/>
        <v/>
      </c>
      <c r="X140" s="312" t="str">
        <f t="shared" ca="1" si="77"/>
        <v/>
      </c>
      <c r="Y140" s="279"/>
      <c r="Z140" s="279"/>
      <c r="AA140" s="350"/>
      <c r="AB140" s="280"/>
      <c r="AC140" s="281"/>
      <c r="AD140" s="350"/>
      <c r="AE140" s="280"/>
      <c r="AF140" s="282"/>
      <c r="AG140" s="350"/>
      <c r="AH140" s="276"/>
      <c r="AI140" s="311" t="str">
        <f t="shared" ca="1" si="78"/>
        <v/>
      </c>
      <c r="AJ140" s="312" t="str">
        <f t="shared" ca="1" si="79"/>
        <v/>
      </c>
      <c r="AK140" s="279"/>
      <c r="AL140" s="279"/>
      <c r="AM140" s="350"/>
      <c r="AN140" s="280"/>
      <c r="AO140" s="281"/>
      <c r="AP140" s="350"/>
      <c r="AQ140" s="280"/>
      <c r="AR140" s="282"/>
      <c r="AS140" s="350"/>
      <c r="AT140" s="276"/>
      <c r="AU140" s="311" t="str">
        <f t="shared" ca="1" si="80"/>
        <v/>
      </c>
      <c r="AV140" s="312" t="str">
        <f t="shared" ca="1" si="81"/>
        <v/>
      </c>
      <c r="AW140" s="278"/>
      <c r="AX140" s="278"/>
      <c r="AY140" s="350"/>
      <c r="AZ140" s="280"/>
      <c r="BA140" s="281"/>
      <c r="BB140" s="350"/>
      <c r="BC140" s="280"/>
      <c r="BD140" s="282"/>
      <c r="BE140" s="350"/>
      <c r="BF140" s="276"/>
      <c r="BG140" s="311" t="str">
        <f t="shared" ca="1" si="82"/>
        <v/>
      </c>
      <c r="BH140" s="312" t="str">
        <f t="shared" ca="1" si="83"/>
        <v/>
      </c>
      <c r="BI140" s="278"/>
      <c r="BJ140" s="350"/>
      <c r="BK140" s="280"/>
      <c r="BL140" s="281"/>
      <c r="BM140" s="350"/>
      <c r="BN140" s="280"/>
      <c r="BO140" s="282"/>
      <c r="BP140" s="311" t="str">
        <f t="shared" ca="1" si="84"/>
        <v/>
      </c>
      <c r="BQ140" s="312" t="str">
        <f t="shared" ca="1" si="85"/>
        <v/>
      </c>
      <c r="BR140" s="311" t="str">
        <f t="shared" ca="1" si="86"/>
        <v/>
      </c>
      <c r="BS140" s="440" t="str">
        <f t="shared" ca="1" si="87"/>
        <v/>
      </c>
      <c r="BT140" s="283" t="str">
        <f t="array" ref="BT140">IF(AND($I140&lt;&gt;"",$K140&lt;&gt;""),CEILING(VLOOKUP($I140,ランク別指標,3,FALSE)*$L140,1),"")</f>
        <v/>
      </c>
      <c r="BU140" s="284"/>
      <c r="BV140" s="283" t="str">
        <f t="shared" si="11"/>
        <v/>
      </c>
      <c r="BW140" s="285"/>
      <c r="BX140" s="284"/>
      <c r="BY140" s="286" t="str">
        <f t="shared" si="88"/>
        <v/>
      </c>
      <c r="BZ140" s="287" t="str">
        <f t="shared" si="89"/>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3"/>
        <v/>
      </c>
      <c r="CR140" s="274" t="str">
        <f t="shared" ca="1" si="74"/>
        <v/>
      </c>
      <c r="CS140" s="275" t="str">
        <f t="shared" ca="1" si="17"/>
        <v/>
      </c>
      <c r="CT140" s="339"/>
      <c r="CU140" s="266">
        <f t="shared" si="9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1"/>
        <v>0</v>
      </c>
      <c r="DL140" s="442" t="b">
        <f t="shared" si="92"/>
        <v>0</v>
      </c>
      <c r="DM140" s="452" t="b">
        <f t="shared" si="93"/>
        <v>0</v>
      </c>
      <c r="DN140" s="442" t="b">
        <f t="shared" si="94"/>
        <v>0</v>
      </c>
      <c r="DO140" s="451" t="b">
        <f t="shared" si="95"/>
        <v>0</v>
      </c>
      <c r="DP140" s="442" t="b">
        <f t="shared" si="96"/>
        <v>0</v>
      </c>
      <c r="DQ140" s="452" t="b">
        <f t="shared" si="97"/>
        <v>0</v>
      </c>
      <c r="DR140" s="442" t="b">
        <f t="shared" si="98"/>
        <v>0</v>
      </c>
      <c r="DS140" s="451" t="b">
        <f t="shared" si="99"/>
        <v>0</v>
      </c>
      <c r="DT140" s="442" t="b">
        <f t="shared" si="100"/>
        <v>0</v>
      </c>
    </row>
    <row r="141" spans="1:124" x14ac:dyDescent="0.25">
      <c r="A141" s="67">
        <f t="shared" si="75"/>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6"/>
        <v/>
      </c>
      <c r="X141" s="312" t="str">
        <f t="shared" ca="1" si="77"/>
        <v/>
      </c>
      <c r="Y141" s="279"/>
      <c r="Z141" s="279"/>
      <c r="AA141" s="350"/>
      <c r="AB141" s="280"/>
      <c r="AC141" s="281"/>
      <c r="AD141" s="350"/>
      <c r="AE141" s="280"/>
      <c r="AF141" s="282"/>
      <c r="AG141" s="350"/>
      <c r="AH141" s="276"/>
      <c r="AI141" s="311" t="str">
        <f t="shared" ca="1" si="78"/>
        <v/>
      </c>
      <c r="AJ141" s="312" t="str">
        <f t="shared" ca="1" si="79"/>
        <v/>
      </c>
      <c r="AK141" s="279"/>
      <c r="AL141" s="279"/>
      <c r="AM141" s="350"/>
      <c r="AN141" s="280"/>
      <c r="AO141" s="281"/>
      <c r="AP141" s="350"/>
      <c r="AQ141" s="280"/>
      <c r="AR141" s="282"/>
      <c r="AS141" s="350"/>
      <c r="AT141" s="276"/>
      <c r="AU141" s="311" t="str">
        <f t="shared" ca="1" si="80"/>
        <v/>
      </c>
      <c r="AV141" s="312" t="str">
        <f t="shared" ca="1" si="81"/>
        <v/>
      </c>
      <c r="AW141" s="278"/>
      <c r="AX141" s="278"/>
      <c r="AY141" s="350"/>
      <c r="AZ141" s="280"/>
      <c r="BA141" s="281"/>
      <c r="BB141" s="350"/>
      <c r="BC141" s="280"/>
      <c r="BD141" s="282"/>
      <c r="BE141" s="350"/>
      <c r="BF141" s="276"/>
      <c r="BG141" s="311" t="str">
        <f t="shared" ca="1" si="82"/>
        <v/>
      </c>
      <c r="BH141" s="312" t="str">
        <f t="shared" ca="1" si="83"/>
        <v/>
      </c>
      <c r="BI141" s="278"/>
      <c r="BJ141" s="350"/>
      <c r="BK141" s="280"/>
      <c r="BL141" s="281"/>
      <c r="BM141" s="350"/>
      <c r="BN141" s="280"/>
      <c r="BO141" s="282"/>
      <c r="BP141" s="311" t="str">
        <f t="shared" ca="1" si="84"/>
        <v/>
      </c>
      <c r="BQ141" s="312" t="str">
        <f t="shared" ca="1" si="85"/>
        <v/>
      </c>
      <c r="BR141" s="311" t="str">
        <f t="shared" ca="1" si="86"/>
        <v/>
      </c>
      <c r="BS141" s="440" t="str">
        <f t="shared" ca="1" si="87"/>
        <v/>
      </c>
      <c r="BT141" s="283" t="str">
        <f t="array" ref="BT141">IF(AND($I141&lt;&gt;"",$K141&lt;&gt;""),CEILING(VLOOKUP($I141,ランク別指標,3,FALSE)*$L141,1),"")</f>
        <v/>
      </c>
      <c r="BU141" s="284"/>
      <c r="BV141" s="283" t="str">
        <f t="shared" si="11"/>
        <v/>
      </c>
      <c r="BW141" s="285"/>
      <c r="BX141" s="284"/>
      <c r="BY141" s="286" t="str">
        <f t="shared" si="88"/>
        <v/>
      </c>
      <c r="BZ141" s="287" t="str">
        <f t="shared" si="89"/>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3"/>
        <v/>
      </c>
      <c r="CR141" s="274" t="str">
        <f t="shared" ca="1" si="74"/>
        <v/>
      </c>
      <c r="CS141" s="275" t="str">
        <f t="shared" ca="1" si="17"/>
        <v/>
      </c>
      <c r="CT141" s="339"/>
      <c r="CU141" s="266">
        <f t="shared" si="9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1"/>
        <v>0</v>
      </c>
      <c r="DL141" s="442" t="b">
        <f t="shared" si="92"/>
        <v>0</v>
      </c>
      <c r="DM141" s="452" t="b">
        <f t="shared" si="93"/>
        <v>0</v>
      </c>
      <c r="DN141" s="442" t="b">
        <f t="shared" si="94"/>
        <v>0</v>
      </c>
      <c r="DO141" s="451" t="b">
        <f t="shared" si="95"/>
        <v>0</v>
      </c>
      <c r="DP141" s="442" t="b">
        <f t="shared" si="96"/>
        <v>0</v>
      </c>
      <c r="DQ141" s="452" t="b">
        <f t="shared" si="97"/>
        <v>0</v>
      </c>
      <c r="DR141" s="442" t="b">
        <f t="shared" si="98"/>
        <v>0</v>
      </c>
      <c r="DS141" s="451" t="b">
        <f t="shared" si="99"/>
        <v>0</v>
      </c>
      <c r="DT141" s="442" t="b">
        <f t="shared" si="100"/>
        <v>0</v>
      </c>
    </row>
    <row r="142" spans="1:124" x14ac:dyDescent="0.25">
      <c r="A142" s="67">
        <f t="shared" si="75"/>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6"/>
        <v/>
      </c>
      <c r="X142" s="312" t="str">
        <f t="shared" ca="1" si="77"/>
        <v/>
      </c>
      <c r="Y142" s="279"/>
      <c r="Z142" s="279"/>
      <c r="AA142" s="350"/>
      <c r="AB142" s="280"/>
      <c r="AC142" s="281"/>
      <c r="AD142" s="350"/>
      <c r="AE142" s="280"/>
      <c r="AF142" s="282"/>
      <c r="AG142" s="350"/>
      <c r="AH142" s="276"/>
      <c r="AI142" s="311" t="str">
        <f t="shared" ca="1" si="78"/>
        <v/>
      </c>
      <c r="AJ142" s="312" t="str">
        <f t="shared" ca="1" si="79"/>
        <v/>
      </c>
      <c r="AK142" s="279"/>
      <c r="AL142" s="279"/>
      <c r="AM142" s="350"/>
      <c r="AN142" s="280"/>
      <c r="AO142" s="281"/>
      <c r="AP142" s="350"/>
      <c r="AQ142" s="280"/>
      <c r="AR142" s="282"/>
      <c r="AS142" s="350"/>
      <c r="AT142" s="276"/>
      <c r="AU142" s="311" t="str">
        <f t="shared" ca="1" si="80"/>
        <v/>
      </c>
      <c r="AV142" s="312" t="str">
        <f t="shared" ca="1" si="81"/>
        <v/>
      </c>
      <c r="AW142" s="278"/>
      <c r="AX142" s="278"/>
      <c r="AY142" s="350"/>
      <c r="AZ142" s="280"/>
      <c r="BA142" s="281"/>
      <c r="BB142" s="350"/>
      <c r="BC142" s="280"/>
      <c r="BD142" s="282"/>
      <c r="BE142" s="350"/>
      <c r="BF142" s="276"/>
      <c r="BG142" s="311" t="str">
        <f t="shared" ca="1" si="82"/>
        <v/>
      </c>
      <c r="BH142" s="312" t="str">
        <f t="shared" ca="1" si="83"/>
        <v/>
      </c>
      <c r="BI142" s="278"/>
      <c r="BJ142" s="350"/>
      <c r="BK142" s="280"/>
      <c r="BL142" s="281"/>
      <c r="BM142" s="350"/>
      <c r="BN142" s="280"/>
      <c r="BO142" s="282"/>
      <c r="BP142" s="311" t="str">
        <f t="shared" ca="1" si="84"/>
        <v/>
      </c>
      <c r="BQ142" s="312" t="str">
        <f t="shared" ca="1" si="85"/>
        <v/>
      </c>
      <c r="BR142" s="311" t="str">
        <f t="shared" ca="1" si="86"/>
        <v/>
      </c>
      <c r="BS142" s="440" t="str">
        <f t="shared" ca="1" si="87"/>
        <v/>
      </c>
      <c r="BT142" s="283" t="str">
        <f t="array" ref="BT142">IF(AND($I142&lt;&gt;"",$K142&lt;&gt;""),CEILING(VLOOKUP($I142,ランク別指標,3,FALSE)*$L142,1),"")</f>
        <v/>
      </c>
      <c r="BU142" s="284"/>
      <c r="BV142" s="283" t="str">
        <f t="shared" si="11"/>
        <v/>
      </c>
      <c r="BW142" s="285"/>
      <c r="BX142" s="284"/>
      <c r="BY142" s="286" t="str">
        <f t="shared" si="88"/>
        <v/>
      </c>
      <c r="BZ142" s="287" t="str">
        <f t="shared" si="89"/>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3"/>
        <v/>
      </c>
      <c r="CR142" s="274" t="str">
        <f t="shared" ca="1" si="74"/>
        <v/>
      </c>
      <c r="CS142" s="275" t="str">
        <f t="shared" ca="1" si="17"/>
        <v/>
      </c>
      <c r="CT142" s="339"/>
      <c r="CU142" s="266">
        <f t="shared" si="9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1"/>
        <v>0</v>
      </c>
      <c r="DL142" s="442" t="b">
        <f t="shared" si="92"/>
        <v>0</v>
      </c>
      <c r="DM142" s="452" t="b">
        <f t="shared" si="93"/>
        <v>0</v>
      </c>
      <c r="DN142" s="442" t="b">
        <f t="shared" si="94"/>
        <v>0</v>
      </c>
      <c r="DO142" s="451" t="b">
        <f t="shared" si="95"/>
        <v>0</v>
      </c>
      <c r="DP142" s="442" t="b">
        <f t="shared" si="96"/>
        <v>0</v>
      </c>
      <c r="DQ142" s="452" t="b">
        <f t="shared" si="97"/>
        <v>0</v>
      </c>
      <c r="DR142" s="442" t="b">
        <f t="shared" si="98"/>
        <v>0</v>
      </c>
      <c r="DS142" s="451" t="b">
        <f t="shared" si="99"/>
        <v>0</v>
      </c>
      <c r="DT142" s="442" t="b">
        <f t="shared" si="100"/>
        <v>0</v>
      </c>
    </row>
    <row r="143" spans="1:124" x14ac:dyDescent="0.25">
      <c r="A143" s="67">
        <f t="shared" si="75"/>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6"/>
        <v/>
      </c>
      <c r="X143" s="312" t="str">
        <f t="shared" ca="1" si="77"/>
        <v/>
      </c>
      <c r="Y143" s="279"/>
      <c r="Z143" s="279"/>
      <c r="AA143" s="350"/>
      <c r="AB143" s="280"/>
      <c r="AC143" s="281"/>
      <c r="AD143" s="350"/>
      <c r="AE143" s="280"/>
      <c r="AF143" s="282"/>
      <c r="AG143" s="350"/>
      <c r="AH143" s="276"/>
      <c r="AI143" s="311" t="str">
        <f t="shared" ca="1" si="78"/>
        <v/>
      </c>
      <c r="AJ143" s="312" t="str">
        <f t="shared" ca="1" si="79"/>
        <v/>
      </c>
      <c r="AK143" s="279"/>
      <c r="AL143" s="279"/>
      <c r="AM143" s="350"/>
      <c r="AN143" s="280"/>
      <c r="AO143" s="281"/>
      <c r="AP143" s="350"/>
      <c r="AQ143" s="280"/>
      <c r="AR143" s="282"/>
      <c r="AS143" s="350"/>
      <c r="AT143" s="276"/>
      <c r="AU143" s="311" t="str">
        <f t="shared" ca="1" si="80"/>
        <v/>
      </c>
      <c r="AV143" s="312" t="str">
        <f t="shared" ca="1" si="81"/>
        <v/>
      </c>
      <c r="AW143" s="278"/>
      <c r="AX143" s="278"/>
      <c r="AY143" s="350"/>
      <c r="AZ143" s="280"/>
      <c r="BA143" s="281"/>
      <c r="BB143" s="350"/>
      <c r="BC143" s="280"/>
      <c r="BD143" s="282"/>
      <c r="BE143" s="350"/>
      <c r="BF143" s="276"/>
      <c r="BG143" s="311" t="str">
        <f t="shared" ca="1" si="82"/>
        <v/>
      </c>
      <c r="BH143" s="312" t="str">
        <f t="shared" ca="1" si="83"/>
        <v/>
      </c>
      <c r="BI143" s="278"/>
      <c r="BJ143" s="350"/>
      <c r="BK143" s="280"/>
      <c r="BL143" s="281"/>
      <c r="BM143" s="350"/>
      <c r="BN143" s="280"/>
      <c r="BO143" s="282"/>
      <c r="BP143" s="311" t="str">
        <f t="shared" ca="1" si="84"/>
        <v/>
      </c>
      <c r="BQ143" s="312" t="str">
        <f t="shared" ca="1" si="85"/>
        <v/>
      </c>
      <c r="BR143" s="311" t="str">
        <f t="shared" ca="1" si="86"/>
        <v/>
      </c>
      <c r="BS143" s="440" t="str">
        <f t="shared" ca="1" si="87"/>
        <v/>
      </c>
      <c r="BT143" s="283" t="str">
        <f t="array" ref="BT143">IF(AND($I143&lt;&gt;"",$K143&lt;&gt;""),CEILING(VLOOKUP($I143,ランク別指標,3,FALSE)*$L143,1),"")</f>
        <v/>
      </c>
      <c r="BU143" s="284"/>
      <c r="BV143" s="283" t="str">
        <f t="shared" si="11"/>
        <v/>
      </c>
      <c r="BW143" s="285"/>
      <c r="BX143" s="284"/>
      <c r="BY143" s="286" t="str">
        <f t="shared" si="88"/>
        <v/>
      </c>
      <c r="BZ143" s="287" t="str">
        <f t="shared" si="89"/>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3"/>
        <v/>
      </c>
      <c r="CR143" s="274" t="str">
        <f t="shared" ca="1" si="74"/>
        <v/>
      </c>
      <c r="CS143" s="275" t="str">
        <f t="shared" ca="1" si="17"/>
        <v/>
      </c>
      <c r="CT143" s="339"/>
      <c r="CU143" s="266">
        <f t="shared" si="9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1"/>
        <v>0</v>
      </c>
      <c r="DL143" s="442" t="b">
        <f t="shared" si="92"/>
        <v>0</v>
      </c>
      <c r="DM143" s="452" t="b">
        <f t="shared" si="93"/>
        <v>0</v>
      </c>
      <c r="DN143" s="442" t="b">
        <f t="shared" si="94"/>
        <v>0</v>
      </c>
      <c r="DO143" s="451" t="b">
        <f t="shared" si="95"/>
        <v>0</v>
      </c>
      <c r="DP143" s="442" t="b">
        <f t="shared" si="96"/>
        <v>0</v>
      </c>
      <c r="DQ143" s="452" t="b">
        <f t="shared" si="97"/>
        <v>0</v>
      </c>
      <c r="DR143" s="442" t="b">
        <f t="shared" si="98"/>
        <v>0</v>
      </c>
      <c r="DS143" s="451" t="b">
        <f t="shared" si="99"/>
        <v>0</v>
      </c>
      <c r="DT143" s="442" t="b">
        <f t="shared" si="100"/>
        <v>0</v>
      </c>
    </row>
    <row r="144" spans="1:124" x14ac:dyDescent="0.25">
      <c r="A144" s="67">
        <f t="shared" si="75"/>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6"/>
        <v/>
      </c>
      <c r="X144" s="312" t="str">
        <f t="shared" ca="1" si="77"/>
        <v/>
      </c>
      <c r="Y144" s="279"/>
      <c r="Z144" s="279"/>
      <c r="AA144" s="350"/>
      <c r="AB144" s="280"/>
      <c r="AC144" s="281"/>
      <c r="AD144" s="350"/>
      <c r="AE144" s="280"/>
      <c r="AF144" s="282"/>
      <c r="AG144" s="350"/>
      <c r="AH144" s="276"/>
      <c r="AI144" s="311" t="str">
        <f t="shared" ca="1" si="78"/>
        <v/>
      </c>
      <c r="AJ144" s="312" t="str">
        <f t="shared" ca="1" si="79"/>
        <v/>
      </c>
      <c r="AK144" s="279"/>
      <c r="AL144" s="279"/>
      <c r="AM144" s="350"/>
      <c r="AN144" s="280"/>
      <c r="AO144" s="281"/>
      <c r="AP144" s="350"/>
      <c r="AQ144" s="280"/>
      <c r="AR144" s="282"/>
      <c r="AS144" s="350"/>
      <c r="AT144" s="276"/>
      <c r="AU144" s="311" t="str">
        <f t="shared" ca="1" si="80"/>
        <v/>
      </c>
      <c r="AV144" s="312" t="str">
        <f t="shared" ca="1" si="81"/>
        <v/>
      </c>
      <c r="AW144" s="278"/>
      <c r="AX144" s="278"/>
      <c r="AY144" s="350"/>
      <c r="AZ144" s="280"/>
      <c r="BA144" s="281"/>
      <c r="BB144" s="350"/>
      <c r="BC144" s="280"/>
      <c r="BD144" s="282"/>
      <c r="BE144" s="350"/>
      <c r="BF144" s="276"/>
      <c r="BG144" s="311" t="str">
        <f t="shared" ca="1" si="82"/>
        <v/>
      </c>
      <c r="BH144" s="312" t="str">
        <f t="shared" ca="1" si="83"/>
        <v/>
      </c>
      <c r="BI144" s="278"/>
      <c r="BJ144" s="350"/>
      <c r="BK144" s="280"/>
      <c r="BL144" s="281"/>
      <c r="BM144" s="350"/>
      <c r="BN144" s="280"/>
      <c r="BO144" s="282"/>
      <c r="BP144" s="311" t="str">
        <f t="shared" ca="1" si="84"/>
        <v/>
      </c>
      <c r="BQ144" s="312" t="str">
        <f t="shared" ca="1" si="85"/>
        <v/>
      </c>
      <c r="BR144" s="311" t="str">
        <f t="shared" ca="1" si="86"/>
        <v/>
      </c>
      <c r="BS144" s="440" t="str">
        <f t="shared" ca="1" si="87"/>
        <v/>
      </c>
      <c r="BT144" s="283" t="str">
        <f t="array" ref="BT144">IF(AND($I144&lt;&gt;"",$K144&lt;&gt;""),CEILING(VLOOKUP($I144,ランク別指標,3,FALSE)*$L144,1),"")</f>
        <v/>
      </c>
      <c r="BU144" s="284"/>
      <c r="BV144" s="283" t="str">
        <f t="shared" si="11"/>
        <v/>
      </c>
      <c r="BW144" s="285"/>
      <c r="BX144" s="284"/>
      <c r="BY144" s="286" t="str">
        <f t="shared" si="88"/>
        <v/>
      </c>
      <c r="BZ144" s="287" t="str">
        <f t="shared" si="89"/>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3"/>
        <v/>
      </c>
      <c r="CR144" s="274" t="str">
        <f t="shared" ca="1" si="74"/>
        <v/>
      </c>
      <c r="CS144" s="275" t="str">
        <f t="shared" ca="1" si="17"/>
        <v/>
      </c>
      <c r="CT144" s="339"/>
      <c r="CU144" s="266">
        <f t="shared" si="9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1"/>
        <v>0</v>
      </c>
      <c r="DL144" s="442" t="b">
        <f t="shared" si="92"/>
        <v>0</v>
      </c>
      <c r="DM144" s="452" t="b">
        <f t="shared" si="93"/>
        <v>0</v>
      </c>
      <c r="DN144" s="442" t="b">
        <f t="shared" si="94"/>
        <v>0</v>
      </c>
      <c r="DO144" s="451" t="b">
        <f t="shared" si="95"/>
        <v>0</v>
      </c>
      <c r="DP144" s="442" t="b">
        <f t="shared" si="96"/>
        <v>0</v>
      </c>
      <c r="DQ144" s="452" t="b">
        <f t="shared" si="97"/>
        <v>0</v>
      </c>
      <c r="DR144" s="442" t="b">
        <f t="shared" si="98"/>
        <v>0</v>
      </c>
      <c r="DS144" s="451" t="b">
        <f t="shared" si="99"/>
        <v>0</v>
      </c>
      <c r="DT144" s="442" t="b">
        <f t="shared" si="100"/>
        <v>0</v>
      </c>
    </row>
    <row r="145" spans="1:124" x14ac:dyDescent="0.25">
      <c r="A145" s="67">
        <f t="shared" si="75"/>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6"/>
        <v/>
      </c>
      <c r="X145" s="312" t="str">
        <f t="shared" ca="1" si="77"/>
        <v/>
      </c>
      <c r="Y145" s="279"/>
      <c r="Z145" s="279"/>
      <c r="AA145" s="350"/>
      <c r="AB145" s="280"/>
      <c r="AC145" s="281"/>
      <c r="AD145" s="350"/>
      <c r="AE145" s="280"/>
      <c r="AF145" s="282"/>
      <c r="AG145" s="350"/>
      <c r="AH145" s="276"/>
      <c r="AI145" s="311" t="str">
        <f t="shared" ca="1" si="78"/>
        <v/>
      </c>
      <c r="AJ145" s="312" t="str">
        <f t="shared" ca="1" si="79"/>
        <v/>
      </c>
      <c r="AK145" s="279"/>
      <c r="AL145" s="279"/>
      <c r="AM145" s="350"/>
      <c r="AN145" s="280"/>
      <c r="AO145" s="281"/>
      <c r="AP145" s="350"/>
      <c r="AQ145" s="280"/>
      <c r="AR145" s="282"/>
      <c r="AS145" s="350"/>
      <c r="AT145" s="276"/>
      <c r="AU145" s="311" t="str">
        <f t="shared" ca="1" si="80"/>
        <v/>
      </c>
      <c r="AV145" s="312" t="str">
        <f t="shared" ca="1" si="81"/>
        <v/>
      </c>
      <c r="AW145" s="278"/>
      <c r="AX145" s="278"/>
      <c r="AY145" s="350"/>
      <c r="AZ145" s="280"/>
      <c r="BA145" s="281"/>
      <c r="BB145" s="350"/>
      <c r="BC145" s="280"/>
      <c r="BD145" s="282"/>
      <c r="BE145" s="350"/>
      <c r="BF145" s="276"/>
      <c r="BG145" s="311" t="str">
        <f t="shared" ca="1" si="82"/>
        <v/>
      </c>
      <c r="BH145" s="312" t="str">
        <f t="shared" ca="1" si="83"/>
        <v/>
      </c>
      <c r="BI145" s="278"/>
      <c r="BJ145" s="350"/>
      <c r="BK145" s="280"/>
      <c r="BL145" s="281"/>
      <c r="BM145" s="350"/>
      <c r="BN145" s="280"/>
      <c r="BO145" s="282"/>
      <c r="BP145" s="311" t="str">
        <f t="shared" ca="1" si="84"/>
        <v/>
      </c>
      <c r="BQ145" s="312" t="str">
        <f t="shared" ca="1" si="85"/>
        <v/>
      </c>
      <c r="BR145" s="311" t="str">
        <f t="shared" ca="1" si="86"/>
        <v/>
      </c>
      <c r="BS145" s="440" t="str">
        <f t="shared" ca="1" si="87"/>
        <v/>
      </c>
      <c r="BT145" s="283" t="str">
        <f t="array" ref="BT145">IF(AND($I145&lt;&gt;"",$K145&lt;&gt;""),CEILING(VLOOKUP($I145,ランク別指標,3,FALSE)*$L145,1),"")</f>
        <v/>
      </c>
      <c r="BU145" s="284"/>
      <c r="BV145" s="283" t="str">
        <f t="shared" si="11"/>
        <v/>
      </c>
      <c r="BW145" s="285"/>
      <c r="BX145" s="284"/>
      <c r="BY145" s="286" t="str">
        <f t="shared" si="88"/>
        <v/>
      </c>
      <c r="BZ145" s="287" t="str">
        <f t="shared" si="89"/>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3"/>
        <v/>
      </c>
      <c r="CR145" s="274" t="str">
        <f t="shared" ca="1" si="74"/>
        <v/>
      </c>
      <c r="CS145" s="275" t="str">
        <f t="shared" ca="1" si="17"/>
        <v/>
      </c>
      <c r="CT145" s="339"/>
      <c r="CU145" s="266">
        <f t="shared" si="9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1"/>
        <v>0</v>
      </c>
      <c r="DL145" s="442" t="b">
        <f t="shared" si="92"/>
        <v>0</v>
      </c>
      <c r="DM145" s="452" t="b">
        <f t="shared" si="93"/>
        <v>0</v>
      </c>
      <c r="DN145" s="442" t="b">
        <f t="shared" si="94"/>
        <v>0</v>
      </c>
      <c r="DO145" s="451" t="b">
        <f t="shared" si="95"/>
        <v>0</v>
      </c>
      <c r="DP145" s="442" t="b">
        <f t="shared" si="96"/>
        <v>0</v>
      </c>
      <c r="DQ145" s="452" t="b">
        <f t="shared" si="97"/>
        <v>0</v>
      </c>
      <c r="DR145" s="442" t="b">
        <f t="shared" si="98"/>
        <v>0</v>
      </c>
      <c r="DS145" s="451" t="b">
        <f t="shared" si="99"/>
        <v>0</v>
      </c>
      <c r="DT145" s="442" t="b">
        <f t="shared" si="100"/>
        <v>0</v>
      </c>
    </row>
    <row r="146" spans="1:124" x14ac:dyDescent="0.25">
      <c r="A146" s="67">
        <f t="shared" si="75"/>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6"/>
        <v/>
      </c>
      <c r="X146" s="312" t="str">
        <f t="shared" ca="1" si="77"/>
        <v/>
      </c>
      <c r="Y146" s="279"/>
      <c r="Z146" s="279"/>
      <c r="AA146" s="350"/>
      <c r="AB146" s="280"/>
      <c r="AC146" s="281"/>
      <c r="AD146" s="350"/>
      <c r="AE146" s="280"/>
      <c r="AF146" s="282"/>
      <c r="AG146" s="350"/>
      <c r="AH146" s="276"/>
      <c r="AI146" s="311" t="str">
        <f t="shared" ca="1" si="78"/>
        <v/>
      </c>
      <c r="AJ146" s="312" t="str">
        <f t="shared" ca="1" si="79"/>
        <v/>
      </c>
      <c r="AK146" s="279"/>
      <c r="AL146" s="279"/>
      <c r="AM146" s="350"/>
      <c r="AN146" s="280"/>
      <c r="AO146" s="281"/>
      <c r="AP146" s="350"/>
      <c r="AQ146" s="280"/>
      <c r="AR146" s="282"/>
      <c r="AS146" s="350"/>
      <c r="AT146" s="276"/>
      <c r="AU146" s="311" t="str">
        <f t="shared" ca="1" si="80"/>
        <v/>
      </c>
      <c r="AV146" s="312" t="str">
        <f t="shared" ca="1" si="81"/>
        <v/>
      </c>
      <c r="AW146" s="278"/>
      <c r="AX146" s="278"/>
      <c r="AY146" s="350"/>
      <c r="AZ146" s="280"/>
      <c r="BA146" s="281"/>
      <c r="BB146" s="350"/>
      <c r="BC146" s="280"/>
      <c r="BD146" s="282"/>
      <c r="BE146" s="350"/>
      <c r="BF146" s="276"/>
      <c r="BG146" s="311" t="str">
        <f t="shared" ca="1" si="82"/>
        <v/>
      </c>
      <c r="BH146" s="312" t="str">
        <f t="shared" ca="1" si="83"/>
        <v/>
      </c>
      <c r="BI146" s="278"/>
      <c r="BJ146" s="350"/>
      <c r="BK146" s="280"/>
      <c r="BL146" s="281"/>
      <c r="BM146" s="350"/>
      <c r="BN146" s="280"/>
      <c r="BO146" s="282"/>
      <c r="BP146" s="311" t="str">
        <f t="shared" ca="1" si="84"/>
        <v/>
      </c>
      <c r="BQ146" s="312" t="str">
        <f t="shared" ca="1" si="85"/>
        <v/>
      </c>
      <c r="BR146" s="311" t="str">
        <f t="shared" ca="1" si="86"/>
        <v/>
      </c>
      <c r="BS146" s="440" t="str">
        <f t="shared" ca="1" si="87"/>
        <v/>
      </c>
      <c r="BT146" s="283" t="str">
        <f t="array" ref="BT146">IF(AND($I146&lt;&gt;"",$K146&lt;&gt;""),CEILING(VLOOKUP($I146,ランク別指標,3,FALSE)*$L146,1),"")</f>
        <v/>
      </c>
      <c r="BU146" s="284"/>
      <c r="BV146" s="283" t="str">
        <f t="shared" si="11"/>
        <v/>
      </c>
      <c r="BW146" s="285"/>
      <c r="BX146" s="284"/>
      <c r="BY146" s="286" t="str">
        <f t="shared" si="88"/>
        <v/>
      </c>
      <c r="BZ146" s="287" t="str">
        <f t="shared" si="89"/>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3"/>
        <v/>
      </c>
      <c r="CR146" s="274" t="str">
        <f t="shared" ca="1" si="74"/>
        <v/>
      </c>
      <c r="CS146" s="275" t="str">
        <f t="shared" ca="1" si="17"/>
        <v/>
      </c>
      <c r="CT146" s="339"/>
      <c r="CU146" s="266">
        <f t="shared" si="9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1"/>
        <v>0</v>
      </c>
      <c r="DL146" s="442" t="b">
        <f t="shared" si="92"/>
        <v>0</v>
      </c>
      <c r="DM146" s="452" t="b">
        <f t="shared" si="93"/>
        <v>0</v>
      </c>
      <c r="DN146" s="442" t="b">
        <f t="shared" si="94"/>
        <v>0</v>
      </c>
      <c r="DO146" s="451" t="b">
        <f t="shared" si="95"/>
        <v>0</v>
      </c>
      <c r="DP146" s="442" t="b">
        <f t="shared" si="96"/>
        <v>0</v>
      </c>
      <c r="DQ146" s="452" t="b">
        <f t="shared" si="97"/>
        <v>0</v>
      </c>
      <c r="DR146" s="442" t="b">
        <f t="shared" si="98"/>
        <v>0</v>
      </c>
      <c r="DS146" s="451" t="b">
        <f t="shared" si="99"/>
        <v>0</v>
      </c>
      <c r="DT146" s="442" t="b">
        <f t="shared" si="100"/>
        <v>0</v>
      </c>
    </row>
    <row r="147" spans="1:124" x14ac:dyDescent="0.25">
      <c r="A147" s="67">
        <f t="shared" si="75"/>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6"/>
        <v/>
      </c>
      <c r="X147" s="312" t="str">
        <f t="shared" ca="1" si="77"/>
        <v/>
      </c>
      <c r="Y147" s="279"/>
      <c r="Z147" s="279"/>
      <c r="AA147" s="350"/>
      <c r="AB147" s="280"/>
      <c r="AC147" s="281"/>
      <c r="AD147" s="350"/>
      <c r="AE147" s="280"/>
      <c r="AF147" s="282"/>
      <c r="AG147" s="350"/>
      <c r="AH147" s="276"/>
      <c r="AI147" s="311" t="str">
        <f t="shared" ca="1" si="78"/>
        <v/>
      </c>
      <c r="AJ147" s="312" t="str">
        <f t="shared" ca="1" si="79"/>
        <v/>
      </c>
      <c r="AK147" s="279"/>
      <c r="AL147" s="279"/>
      <c r="AM147" s="350"/>
      <c r="AN147" s="280"/>
      <c r="AO147" s="281"/>
      <c r="AP147" s="350"/>
      <c r="AQ147" s="280"/>
      <c r="AR147" s="282"/>
      <c r="AS147" s="350"/>
      <c r="AT147" s="276"/>
      <c r="AU147" s="311" t="str">
        <f t="shared" ca="1" si="80"/>
        <v/>
      </c>
      <c r="AV147" s="312" t="str">
        <f t="shared" ca="1" si="81"/>
        <v/>
      </c>
      <c r="AW147" s="278"/>
      <c r="AX147" s="278"/>
      <c r="AY147" s="350"/>
      <c r="AZ147" s="280"/>
      <c r="BA147" s="281"/>
      <c r="BB147" s="350"/>
      <c r="BC147" s="280"/>
      <c r="BD147" s="282"/>
      <c r="BE147" s="350"/>
      <c r="BF147" s="276"/>
      <c r="BG147" s="311" t="str">
        <f t="shared" ca="1" si="82"/>
        <v/>
      </c>
      <c r="BH147" s="312" t="str">
        <f t="shared" ca="1" si="83"/>
        <v/>
      </c>
      <c r="BI147" s="278"/>
      <c r="BJ147" s="350"/>
      <c r="BK147" s="280"/>
      <c r="BL147" s="281"/>
      <c r="BM147" s="350"/>
      <c r="BN147" s="280"/>
      <c r="BO147" s="282"/>
      <c r="BP147" s="311" t="str">
        <f t="shared" ca="1" si="84"/>
        <v/>
      </c>
      <c r="BQ147" s="312" t="str">
        <f t="shared" ca="1" si="85"/>
        <v/>
      </c>
      <c r="BR147" s="311" t="str">
        <f t="shared" ca="1" si="86"/>
        <v/>
      </c>
      <c r="BS147" s="440" t="str">
        <f t="shared" ca="1" si="87"/>
        <v/>
      </c>
      <c r="BT147" s="283" t="str">
        <f t="array" ref="BT147">IF(AND($I147&lt;&gt;"",$K147&lt;&gt;""),CEILING(VLOOKUP($I147,ランク別指標,3,FALSE)*$L147,1),"")</f>
        <v/>
      </c>
      <c r="BU147" s="284"/>
      <c r="BV147" s="283" t="str">
        <f t="shared" si="11"/>
        <v/>
      </c>
      <c r="BW147" s="285"/>
      <c r="BX147" s="284"/>
      <c r="BY147" s="286" t="str">
        <f t="shared" si="88"/>
        <v/>
      </c>
      <c r="BZ147" s="287" t="str">
        <f t="shared" si="89"/>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3"/>
        <v/>
      </c>
      <c r="CR147" s="274" t="str">
        <f t="shared" ca="1" si="74"/>
        <v/>
      </c>
      <c r="CS147" s="275" t="str">
        <f t="shared" ca="1" si="17"/>
        <v/>
      </c>
      <c r="CT147" s="339"/>
      <c r="CU147" s="266">
        <f t="shared" si="9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1"/>
        <v>0</v>
      </c>
      <c r="DL147" s="442" t="b">
        <f t="shared" si="92"/>
        <v>0</v>
      </c>
      <c r="DM147" s="452" t="b">
        <f t="shared" si="93"/>
        <v>0</v>
      </c>
      <c r="DN147" s="442" t="b">
        <f t="shared" si="94"/>
        <v>0</v>
      </c>
      <c r="DO147" s="451" t="b">
        <f t="shared" si="95"/>
        <v>0</v>
      </c>
      <c r="DP147" s="442" t="b">
        <f t="shared" si="96"/>
        <v>0</v>
      </c>
      <c r="DQ147" s="452" t="b">
        <f t="shared" si="97"/>
        <v>0</v>
      </c>
      <c r="DR147" s="442" t="b">
        <f t="shared" si="98"/>
        <v>0</v>
      </c>
      <c r="DS147" s="451" t="b">
        <f t="shared" si="99"/>
        <v>0</v>
      </c>
      <c r="DT147" s="442" t="b">
        <f t="shared" si="100"/>
        <v>0</v>
      </c>
    </row>
    <row r="148" spans="1:124" x14ac:dyDescent="0.25">
      <c r="A148" s="67">
        <f t="shared" si="75"/>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6"/>
        <v/>
      </c>
      <c r="X148" s="312" t="str">
        <f t="shared" ca="1" si="77"/>
        <v/>
      </c>
      <c r="Y148" s="279"/>
      <c r="Z148" s="279"/>
      <c r="AA148" s="350"/>
      <c r="AB148" s="280"/>
      <c r="AC148" s="281"/>
      <c r="AD148" s="350"/>
      <c r="AE148" s="280"/>
      <c r="AF148" s="282"/>
      <c r="AG148" s="350"/>
      <c r="AH148" s="276"/>
      <c r="AI148" s="311" t="str">
        <f t="shared" ca="1" si="78"/>
        <v/>
      </c>
      <c r="AJ148" s="312" t="str">
        <f t="shared" ca="1" si="79"/>
        <v/>
      </c>
      <c r="AK148" s="279"/>
      <c r="AL148" s="279"/>
      <c r="AM148" s="350"/>
      <c r="AN148" s="280"/>
      <c r="AO148" s="281"/>
      <c r="AP148" s="350"/>
      <c r="AQ148" s="280"/>
      <c r="AR148" s="282"/>
      <c r="AS148" s="350"/>
      <c r="AT148" s="276"/>
      <c r="AU148" s="311" t="str">
        <f t="shared" ca="1" si="80"/>
        <v/>
      </c>
      <c r="AV148" s="312" t="str">
        <f t="shared" ca="1" si="81"/>
        <v/>
      </c>
      <c r="AW148" s="278"/>
      <c r="AX148" s="278"/>
      <c r="AY148" s="350"/>
      <c r="AZ148" s="280"/>
      <c r="BA148" s="281"/>
      <c r="BB148" s="350"/>
      <c r="BC148" s="280"/>
      <c r="BD148" s="282"/>
      <c r="BE148" s="350"/>
      <c r="BF148" s="276"/>
      <c r="BG148" s="311" t="str">
        <f t="shared" ca="1" si="82"/>
        <v/>
      </c>
      <c r="BH148" s="312" t="str">
        <f t="shared" ca="1" si="83"/>
        <v/>
      </c>
      <c r="BI148" s="278"/>
      <c r="BJ148" s="350"/>
      <c r="BK148" s="280"/>
      <c r="BL148" s="281"/>
      <c r="BM148" s="350"/>
      <c r="BN148" s="280"/>
      <c r="BO148" s="282"/>
      <c r="BP148" s="311" t="str">
        <f t="shared" ca="1" si="84"/>
        <v/>
      </c>
      <c r="BQ148" s="312" t="str">
        <f t="shared" ca="1" si="85"/>
        <v/>
      </c>
      <c r="BR148" s="311" t="str">
        <f t="shared" ca="1" si="86"/>
        <v/>
      </c>
      <c r="BS148" s="440" t="str">
        <f t="shared" ca="1" si="87"/>
        <v/>
      </c>
      <c r="BT148" s="283" t="str">
        <f t="array" ref="BT148">IF(AND($I148&lt;&gt;"",$K148&lt;&gt;""),CEILING(VLOOKUP($I148,ランク別指標,3,FALSE)*$L148,1),"")</f>
        <v/>
      </c>
      <c r="BU148" s="284"/>
      <c r="BV148" s="283" t="str">
        <f t="shared" si="11"/>
        <v/>
      </c>
      <c r="BW148" s="285"/>
      <c r="BX148" s="284"/>
      <c r="BY148" s="286" t="str">
        <f t="shared" si="88"/>
        <v/>
      </c>
      <c r="BZ148" s="287" t="str">
        <f t="shared" si="89"/>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3"/>
        <v/>
      </c>
      <c r="CR148" s="274" t="str">
        <f t="shared" ca="1" si="74"/>
        <v/>
      </c>
      <c r="CS148" s="275" t="str">
        <f t="shared" ca="1" si="17"/>
        <v/>
      </c>
      <c r="CT148" s="339"/>
      <c r="CU148" s="266">
        <f t="shared" si="9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1"/>
        <v>0</v>
      </c>
      <c r="DL148" s="442" t="b">
        <f t="shared" si="92"/>
        <v>0</v>
      </c>
      <c r="DM148" s="452" t="b">
        <f t="shared" si="93"/>
        <v>0</v>
      </c>
      <c r="DN148" s="442" t="b">
        <f t="shared" si="94"/>
        <v>0</v>
      </c>
      <c r="DO148" s="451" t="b">
        <f t="shared" si="95"/>
        <v>0</v>
      </c>
      <c r="DP148" s="442" t="b">
        <f t="shared" si="96"/>
        <v>0</v>
      </c>
      <c r="DQ148" s="452" t="b">
        <f t="shared" si="97"/>
        <v>0</v>
      </c>
      <c r="DR148" s="442" t="b">
        <f t="shared" si="98"/>
        <v>0</v>
      </c>
      <c r="DS148" s="451" t="b">
        <f t="shared" si="99"/>
        <v>0</v>
      </c>
      <c r="DT148" s="442" t="b">
        <f t="shared" si="100"/>
        <v>0</v>
      </c>
    </row>
    <row r="149" spans="1:124" x14ac:dyDescent="0.25">
      <c r="A149" s="67">
        <f t="shared" si="75"/>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6"/>
        <v/>
      </c>
      <c r="X149" s="312" t="str">
        <f t="shared" ca="1" si="77"/>
        <v/>
      </c>
      <c r="Y149" s="279"/>
      <c r="Z149" s="279"/>
      <c r="AA149" s="350"/>
      <c r="AB149" s="280"/>
      <c r="AC149" s="281"/>
      <c r="AD149" s="350"/>
      <c r="AE149" s="280"/>
      <c r="AF149" s="282"/>
      <c r="AG149" s="350"/>
      <c r="AH149" s="276"/>
      <c r="AI149" s="311" t="str">
        <f t="shared" ca="1" si="78"/>
        <v/>
      </c>
      <c r="AJ149" s="312" t="str">
        <f t="shared" ca="1" si="79"/>
        <v/>
      </c>
      <c r="AK149" s="279"/>
      <c r="AL149" s="279"/>
      <c r="AM149" s="350"/>
      <c r="AN149" s="280"/>
      <c r="AO149" s="281"/>
      <c r="AP149" s="350"/>
      <c r="AQ149" s="280"/>
      <c r="AR149" s="282"/>
      <c r="AS149" s="350"/>
      <c r="AT149" s="276"/>
      <c r="AU149" s="311" t="str">
        <f t="shared" ca="1" si="80"/>
        <v/>
      </c>
      <c r="AV149" s="312" t="str">
        <f t="shared" ca="1" si="81"/>
        <v/>
      </c>
      <c r="AW149" s="278"/>
      <c r="AX149" s="278"/>
      <c r="AY149" s="350"/>
      <c r="AZ149" s="280"/>
      <c r="BA149" s="281"/>
      <c r="BB149" s="350"/>
      <c r="BC149" s="280"/>
      <c r="BD149" s="282"/>
      <c r="BE149" s="350"/>
      <c r="BF149" s="276"/>
      <c r="BG149" s="311" t="str">
        <f t="shared" ca="1" si="82"/>
        <v/>
      </c>
      <c r="BH149" s="312" t="str">
        <f t="shared" ca="1" si="83"/>
        <v/>
      </c>
      <c r="BI149" s="278"/>
      <c r="BJ149" s="350"/>
      <c r="BK149" s="280"/>
      <c r="BL149" s="281"/>
      <c r="BM149" s="350"/>
      <c r="BN149" s="280"/>
      <c r="BO149" s="282"/>
      <c r="BP149" s="311" t="str">
        <f t="shared" ca="1" si="84"/>
        <v/>
      </c>
      <c r="BQ149" s="312" t="str">
        <f t="shared" ca="1" si="85"/>
        <v/>
      </c>
      <c r="BR149" s="311" t="str">
        <f t="shared" ca="1" si="86"/>
        <v/>
      </c>
      <c r="BS149" s="440" t="str">
        <f t="shared" ca="1" si="87"/>
        <v/>
      </c>
      <c r="BT149" s="283" t="str">
        <f t="array" ref="BT149">IF(AND($I149&lt;&gt;"",$K149&lt;&gt;""),CEILING(VLOOKUP($I149,ランク別指標,3,FALSE)*$L149,1),"")</f>
        <v/>
      </c>
      <c r="BU149" s="284"/>
      <c r="BV149" s="283" t="str">
        <f t="shared" si="11"/>
        <v/>
      </c>
      <c r="BW149" s="285"/>
      <c r="BX149" s="284"/>
      <c r="BY149" s="286" t="str">
        <f t="shared" si="88"/>
        <v/>
      </c>
      <c r="BZ149" s="287" t="str">
        <f t="shared" si="89"/>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3"/>
        <v/>
      </c>
      <c r="CR149" s="274" t="str">
        <f t="shared" ca="1" si="74"/>
        <v/>
      </c>
      <c r="CS149" s="275" t="str">
        <f t="shared" ca="1" si="17"/>
        <v/>
      </c>
      <c r="CT149" s="339"/>
      <c r="CU149" s="266">
        <f t="shared" si="9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1"/>
        <v>0</v>
      </c>
      <c r="DL149" s="442" t="b">
        <f t="shared" si="92"/>
        <v>0</v>
      </c>
      <c r="DM149" s="452" t="b">
        <f t="shared" si="93"/>
        <v>0</v>
      </c>
      <c r="DN149" s="442" t="b">
        <f t="shared" si="94"/>
        <v>0</v>
      </c>
      <c r="DO149" s="451" t="b">
        <f t="shared" si="95"/>
        <v>0</v>
      </c>
      <c r="DP149" s="442" t="b">
        <f t="shared" si="96"/>
        <v>0</v>
      </c>
      <c r="DQ149" s="452" t="b">
        <f t="shared" si="97"/>
        <v>0</v>
      </c>
      <c r="DR149" s="442" t="b">
        <f t="shared" si="98"/>
        <v>0</v>
      </c>
      <c r="DS149" s="451" t="b">
        <f t="shared" si="99"/>
        <v>0</v>
      </c>
      <c r="DT149" s="442" t="b">
        <f t="shared" si="100"/>
        <v>0</v>
      </c>
    </row>
    <row r="150" spans="1:124" x14ac:dyDescent="0.25">
      <c r="A150" s="67">
        <f t="shared" si="75"/>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6"/>
        <v/>
      </c>
      <c r="X150" s="312" t="str">
        <f t="shared" ca="1" si="77"/>
        <v/>
      </c>
      <c r="Y150" s="279"/>
      <c r="Z150" s="279"/>
      <c r="AA150" s="350"/>
      <c r="AB150" s="280"/>
      <c r="AC150" s="281"/>
      <c r="AD150" s="350"/>
      <c r="AE150" s="280"/>
      <c r="AF150" s="282"/>
      <c r="AG150" s="350"/>
      <c r="AH150" s="276"/>
      <c r="AI150" s="311" t="str">
        <f t="shared" ca="1" si="78"/>
        <v/>
      </c>
      <c r="AJ150" s="312" t="str">
        <f t="shared" ca="1" si="79"/>
        <v/>
      </c>
      <c r="AK150" s="279"/>
      <c r="AL150" s="279"/>
      <c r="AM150" s="350"/>
      <c r="AN150" s="280"/>
      <c r="AO150" s="281"/>
      <c r="AP150" s="350"/>
      <c r="AQ150" s="280"/>
      <c r="AR150" s="282"/>
      <c r="AS150" s="350"/>
      <c r="AT150" s="276"/>
      <c r="AU150" s="311" t="str">
        <f t="shared" ca="1" si="80"/>
        <v/>
      </c>
      <c r="AV150" s="312" t="str">
        <f t="shared" ca="1" si="81"/>
        <v/>
      </c>
      <c r="AW150" s="278"/>
      <c r="AX150" s="278"/>
      <c r="AY150" s="350"/>
      <c r="AZ150" s="280"/>
      <c r="BA150" s="281"/>
      <c r="BB150" s="350"/>
      <c r="BC150" s="280"/>
      <c r="BD150" s="282"/>
      <c r="BE150" s="350"/>
      <c r="BF150" s="276"/>
      <c r="BG150" s="311" t="str">
        <f t="shared" ca="1" si="82"/>
        <v/>
      </c>
      <c r="BH150" s="312" t="str">
        <f t="shared" ca="1" si="83"/>
        <v/>
      </c>
      <c r="BI150" s="278"/>
      <c r="BJ150" s="350"/>
      <c r="BK150" s="280"/>
      <c r="BL150" s="281"/>
      <c r="BM150" s="350"/>
      <c r="BN150" s="280"/>
      <c r="BO150" s="282"/>
      <c r="BP150" s="311" t="str">
        <f t="shared" ca="1" si="84"/>
        <v/>
      </c>
      <c r="BQ150" s="312" t="str">
        <f t="shared" ca="1" si="85"/>
        <v/>
      </c>
      <c r="BR150" s="311" t="str">
        <f t="shared" ca="1" si="86"/>
        <v/>
      </c>
      <c r="BS150" s="440" t="str">
        <f t="shared" ca="1" si="87"/>
        <v/>
      </c>
      <c r="BT150" s="283" t="str">
        <f t="array" ref="BT150">IF(AND($I150&lt;&gt;"",$K150&lt;&gt;""),CEILING(VLOOKUP($I150,ランク別指標,3,FALSE)*$L150,1),"")</f>
        <v/>
      </c>
      <c r="BU150" s="284"/>
      <c r="BV150" s="283" t="str">
        <f t="shared" si="11"/>
        <v/>
      </c>
      <c r="BW150" s="285"/>
      <c r="BX150" s="284"/>
      <c r="BY150" s="286" t="str">
        <f t="shared" si="88"/>
        <v/>
      </c>
      <c r="BZ150" s="287" t="str">
        <f t="shared" si="89"/>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3"/>
        <v/>
      </c>
      <c r="CR150" s="274" t="str">
        <f t="shared" ca="1" si="74"/>
        <v/>
      </c>
      <c r="CS150" s="275" t="str">
        <f t="shared" ca="1" si="17"/>
        <v/>
      </c>
      <c r="CT150" s="339"/>
      <c r="CU150" s="266">
        <f t="shared" si="9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1"/>
        <v>0</v>
      </c>
      <c r="DL150" s="442" t="b">
        <f t="shared" si="92"/>
        <v>0</v>
      </c>
      <c r="DM150" s="452" t="b">
        <f t="shared" si="93"/>
        <v>0</v>
      </c>
      <c r="DN150" s="442" t="b">
        <f t="shared" si="94"/>
        <v>0</v>
      </c>
      <c r="DO150" s="451" t="b">
        <f t="shared" si="95"/>
        <v>0</v>
      </c>
      <c r="DP150" s="442" t="b">
        <f t="shared" si="96"/>
        <v>0</v>
      </c>
      <c r="DQ150" s="452" t="b">
        <f t="shared" si="97"/>
        <v>0</v>
      </c>
      <c r="DR150" s="442" t="b">
        <f t="shared" si="98"/>
        <v>0</v>
      </c>
      <c r="DS150" s="451" t="b">
        <f t="shared" si="99"/>
        <v>0</v>
      </c>
      <c r="DT150" s="442" t="b">
        <f t="shared" si="100"/>
        <v>0</v>
      </c>
    </row>
    <row r="151" spans="1:124" x14ac:dyDescent="0.25">
      <c r="A151" s="67">
        <f t="shared" si="75"/>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6"/>
        <v/>
      </c>
      <c r="X151" s="312" t="str">
        <f t="shared" ca="1" si="77"/>
        <v/>
      </c>
      <c r="Y151" s="279"/>
      <c r="Z151" s="279"/>
      <c r="AA151" s="350"/>
      <c r="AB151" s="280"/>
      <c r="AC151" s="281"/>
      <c r="AD151" s="350"/>
      <c r="AE151" s="280"/>
      <c r="AF151" s="282"/>
      <c r="AG151" s="350"/>
      <c r="AH151" s="276"/>
      <c r="AI151" s="311" t="str">
        <f t="shared" ca="1" si="78"/>
        <v/>
      </c>
      <c r="AJ151" s="312" t="str">
        <f t="shared" ca="1" si="79"/>
        <v/>
      </c>
      <c r="AK151" s="279"/>
      <c r="AL151" s="279"/>
      <c r="AM151" s="350"/>
      <c r="AN151" s="280"/>
      <c r="AO151" s="281"/>
      <c r="AP151" s="350"/>
      <c r="AQ151" s="280"/>
      <c r="AR151" s="282"/>
      <c r="AS151" s="350"/>
      <c r="AT151" s="276"/>
      <c r="AU151" s="311" t="str">
        <f t="shared" ca="1" si="80"/>
        <v/>
      </c>
      <c r="AV151" s="312" t="str">
        <f t="shared" ca="1" si="81"/>
        <v/>
      </c>
      <c r="AW151" s="278"/>
      <c r="AX151" s="278"/>
      <c r="AY151" s="350"/>
      <c r="AZ151" s="280"/>
      <c r="BA151" s="281"/>
      <c r="BB151" s="350"/>
      <c r="BC151" s="280"/>
      <c r="BD151" s="282"/>
      <c r="BE151" s="350"/>
      <c r="BF151" s="276"/>
      <c r="BG151" s="311" t="str">
        <f t="shared" ca="1" si="82"/>
        <v/>
      </c>
      <c r="BH151" s="312" t="str">
        <f t="shared" ca="1" si="83"/>
        <v/>
      </c>
      <c r="BI151" s="278"/>
      <c r="BJ151" s="350"/>
      <c r="BK151" s="280"/>
      <c r="BL151" s="281"/>
      <c r="BM151" s="350"/>
      <c r="BN151" s="280"/>
      <c r="BO151" s="282"/>
      <c r="BP151" s="311" t="str">
        <f t="shared" ca="1" si="84"/>
        <v/>
      </c>
      <c r="BQ151" s="312" t="str">
        <f t="shared" ca="1" si="85"/>
        <v/>
      </c>
      <c r="BR151" s="311" t="str">
        <f t="shared" ca="1" si="86"/>
        <v/>
      </c>
      <c r="BS151" s="440" t="str">
        <f t="shared" ca="1" si="87"/>
        <v/>
      </c>
      <c r="BT151" s="283" t="str">
        <f t="array" ref="BT151">IF(AND($I151&lt;&gt;"",$K151&lt;&gt;""),CEILING(VLOOKUP($I151,ランク別指標,3,FALSE)*$L151,1),"")</f>
        <v/>
      </c>
      <c r="BU151" s="284"/>
      <c r="BV151" s="283" t="str">
        <f t="shared" si="11"/>
        <v/>
      </c>
      <c r="BW151" s="285"/>
      <c r="BX151" s="284"/>
      <c r="BY151" s="286" t="str">
        <f t="shared" si="88"/>
        <v/>
      </c>
      <c r="BZ151" s="287" t="str">
        <f t="shared" si="89"/>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3"/>
        <v/>
      </c>
      <c r="CR151" s="274" t="str">
        <f t="shared" ca="1" si="74"/>
        <v/>
      </c>
      <c r="CS151" s="275" t="str">
        <f t="shared" ca="1" si="17"/>
        <v/>
      </c>
      <c r="CT151" s="339"/>
      <c r="CU151" s="266">
        <f t="shared" si="9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1"/>
        <v>0</v>
      </c>
      <c r="DL151" s="442" t="b">
        <f t="shared" si="92"/>
        <v>0</v>
      </c>
      <c r="DM151" s="452" t="b">
        <f t="shared" si="93"/>
        <v>0</v>
      </c>
      <c r="DN151" s="442" t="b">
        <f t="shared" si="94"/>
        <v>0</v>
      </c>
      <c r="DO151" s="451" t="b">
        <f t="shared" si="95"/>
        <v>0</v>
      </c>
      <c r="DP151" s="442" t="b">
        <f t="shared" si="96"/>
        <v>0</v>
      </c>
      <c r="DQ151" s="452" t="b">
        <f t="shared" si="97"/>
        <v>0</v>
      </c>
      <c r="DR151" s="442" t="b">
        <f t="shared" si="98"/>
        <v>0</v>
      </c>
      <c r="DS151" s="451" t="b">
        <f t="shared" si="99"/>
        <v>0</v>
      </c>
      <c r="DT151" s="442" t="b">
        <f t="shared" si="100"/>
        <v>0</v>
      </c>
    </row>
    <row r="152" spans="1:124" x14ac:dyDescent="0.25">
      <c r="A152" s="67">
        <f t="shared" si="75"/>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6"/>
        <v/>
      </c>
      <c r="X152" s="312" t="str">
        <f t="shared" ca="1" si="77"/>
        <v/>
      </c>
      <c r="Y152" s="279"/>
      <c r="Z152" s="279"/>
      <c r="AA152" s="350"/>
      <c r="AB152" s="280"/>
      <c r="AC152" s="281"/>
      <c r="AD152" s="350"/>
      <c r="AE152" s="280"/>
      <c r="AF152" s="282"/>
      <c r="AG152" s="350"/>
      <c r="AH152" s="276"/>
      <c r="AI152" s="311" t="str">
        <f t="shared" ca="1" si="78"/>
        <v/>
      </c>
      <c r="AJ152" s="312" t="str">
        <f t="shared" ca="1" si="79"/>
        <v/>
      </c>
      <c r="AK152" s="279"/>
      <c r="AL152" s="279"/>
      <c r="AM152" s="350"/>
      <c r="AN152" s="280"/>
      <c r="AO152" s="281"/>
      <c r="AP152" s="350"/>
      <c r="AQ152" s="280"/>
      <c r="AR152" s="282"/>
      <c r="AS152" s="350"/>
      <c r="AT152" s="276"/>
      <c r="AU152" s="311" t="str">
        <f t="shared" ca="1" si="80"/>
        <v/>
      </c>
      <c r="AV152" s="312" t="str">
        <f t="shared" ca="1" si="81"/>
        <v/>
      </c>
      <c r="AW152" s="278"/>
      <c r="AX152" s="278"/>
      <c r="AY152" s="350"/>
      <c r="AZ152" s="280"/>
      <c r="BA152" s="281"/>
      <c r="BB152" s="350"/>
      <c r="BC152" s="280"/>
      <c r="BD152" s="282"/>
      <c r="BE152" s="350"/>
      <c r="BF152" s="276"/>
      <c r="BG152" s="311" t="str">
        <f t="shared" ca="1" si="82"/>
        <v/>
      </c>
      <c r="BH152" s="312" t="str">
        <f t="shared" ca="1" si="83"/>
        <v/>
      </c>
      <c r="BI152" s="278"/>
      <c r="BJ152" s="350"/>
      <c r="BK152" s="280"/>
      <c r="BL152" s="281"/>
      <c r="BM152" s="350"/>
      <c r="BN152" s="280"/>
      <c r="BO152" s="282"/>
      <c r="BP152" s="311" t="str">
        <f t="shared" ca="1" si="84"/>
        <v/>
      </c>
      <c r="BQ152" s="312" t="str">
        <f t="shared" ca="1" si="85"/>
        <v/>
      </c>
      <c r="BR152" s="311" t="str">
        <f t="shared" ca="1" si="86"/>
        <v/>
      </c>
      <c r="BS152" s="440" t="str">
        <f t="shared" ca="1" si="87"/>
        <v/>
      </c>
      <c r="BT152" s="283" t="str">
        <f t="array" ref="BT152">IF(AND($I152&lt;&gt;"",$K152&lt;&gt;""),CEILING(VLOOKUP($I152,ランク別指標,3,FALSE)*$L152,1),"")</f>
        <v/>
      </c>
      <c r="BU152" s="284"/>
      <c r="BV152" s="283" t="str">
        <f t="shared" si="11"/>
        <v/>
      </c>
      <c r="BW152" s="285"/>
      <c r="BX152" s="284"/>
      <c r="BY152" s="286" t="str">
        <f t="shared" si="88"/>
        <v/>
      </c>
      <c r="BZ152" s="287" t="str">
        <f t="shared" si="89"/>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3"/>
        <v/>
      </c>
      <c r="CR152" s="274" t="str">
        <f t="shared" ca="1" si="74"/>
        <v/>
      </c>
      <c r="CS152" s="275" t="str">
        <f t="shared" ca="1" si="17"/>
        <v/>
      </c>
      <c r="CT152" s="339"/>
      <c r="CU152" s="266">
        <f t="shared" si="9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1"/>
        <v>0</v>
      </c>
      <c r="DL152" s="442" t="b">
        <f t="shared" si="92"/>
        <v>0</v>
      </c>
      <c r="DM152" s="452" t="b">
        <f t="shared" si="93"/>
        <v>0</v>
      </c>
      <c r="DN152" s="442" t="b">
        <f t="shared" si="94"/>
        <v>0</v>
      </c>
      <c r="DO152" s="451" t="b">
        <f t="shared" si="95"/>
        <v>0</v>
      </c>
      <c r="DP152" s="442" t="b">
        <f t="shared" si="96"/>
        <v>0</v>
      </c>
      <c r="DQ152" s="452" t="b">
        <f t="shared" si="97"/>
        <v>0</v>
      </c>
      <c r="DR152" s="442" t="b">
        <f t="shared" si="98"/>
        <v>0</v>
      </c>
      <c r="DS152" s="451" t="b">
        <f t="shared" si="99"/>
        <v>0</v>
      </c>
      <c r="DT152" s="442" t="b">
        <f t="shared" si="100"/>
        <v>0</v>
      </c>
    </row>
    <row r="153" spans="1:124" x14ac:dyDescent="0.25">
      <c r="A153" s="67">
        <f t="shared" si="75"/>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6"/>
        <v/>
      </c>
      <c r="X153" s="312" t="str">
        <f t="shared" ca="1" si="77"/>
        <v/>
      </c>
      <c r="Y153" s="279"/>
      <c r="Z153" s="279"/>
      <c r="AA153" s="350"/>
      <c r="AB153" s="280"/>
      <c r="AC153" s="281"/>
      <c r="AD153" s="350"/>
      <c r="AE153" s="280"/>
      <c r="AF153" s="282"/>
      <c r="AG153" s="350"/>
      <c r="AH153" s="276"/>
      <c r="AI153" s="311" t="str">
        <f t="shared" ca="1" si="78"/>
        <v/>
      </c>
      <c r="AJ153" s="312" t="str">
        <f t="shared" ca="1" si="79"/>
        <v/>
      </c>
      <c r="AK153" s="279"/>
      <c r="AL153" s="279"/>
      <c r="AM153" s="350"/>
      <c r="AN153" s="280"/>
      <c r="AO153" s="281"/>
      <c r="AP153" s="350"/>
      <c r="AQ153" s="280"/>
      <c r="AR153" s="282"/>
      <c r="AS153" s="350"/>
      <c r="AT153" s="276"/>
      <c r="AU153" s="311" t="str">
        <f t="shared" ca="1" si="80"/>
        <v/>
      </c>
      <c r="AV153" s="312" t="str">
        <f t="shared" ca="1" si="81"/>
        <v/>
      </c>
      <c r="AW153" s="278"/>
      <c r="AX153" s="278"/>
      <c r="AY153" s="350"/>
      <c r="AZ153" s="280"/>
      <c r="BA153" s="281"/>
      <c r="BB153" s="350"/>
      <c r="BC153" s="280"/>
      <c r="BD153" s="282"/>
      <c r="BE153" s="350"/>
      <c r="BF153" s="276"/>
      <c r="BG153" s="311" t="str">
        <f t="shared" ca="1" si="82"/>
        <v/>
      </c>
      <c r="BH153" s="312" t="str">
        <f t="shared" ca="1" si="83"/>
        <v/>
      </c>
      <c r="BI153" s="278"/>
      <c r="BJ153" s="350"/>
      <c r="BK153" s="280"/>
      <c r="BL153" s="281"/>
      <c r="BM153" s="350"/>
      <c r="BN153" s="280"/>
      <c r="BO153" s="282"/>
      <c r="BP153" s="311" t="str">
        <f t="shared" ca="1" si="84"/>
        <v/>
      </c>
      <c r="BQ153" s="312" t="str">
        <f t="shared" ca="1" si="85"/>
        <v/>
      </c>
      <c r="BR153" s="311" t="str">
        <f t="shared" ca="1" si="86"/>
        <v/>
      </c>
      <c r="BS153" s="440" t="str">
        <f t="shared" ca="1" si="87"/>
        <v/>
      </c>
      <c r="BT153" s="283" t="str">
        <f t="array" ref="BT153">IF(AND($I153&lt;&gt;"",$K153&lt;&gt;""),CEILING(VLOOKUP($I153,ランク別指標,3,FALSE)*$L153,1),"")</f>
        <v/>
      </c>
      <c r="BU153" s="284"/>
      <c r="BV153" s="283" t="str">
        <f t="shared" si="11"/>
        <v/>
      </c>
      <c r="BW153" s="285"/>
      <c r="BX153" s="284"/>
      <c r="BY153" s="286" t="str">
        <f t="shared" si="88"/>
        <v/>
      </c>
      <c r="BZ153" s="287" t="str">
        <f t="shared" si="89"/>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3"/>
        <v/>
      </c>
      <c r="CR153" s="274" t="str">
        <f t="shared" ca="1" si="74"/>
        <v/>
      </c>
      <c r="CS153" s="275" t="str">
        <f t="shared" ca="1" si="17"/>
        <v/>
      </c>
      <c r="CT153" s="339"/>
      <c r="CU153" s="266">
        <f t="shared" si="9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1"/>
        <v>0</v>
      </c>
      <c r="DL153" s="442" t="b">
        <f t="shared" si="92"/>
        <v>0</v>
      </c>
      <c r="DM153" s="452" t="b">
        <f t="shared" si="93"/>
        <v>0</v>
      </c>
      <c r="DN153" s="442" t="b">
        <f t="shared" si="94"/>
        <v>0</v>
      </c>
      <c r="DO153" s="451" t="b">
        <f t="shared" si="95"/>
        <v>0</v>
      </c>
      <c r="DP153" s="442" t="b">
        <f t="shared" si="96"/>
        <v>0</v>
      </c>
      <c r="DQ153" s="452" t="b">
        <f t="shared" si="97"/>
        <v>0</v>
      </c>
      <c r="DR153" s="442" t="b">
        <f t="shared" si="98"/>
        <v>0</v>
      </c>
      <c r="DS153" s="451" t="b">
        <f t="shared" si="99"/>
        <v>0</v>
      </c>
      <c r="DT153" s="442" t="b">
        <f t="shared" si="100"/>
        <v>0</v>
      </c>
    </row>
    <row r="154" spans="1:124" x14ac:dyDescent="0.25">
      <c r="A154" s="67">
        <f t="shared" si="75"/>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6"/>
        <v/>
      </c>
      <c r="X154" s="312" t="str">
        <f t="shared" ca="1" si="77"/>
        <v/>
      </c>
      <c r="Y154" s="279"/>
      <c r="Z154" s="279"/>
      <c r="AA154" s="350"/>
      <c r="AB154" s="280"/>
      <c r="AC154" s="281"/>
      <c r="AD154" s="350"/>
      <c r="AE154" s="280"/>
      <c r="AF154" s="282"/>
      <c r="AG154" s="350"/>
      <c r="AH154" s="276"/>
      <c r="AI154" s="311" t="str">
        <f t="shared" ca="1" si="78"/>
        <v/>
      </c>
      <c r="AJ154" s="312" t="str">
        <f t="shared" ca="1" si="79"/>
        <v/>
      </c>
      <c r="AK154" s="279"/>
      <c r="AL154" s="279"/>
      <c r="AM154" s="350"/>
      <c r="AN154" s="280"/>
      <c r="AO154" s="281"/>
      <c r="AP154" s="350"/>
      <c r="AQ154" s="280"/>
      <c r="AR154" s="282"/>
      <c r="AS154" s="350"/>
      <c r="AT154" s="276"/>
      <c r="AU154" s="311" t="str">
        <f t="shared" ca="1" si="80"/>
        <v/>
      </c>
      <c r="AV154" s="312" t="str">
        <f t="shared" ca="1" si="81"/>
        <v/>
      </c>
      <c r="AW154" s="278"/>
      <c r="AX154" s="278"/>
      <c r="AY154" s="350"/>
      <c r="AZ154" s="280"/>
      <c r="BA154" s="281"/>
      <c r="BB154" s="350"/>
      <c r="BC154" s="280"/>
      <c r="BD154" s="282"/>
      <c r="BE154" s="350"/>
      <c r="BF154" s="276"/>
      <c r="BG154" s="311" t="str">
        <f t="shared" ca="1" si="82"/>
        <v/>
      </c>
      <c r="BH154" s="312" t="str">
        <f t="shared" ca="1" si="83"/>
        <v/>
      </c>
      <c r="BI154" s="278"/>
      <c r="BJ154" s="350"/>
      <c r="BK154" s="280"/>
      <c r="BL154" s="281"/>
      <c r="BM154" s="350"/>
      <c r="BN154" s="280"/>
      <c r="BO154" s="282"/>
      <c r="BP154" s="311" t="str">
        <f t="shared" ca="1" si="84"/>
        <v/>
      </c>
      <c r="BQ154" s="312" t="str">
        <f t="shared" ca="1" si="85"/>
        <v/>
      </c>
      <c r="BR154" s="311" t="str">
        <f t="shared" ca="1" si="86"/>
        <v/>
      </c>
      <c r="BS154" s="440" t="str">
        <f t="shared" ca="1" si="87"/>
        <v/>
      </c>
      <c r="BT154" s="283" t="str">
        <f t="array" ref="BT154">IF(AND($I154&lt;&gt;"",$K154&lt;&gt;""),CEILING(VLOOKUP($I154,ランク別指標,3,FALSE)*$L154,1),"")</f>
        <v/>
      </c>
      <c r="BU154" s="284"/>
      <c r="BV154" s="283" t="str">
        <f t="shared" si="11"/>
        <v/>
      </c>
      <c r="BW154" s="285"/>
      <c r="BX154" s="284"/>
      <c r="BY154" s="286" t="str">
        <f t="shared" si="88"/>
        <v/>
      </c>
      <c r="BZ154" s="287" t="str">
        <f t="shared" si="89"/>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3"/>
        <v/>
      </c>
      <c r="CR154" s="274" t="str">
        <f t="shared" ca="1" si="74"/>
        <v/>
      </c>
      <c r="CS154" s="275" t="str">
        <f t="shared" ca="1" si="17"/>
        <v/>
      </c>
      <c r="CT154" s="339"/>
      <c r="CU154" s="266">
        <f t="shared" si="9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1"/>
        <v>0</v>
      </c>
      <c r="DL154" s="442" t="b">
        <f t="shared" si="92"/>
        <v>0</v>
      </c>
      <c r="DM154" s="452" t="b">
        <f t="shared" si="93"/>
        <v>0</v>
      </c>
      <c r="DN154" s="442" t="b">
        <f t="shared" si="94"/>
        <v>0</v>
      </c>
      <c r="DO154" s="451" t="b">
        <f t="shared" si="95"/>
        <v>0</v>
      </c>
      <c r="DP154" s="442" t="b">
        <f t="shared" si="96"/>
        <v>0</v>
      </c>
      <c r="DQ154" s="452" t="b">
        <f t="shared" si="97"/>
        <v>0</v>
      </c>
      <c r="DR154" s="442" t="b">
        <f t="shared" si="98"/>
        <v>0</v>
      </c>
      <c r="DS154" s="451" t="b">
        <f t="shared" si="99"/>
        <v>0</v>
      </c>
      <c r="DT154" s="442" t="b">
        <f t="shared" si="100"/>
        <v>0</v>
      </c>
    </row>
    <row r="155" spans="1:124" x14ac:dyDescent="0.25">
      <c r="A155" s="67">
        <f t="shared" si="75"/>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6"/>
        <v/>
      </c>
      <c r="X155" s="312" t="str">
        <f t="shared" ca="1" si="77"/>
        <v/>
      </c>
      <c r="Y155" s="279"/>
      <c r="Z155" s="279"/>
      <c r="AA155" s="350"/>
      <c r="AB155" s="280"/>
      <c r="AC155" s="281"/>
      <c r="AD155" s="350"/>
      <c r="AE155" s="280"/>
      <c r="AF155" s="282"/>
      <c r="AG155" s="350"/>
      <c r="AH155" s="276"/>
      <c r="AI155" s="311" t="str">
        <f t="shared" ca="1" si="78"/>
        <v/>
      </c>
      <c r="AJ155" s="312" t="str">
        <f t="shared" ca="1" si="79"/>
        <v/>
      </c>
      <c r="AK155" s="279"/>
      <c r="AL155" s="279"/>
      <c r="AM155" s="350"/>
      <c r="AN155" s="280"/>
      <c r="AO155" s="281"/>
      <c r="AP155" s="350"/>
      <c r="AQ155" s="280"/>
      <c r="AR155" s="282"/>
      <c r="AS155" s="350"/>
      <c r="AT155" s="276"/>
      <c r="AU155" s="311" t="str">
        <f t="shared" ca="1" si="80"/>
        <v/>
      </c>
      <c r="AV155" s="312" t="str">
        <f t="shared" ca="1" si="81"/>
        <v/>
      </c>
      <c r="AW155" s="278"/>
      <c r="AX155" s="278"/>
      <c r="AY155" s="350"/>
      <c r="AZ155" s="280"/>
      <c r="BA155" s="281"/>
      <c r="BB155" s="350"/>
      <c r="BC155" s="280"/>
      <c r="BD155" s="282"/>
      <c r="BE155" s="350"/>
      <c r="BF155" s="276"/>
      <c r="BG155" s="311" t="str">
        <f t="shared" ca="1" si="82"/>
        <v/>
      </c>
      <c r="BH155" s="312" t="str">
        <f t="shared" ca="1" si="83"/>
        <v/>
      </c>
      <c r="BI155" s="278"/>
      <c r="BJ155" s="350"/>
      <c r="BK155" s="280"/>
      <c r="BL155" s="281"/>
      <c r="BM155" s="350"/>
      <c r="BN155" s="280"/>
      <c r="BO155" s="282"/>
      <c r="BP155" s="311" t="str">
        <f t="shared" ca="1" si="84"/>
        <v/>
      </c>
      <c r="BQ155" s="312" t="str">
        <f t="shared" ca="1" si="85"/>
        <v/>
      </c>
      <c r="BR155" s="311" t="str">
        <f t="shared" ca="1" si="86"/>
        <v/>
      </c>
      <c r="BS155" s="440" t="str">
        <f t="shared" ca="1" si="87"/>
        <v/>
      </c>
      <c r="BT155" s="283" t="str">
        <f t="array" ref="BT155">IF(AND($I155&lt;&gt;"",$K155&lt;&gt;""),CEILING(VLOOKUP($I155,ランク別指標,3,FALSE)*$L155,1),"")</f>
        <v/>
      </c>
      <c r="BU155" s="284"/>
      <c r="BV155" s="283" t="str">
        <f t="shared" si="11"/>
        <v/>
      </c>
      <c r="BW155" s="285"/>
      <c r="BX155" s="284"/>
      <c r="BY155" s="286" t="str">
        <f t="shared" si="88"/>
        <v/>
      </c>
      <c r="BZ155" s="287" t="str">
        <f t="shared" si="89"/>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3"/>
        <v/>
      </c>
      <c r="CR155" s="274" t="str">
        <f t="shared" ca="1" si="74"/>
        <v/>
      </c>
      <c r="CS155" s="275" t="str">
        <f t="shared" ca="1" si="17"/>
        <v/>
      </c>
      <c r="CT155" s="339"/>
      <c r="CU155" s="266">
        <f t="shared" si="9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1"/>
        <v>0</v>
      </c>
      <c r="DL155" s="442" t="b">
        <f t="shared" si="92"/>
        <v>0</v>
      </c>
      <c r="DM155" s="452" t="b">
        <f t="shared" si="93"/>
        <v>0</v>
      </c>
      <c r="DN155" s="442" t="b">
        <f t="shared" si="94"/>
        <v>0</v>
      </c>
      <c r="DO155" s="451" t="b">
        <f t="shared" si="95"/>
        <v>0</v>
      </c>
      <c r="DP155" s="442" t="b">
        <f t="shared" si="96"/>
        <v>0</v>
      </c>
      <c r="DQ155" s="452" t="b">
        <f t="shared" si="97"/>
        <v>0</v>
      </c>
      <c r="DR155" s="442" t="b">
        <f t="shared" si="98"/>
        <v>0</v>
      </c>
      <c r="DS155" s="451" t="b">
        <f t="shared" si="99"/>
        <v>0</v>
      </c>
      <c r="DT155" s="442" t="b">
        <f t="shared" si="100"/>
        <v>0</v>
      </c>
    </row>
    <row r="156" spans="1:124" x14ac:dyDescent="0.25">
      <c r="A156" s="67">
        <f t="shared" si="75"/>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6"/>
        <v/>
      </c>
      <c r="X156" s="312" t="str">
        <f t="shared" ca="1" si="77"/>
        <v/>
      </c>
      <c r="Y156" s="279"/>
      <c r="Z156" s="279"/>
      <c r="AA156" s="350"/>
      <c r="AB156" s="280"/>
      <c r="AC156" s="281"/>
      <c r="AD156" s="350"/>
      <c r="AE156" s="280"/>
      <c r="AF156" s="282"/>
      <c r="AG156" s="350"/>
      <c r="AH156" s="276"/>
      <c r="AI156" s="311" t="str">
        <f t="shared" ca="1" si="78"/>
        <v/>
      </c>
      <c r="AJ156" s="312" t="str">
        <f t="shared" ca="1" si="79"/>
        <v/>
      </c>
      <c r="AK156" s="279"/>
      <c r="AL156" s="279"/>
      <c r="AM156" s="350"/>
      <c r="AN156" s="280"/>
      <c r="AO156" s="281"/>
      <c r="AP156" s="350"/>
      <c r="AQ156" s="280"/>
      <c r="AR156" s="282"/>
      <c r="AS156" s="350"/>
      <c r="AT156" s="276"/>
      <c r="AU156" s="311" t="str">
        <f t="shared" ca="1" si="80"/>
        <v/>
      </c>
      <c r="AV156" s="312" t="str">
        <f t="shared" ca="1" si="81"/>
        <v/>
      </c>
      <c r="AW156" s="278"/>
      <c r="AX156" s="278"/>
      <c r="AY156" s="350"/>
      <c r="AZ156" s="280"/>
      <c r="BA156" s="281"/>
      <c r="BB156" s="350"/>
      <c r="BC156" s="280"/>
      <c r="BD156" s="282"/>
      <c r="BE156" s="350"/>
      <c r="BF156" s="276"/>
      <c r="BG156" s="311" t="str">
        <f t="shared" ca="1" si="82"/>
        <v/>
      </c>
      <c r="BH156" s="312" t="str">
        <f t="shared" ca="1" si="83"/>
        <v/>
      </c>
      <c r="BI156" s="278"/>
      <c r="BJ156" s="350"/>
      <c r="BK156" s="280"/>
      <c r="BL156" s="281"/>
      <c r="BM156" s="350"/>
      <c r="BN156" s="280"/>
      <c r="BO156" s="282"/>
      <c r="BP156" s="311" t="str">
        <f t="shared" ca="1" si="84"/>
        <v/>
      </c>
      <c r="BQ156" s="312" t="str">
        <f t="shared" ca="1" si="85"/>
        <v/>
      </c>
      <c r="BR156" s="311" t="str">
        <f t="shared" ca="1" si="86"/>
        <v/>
      </c>
      <c r="BS156" s="440" t="str">
        <f t="shared" ca="1" si="87"/>
        <v/>
      </c>
      <c r="BT156" s="283" t="str">
        <f t="array" ref="BT156">IF(AND($I156&lt;&gt;"",$K156&lt;&gt;""),CEILING(VLOOKUP($I156,ランク別指標,3,FALSE)*$L156,1),"")</f>
        <v/>
      </c>
      <c r="BU156" s="284"/>
      <c r="BV156" s="283" t="str">
        <f t="shared" si="11"/>
        <v/>
      </c>
      <c r="BW156" s="285"/>
      <c r="BX156" s="284"/>
      <c r="BY156" s="286" t="str">
        <f t="shared" si="88"/>
        <v/>
      </c>
      <c r="BZ156" s="287" t="str">
        <f t="shared" si="89"/>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3"/>
        <v/>
      </c>
      <c r="CR156" s="274" t="str">
        <f t="shared" ca="1" si="74"/>
        <v/>
      </c>
      <c r="CS156" s="275" t="str">
        <f t="shared" ca="1" si="17"/>
        <v/>
      </c>
      <c r="CT156" s="339"/>
      <c r="CU156" s="266">
        <f t="shared" si="9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1"/>
        <v>0</v>
      </c>
      <c r="DL156" s="442" t="b">
        <f t="shared" si="92"/>
        <v>0</v>
      </c>
      <c r="DM156" s="452" t="b">
        <f t="shared" si="93"/>
        <v>0</v>
      </c>
      <c r="DN156" s="442" t="b">
        <f t="shared" si="94"/>
        <v>0</v>
      </c>
      <c r="DO156" s="451" t="b">
        <f t="shared" si="95"/>
        <v>0</v>
      </c>
      <c r="DP156" s="442" t="b">
        <f t="shared" si="96"/>
        <v>0</v>
      </c>
      <c r="DQ156" s="452" t="b">
        <f t="shared" si="97"/>
        <v>0</v>
      </c>
      <c r="DR156" s="442" t="b">
        <f t="shared" si="98"/>
        <v>0</v>
      </c>
      <c r="DS156" s="451" t="b">
        <f t="shared" si="99"/>
        <v>0</v>
      </c>
      <c r="DT156" s="442" t="b">
        <f t="shared" si="100"/>
        <v>0</v>
      </c>
    </row>
    <row r="157" spans="1:124" x14ac:dyDescent="0.25">
      <c r="A157" s="67">
        <f t="shared" si="75"/>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6"/>
        <v/>
      </c>
      <c r="X157" s="312" t="str">
        <f t="shared" ca="1" si="77"/>
        <v/>
      </c>
      <c r="Y157" s="279"/>
      <c r="Z157" s="279"/>
      <c r="AA157" s="350"/>
      <c r="AB157" s="280"/>
      <c r="AC157" s="281"/>
      <c r="AD157" s="350"/>
      <c r="AE157" s="280"/>
      <c r="AF157" s="282"/>
      <c r="AG157" s="350"/>
      <c r="AH157" s="276"/>
      <c r="AI157" s="311" t="str">
        <f t="shared" ca="1" si="78"/>
        <v/>
      </c>
      <c r="AJ157" s="312" t="str">
        <f t="shared" ca="1" si="79"/>
        <v/>
      </c>
      <c r="AK157" s="279"/>
      <c r="AL157" s="279"/>
      <c r="AM157" s="350"/>
      <c r="AN157" s="280"/>
      <c r="AO157" s="281"/>
      <c r="AP157" s="350"/>
      <c r="AQ157" s="280"/>
      <c r="AR157" s="282"/>
      <c r="AS157" s="350"/>
      <c r="AT157" s="276"/>
      <c r="AU157" s="311" t="str">
        <f t="shared" ca="1" si="80"/>
        <v/>
      </c>
      <c r="AV157" s="312" t="str">
        <f t="shared" ca="1" si="81"/>
        <v/>
      </c>
      <c r="AW157" s="278"/>
      <c r="AX157" s="278"/>
      <c r="AY157" s="350"/>
      <c r="AZ157" s="280"/>
      <c r="BA157" s="281"/>
      <c r="BB157" s="350"/>
      <c r="BC157" s="280"/>
      <c r="BD157" s="282"/>
      <c r="BE157" s="350"/>
      <c r="BF157" s="276"/>
      <c r="BG157" s="311" t="str">
        <f t="shared" ca="1" si="82"/>
        <v/>
      </c>
      <c r="BH157" s="312" t="str">
        <f t="shared" ca="1" si="83"/>
        <v/>
      </c>
      <c r="BI157" s="278"/>
      <c r="BJ157" s="350"/>
      <c r="BK157" s="280"/>
      <c r="BL157" s="281"/>
      <c r="BM157" s="350"/>
      <c r="BN157" s="280"/>
      <c r="BO157" s="282"/>
      <c r="BP157" s="311" t="str">
        <f t="shared" ca="1" si="84"/>
        <v/>
      </c>
      <c r="BQ157" s="312" t="str">
        <f t="shared" ca="1" si="85"/>
        <v/>
      </c>
      <c r="BR157" s="311" t="str">
        <f t="shared" ca="1" si="86"/>
        <v/>
      </c>
      <c r="BS157" s="440" t="str">
        <f t="shared" ca="1" si="87"/>
        <v/>
      </c>
      <c r="BT157" s="283" t="str">
        <f t="array" ref="BT157">IF(AND($I157&lt;&gt;"",$K157&lt;&gt;""),CEILING(VLOOKUP($I157,ランク別指標,3,FALSE)*$L157,1),"")</f>
        <v/>
      </c>
      <c r="BU157" s="284"/>
      <c r="BV157" s="283" t="str">
        <f t="shared" si="11"/>
        <v/>
      </c>
      <c r="BW157" s="285"/>
      <c r="BX157" s="284"/>
      <c r="BY157" s="286" t="str">
        <f t="shared" si="88"/>
        <v/>
      </c>
      <c r="BZ157" s="287" t="str">
        <f t="shared" si="89"/>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3"/>
        <v/>
      </c>
      <c r="CR157" s="274" t="str">
        <f t="shared" ca="1" si="74"/>
        <v/>
      </c>
      <c r="CS157" s="275" t="str">
        <f t="shared" ca="1" si="17"/>
        <v/>
      </c>
      <c r="CT157" s="339"/>
      <c r="CU157" s="266">
        <f t="shared" si="9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1"/>
        <v>0</v>
      </c>
      <c r="DL157" s="442" t="b">
        <f t="shared" si="92"/>
        <v>0</v>
      </c>
      <c r="DM157" s="452" t="b">
        <f t="shared" si="93"/>
        <v>0</v>
      </c>
      <c r="DN157" s="442" t="b">
        <f t="shared" si="94"/>
        <v>0</v>
      </c>
      <c r="DO157" s="451" t="b">
        <f t="shared" si="95"/>
        <v>0</v>
      </c>
      <c r="DP157" s="442" t="b">
        <f t="shared" si="96"/>
        <v>0</v>
      </c>
      <c r="DQ157" s="452" t="b">
        <f t="shared" si="97"/>
        <v>0</v>
      </c>
      <c r="DR157" s="442" t="b">
        <f t="shared" si="98"/>
        <v>0</v>
      </c>
      <c r="DS157" s="451" t="b">
        <f t="shared" si="99"/>
        <v>0</v>
      </c>
      <c r="DT157" s="442" t="b">
        <f t="shared" si="100"/>
        <v>0</v>
      </c>
    </row>
    <row r="158" spans="1:124" x14ac:dyDescent="0.25">
      <c r="A158" s="67">
        <f t="shared" si="75"/>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6"/>
        <v/>
      </c>
      <c r="X158" s="312" t="str">
        <f t="shared" ca="1" si="77"/>
        <v/>
      </c>
      <c r="Y158" s="279"/>
      <c r="Z158" s="279"/>
      <c r="AA158" s="350"/>
      <c r="AB158" s="280"/>
      <c r="AC158" s="281"/>
      <c r="AD158" s="350"/>
      <c r="AE158" s="280"/>
      <c r="AF158" s="282"/>
      <c r="AG158" s="350"/>
      <c r="AH158" s="276"/>
      <c r="AI158" s="311" t="str">
        <f t="shared" ca="1" si="78"/>
        <v/>
      </c>
      <c r="AJ158" s="312" t="str">
        <f t="shared" ca="1" si="79"/>
        <v/>
      </c>
      <c r="AK158" s="279"/>
      <c r="AL158" s="279"/>
      <c r="AM158" s="350"/>
      <c r="AN158" s="280"/>
      <c r="AO158" s="281"/>
      <c r="AP158" s="350"/>
      <c r="AQ158" s="280"/>
      <c r="AR158" s="282"/>
      <c r="AS158" s="350"/>
      <c r="AT158" s="276"/>
      <c r="AU158" s="311" t="str">
        <f t="shared" ca="1" si="80"/>
        <v/>
      </c>
      <c r="AV158" s="312" t="str">
        <f t="shared" ca="1" si="81"/>
        <v/>
      </c>
      <c r="AW158" s="278"/>
      <c r="AX158" s="278"/>
      <c r="AY158" s="350"/>
      <c r="AZ158" s="280"/>
      <c r="BA158" s="281"/>
      <c r="BB158" s="350"/>
      <c r="BC158" s="280"/>
      <c r="BD158" s="282"/>
      <c r="BE158" s="350"/>
      <c r="BF158" s="276"/>
      <c r="BG158" s="311" t="str">
        <f t="shared" ca="1" si="82"/>
        <v/>
      </c>
      <c r="BH158" s="312" t="str">
        <f t="shared" ca="1" si="83"/>
        <v/>
      </c>
      <c r="BI158" s="278"/>
      <c r="BJ158" s="350"/>
      <c r="BK158" s="280"/>
      <c r="BL158" s="281"/>
      <c r="BM158" s="350"/>
      <c r="BN158" s="280"/>
      <c r="BO158" s="282"/>
      <c r="BP158" s="311" t="str">
        <f t="shared" ca="1" si="84"/>
        <v/>
      </c>
      <c r="BQ158" s="312" t="str">
        <f t="shared" ca="1" si="85"/>
        <v/>
      </c>
      <c r="BR158" s="311" t="str">
        <f t="shared" ca="1" si="86"/>
        <v/>
      </c>
      <c r="BS158" s="440" t="str">
        <f t="shared" ca="1" si="87"/>
        <v/>
      </c>
      <c r="BT158" s="283" t="str">
        <f t="array" ref="BT158">IF(AND($I158&lt;&gt;"",$K158&lt;&gt;""),CEILING(VLOOKUP($I158,ランク別指標,3,FALSE)*$L158,1),"")</f>
        <v/>
      </c>
      <c r="BU158" s="284"/>
      <c r="BV158" s="283" t="str">
        <f t="shared" si="11"/>
        <v/>
      </c>
      <c r="BW158" s="285"/>
      <c r="BX158" s="284"/>
      <c r="BY158" s="286" t="str">
        <f t="shared" si="88"/>
        <v/>
      </c>
      <c r="BZ158" s="287" t="str">
        <f t="shared" si="89"/>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3"/>
        <v/>
      </c>
      <c r="CR158" s="274" t="str">
        <f t="shared" ca="1" si="74"/>
        <v/>
      </c>
      <c r="CS158" s="275" t="str">
        <f t="shared" ca="1" si="17"/>
        <v/>
      </c>
      <c r="CT158" s="339"/>
      <c r="CU158" s="266">
        <f t="shared" si="9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1"/>
        <v>0</v>
      </c>
      <c r="DL158" s="442" t="b">
        <f t="shared" si="92"/>
        <v>0</v>
      </c>
      <c r="DM158" s="452" t="b">
        <f t="shared" si="93"/>
        <v>0</v>
      </c>
      <c r="DN158" s="442" t="b">
        <f t="shared" si="94"/>
        <v>0</v>
      </c>
      <c r="DO158" s="451" t="b">
        <f t="shared" si="95"/>
        <v>0</v>
      </c>
      <c r="DP158" s="442" t="b">
        <f t="shared" si="96"/>
        <v>0</v>
      </c>
      <c r="DQ158" s="452" t="b">
        <f t="shared" si="97"/>
        <v>0</v>
      </c>
      <c r="DR158" s="442" t="b">
        <f t="shared" si="98"/>
        <v>0</v>
      </c>
      <c r="DS158" s="451" t="b">
        <f t="shared" si="99"/>
        <v>0</v>
      </c>
      <c r="DT158" s="442" t="b">
        <f t="shared" si="100"/>
        <v>0</v>
      </c>
    </row>
    <row r="159" spans="1:124" x14ac:dyDescent="0.25">
      <c r="A159" s="67">
        <f t="shared" si="75"/>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6"/>
        <v/>
      </c>
      <c r="X159" s="312" t="str">
        <f t="shared" ca="1" si="77"/>
        <v/>
      </c>
      <c r="Y159" s="279"/>
      <c r="Z159" s="279"/>
      <c r="AA159" s="350"/>
      <c r="AB159" s="351"/>
      <c r="AC159" s="281"/>
      <c r="AD159" s="350"/>
      <c r="AE159" s="351"/>
      <c r="AF159" s="282"/>
      <c r="AG159" s="350"/>
      <c r="AH159" s="276"/>
      <c r="AI159" s="311" t="str">
        <f t="shared" ca="1" si="78"/>
        <v/>
      </c>
      <c r="AJ159" s="312" t="str">
        <f t="shared" ca="1" si="79"/>
        <v/>
      </c>
      <c r="AK159" s="278"/>
      <c r="AL159" s="278"/>
      <c r="AM159" s="350"/>
      <c r="AN159" s="351"/>
      <c r="AO159" s="281"/>
      <c r="AP159" s="350"/>
      <c r="AQ159" s="351"/>
      <c r="AR159" s="282"/>
      <c r="AS159" s="350"/>
      <c r="AT159" s="276"/>
      <c r="AU159" s="311" t="str">
        <f t="shared" ca="1" si="80"/>
        <v/>
      </c>
      <c r="AV159" s="312" t="str">
        <f t="shared" ca="1" si="81"/>
        <v/>
      </c>
      <c r="AW159" s="278"/>
      <c r="AX159" s="278"/>
      <c r="AY159" s="350"/>
      <c r="AZ159" s="351"/>
      <c r="BA159" s="281"/>
      <c r="BB159" s="350"/>
      <c r="BC159" s="351"/>
      <c r="BD159" s="282"/>
      <c r="BE159" s="350"/>
      <c r="BF159" s="276"/>
      <c r="BG159" s="311" t="str">
        <f t="shared" ca="1" si="82"/>
        <v/>
      </c>
      <c r="BH159" s="312" t="str">
        <f t="shared" ca="1" si="83"/>
        <v/>
      </c>
      <c r="BI159" s="278"/>
      <c r="BJ159" s="350"/>
      <c r="BK159" s="351"/>
      <c r="BL159" s="281"/>
      <c r="BM159" s="350"/>
      <c r="BN159" s="351"/>
      <c r="BO159" s="282"/>
      <c r="BP159" s="311" t="str">
        <f t="shared" ca="1" si="84"/>
        <v/>
      </c>
      <c r="BQ159" s="312" t="str">
        <f t="shared" ca="1" si="85"/>
        <v/>
      </c>
      <c r="BR159" s="311" t="str">
        <f t="shared" ca="1" si="86"/>
        <v/>
      </c>
      <c r="BS159" s="440" t="str">
        <f t="shared" ca="1" si="87"/>
        <v/>
      </c>
      <c r="BT159" s="283" t="str">
        <f t="array" ref="BT159">IF(AND($I159&lt;&gt;"",$K159&lt;&gt;""),CEILING(VLOOKUP($I159,ランク別指標,3,FALSE)*$L159,1),"")</f>
        <v/>
      </c>
      <c r="BU159" s="284"/>
      <c r="BV159" s="283" t="str">
        <f t="shared" si="11"/>
        <v/>
      </c>
      <c r="BW159" s="285"/>
      <c r="BX159" s="284"/>
      <c r="BY159" s="286" t="str">
        <f t="shared" si="88"/>
        <v/>
      </c>
      <c r="BZ159" s="287" t="str">
        <f t="shared" si="89"/>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3"/>
        <v/>
      </c>
      <c r="CR159" s="274" t="str">
        <f t="shared" ca="1" si="74"/>
        <v/>
      </c>
      <c r="CS159" s="275" t="str">
        <f t="shared" ca="1" si="17"/>
        <v/>
      </c>
      <c r="CT159" s="339"/>
      <c r="CU159" s="266">
        <f t="shared" si="9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1"/>
        <v>0</v>
      </c>
      <c r="DL159" s="442" t="b">
        <f t="shared" si="92"/>
        <v>0</v>
      </c>
      <c r="DM159" s="452" t="b">
        <f t="shared" si="93"/>
        <v>0</v>
      </c>
      <c r="DN159" s="442" t="b">
        <f t="shared" si="94"/>
        <v>0</v>
      </c>
      <c r="DO159" s="451" t="b">
        <f t="shared" si="95"/>
        <v>0</v>
      </c>
      <c r="DP159" s="442" t="b">
        <f t="shared" si="96"/>
        <v>0</v>
      </c>
      <c r="DQ159" s="452" t="b">
        <f t="shared" si="97"/>
        <v>0</v>
      </c>
      <c r="DR159" s="442" t="b">
        <f t="shared" si="98"/>
        <v>0</v>
      </c>
      <c r="DS159" s="451" t="b">
        <f t="shared" si="99"/>
        <v>0</v>
      </c>
      <c r="DT159" s="442" t="b">
        <f t="shared" si="100"/>
        <v>0</v>
      </c>
    </row>
    <row r="160" spans="1:124" x14ac:dyDescent="0.25">
      <c r="A160" s="67">
        <f t="shared" si="75"/>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6"/>
        <v/>
      </c>
      <c r="X160" s="312" t="str">
        <f t="shared" ca="1" si="77"/>
        <v/>
      </c>
      <c r="Y160" s="279"/>
      <c r="Z160" s="279"/>
      <c r="AA160" s="350"/>
      <c r="AB160" s="351"/>
      <c r="AC160" s="281"/>
      <c r="AD160" s="350"/>
      <c r="AE160" s="351"/>
      <c r="AF160" s="282"/>
      <c r="AG160" s="350"/>
      <c r="AH160" s="276"/>
      <c r="AI160" s="311" t="str">
        <f t="shared" ca="1" si="78"/>
        <v/>
      </c>
      <c r="AJ160" s="312" t="str">
        <f t="shared" ca="1" si="79"/>
        <v/>
      </c>
      <c r="AK160" s="278"/>
      <c r="AL160" s="278"/>
      <c r="AM160" s="350"/>
      <c r="AN160" s="351"/>
      <c r="AO160" s="281"/>
      <c r="AP160" s="350"/>
      <c r="AQ160" s="351"/>
      <c r="AR160" s="282"/>
      <c r="AS160" s="350"/>
      <c r="AT160" s="276"/>
      <c r="AU160" s="311" t="str">
        <f t="shared" ca="1" si="80"/>
        <v/>
      </c>
      <c r="AV160" s="312" t="str">
        <f t="shared" ca="1" si="81"/>
        <v/>
      </c>
      <c r="AW160" s="278"/>
      <c r="AX160" s="278"/>
      <c r="AY160" s="350"/>
      <c r="AZ160" s="351"/>
      <c r="BA160" s="281"/>
      <c r="BB160" s="350"/>
      <c r="BC160" s="351"/>
      <c r="BD160" s="282"/>
      <c r="BE160" s="350"/>
      <c r="BF160" s="276"/>
      <c r="BG160" s="311" t="str">
        <f t="shared" ca="1" si="82"/>
        <v/>
      </c>
      <c r="BH160" s="312" t="str">
        <f t="shared" ca="1" si="83"/>
        <v/>
      </c>
      <c r="BI160" s="278"/>
      <c r="BJ160" s="350"/>
      <c r="BK160" s="351"/>
      <c r="BL160" s="281"/>
      <c r="BM160" s="350"/>
      <c r="BN160" s="351"/>
      <c r="BO160" s="282"/>
      <c r="BP160" s="311" t="str">
        <f t="shared" ca="1" si="84"/>
        <v/>
      </c>
      <c r="BQ160" s="312" t="str">
        <f t="shared" ca="1" si="85"/>
        <v/>
      </c>
      <c r="BR160" s="311" t="str">
        <f t="shared" ca="1" si="86"/>
        <v/>
      </c>
      <c r="BS160" s="440" t="str">
        <f t="shared" ca="1" si="87"/>
        <v/>
      </c>
      <c r="BT160" s="283" t="str">
        <f t="array" ref="BT160">IF(AND($I160&lt;&gt;"",$K160&lt;&gt;""),CEILING(VLOOKUP($I160,ランク別指標,3,FALSE)*$L160,1),"")</f>
        <v/>
      </c>
      <c r="BU160" s="284"/>
      <c r="BV160" s="283" t="str">
        <f t="shared" si="11"/>
        <v/>
      </c>
      <c r="BW160" s="285"/>
      <c r="BX160" s="284"/>
      <c r="BY160" s="286" t="str">
        <f t="shared" si="88"/>
        <v/>
      </c>
      <c r="BZ160" s="287" t="str">
        <f t="shared" si="89"/>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3"/>
        <v/>
      </c>
      <c r="CR160" s="274" t="str">
        <f t="shared" ca="1" si="74"/>
        <v/>
      </c>
      <c r="CS160" s="275" t="str">
        <f t="shared" ca="1" si="17"/>
        <v/>
      </c>
      <c r="CT160" s="339"/>
      <c r="CU160" s="266">
        <f t="shared" si="9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1"/>
        <v>0</v>
      </c>
      <c r="DL160" s="442" t="b">
        <f t="shared" si="92"/>
        <v>0</v>
      </c>
      <c r="DM160" s="452" t="b">
        <f t="shared" si="93"/>
        <v>0</v>
      </c>
      <c r="DN160" s="442" t="b">
        <f t="shared" si="94"/>
        <v>0</v>
      </c>
      <c r="DO160" s="451" t="b">
        <f t="shared" si="95"/>
        <v>0</v>
      </c>
      <c r="DP160" s="442" t="b">
        <f t="shared" si="96"/>
        <v>0</v>
      </c>
      <c r="DQ160" s="452" t="b">
        <f t="shared" si="97"/>
        <v>0</v>
      </c>
      <c r="DR160" s="442" t="b">
        <f t="shared" si="98"/>
        <v>0</v>
      </c>
      <c r="DS160" s="451" t="b">
        <f t="shared" si="99"/>
        <v>0</v>
      </c>
      <c r="DT160" s="442" t="b">
        <f t="shared" si="100"/>
        <v>0</v>
      </c>
    </row>
    <row r="161" spans="1:124" x14ac:dyDescent="0.25">
      <c r="A161" s="67">
        <f t="shared" si="75"/>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6"/>
        <v/>
      </c>
      <c r="X161" s="312" t="str">
        <f t="shared" ca="1" si="77"/>
        <v/>
      </c>
      <c r="Y161" s="279"/>
      <c r="Z161" s="279"/>
      <c r="AA161" s="350"/>
      <c r="AB161" s="351"/>
      <c r="AC161" s="281"/>
      <c r="AD161" s="350"/>
      <c r="AE161" s="351"/>
      <c r="AF161" s="282"/>
      <c r="AG161" s="350"/>
      <c r="AH161" s="276"/>
      <c r="AI161" s="311" t="str">
        <f t="shared" ca="1" si="78"/>
        <v/>
      </c>
      <c r="AJ161" s="312" t="str">
        <f t="shared" ca="1" si="79"/>
        <v/>
      </c>
      <c r="AK161" s="278"/>
      <c r="AL161" s="278"/>
      <c r="AM161" s="350"/>
      <c r="AN161" s="351"/>
      <c r="AO161" s="281"/>
      <c r="AP161" s="350"/>
      <c r="AQ161" s="351"/>
      <c r="AR161" s="282"/>
      <c r="AS161" s="350"/>
      <c r="AT161" s="276"/>
      <c r="AU161" s="311" t="str">
        <f t="shared" ca="1" si="80"/>
        <v/>
      </c>
      <c r="AV161" s="312" t="str">
        <f t="shared" ca="1" si="81"/>
        <v/>
      </c>
      <c r="AW161" s="278"/>
      <c r="AX161" s="278"/>
      <c r="AY161" s="350"/>
      <c r="AZ161" s="351"/>
      <c r="BA161" s="281"/>
      <c r="BB161" s="350"/>
      <c r="BC161" s="351"/>
      <c r="BD161" s="282"/>
      <c r="BE161" s="350"/>
      <c r="BF161" s="276"/>
      <c r="BG161" s="311" t="str">
        <f t="shared" ca="1" si="82"/>
        <v/>
      </c>
      <c r="BH161" s="312" t="str">
        <f t="shared" ca="1" si="83"/>
        <v/>
      </c>
      <c r="BI161" s="278"/>
      <c r="BJ161" s="350"/>
      <c r="BK161" s="351"/>
      <c r="BL161" s="281"/>
      <c r="BM161" s="350"/>
      <c r="BN161" s="351"/>
      <c r="BO161" s="282"/>
      <c r="BP161" s="311" t="str">
        <f t="shared" ca="1" si="84"/>
        <v/>
      </c>
      <c r="BQ161" s="312" t="str">
        <f t="shared" ca="1" si="85"/>
        <v/>
      </c>
      <c r="BR161" s="311" t="str">
        <f t="shared" ca="1" si="86"/>
        <v/>
      </c>
      <c r="BS161" s="440" t="str">
        <f t="shared" ca="1" si="87"/>
        <v/>
      </c>
      <c r="BT161" s="283" t="str">
        <f t="array" ref="BT161">IF(AND($I161&lt;&gt;"",$K161&lt;&gt;""),CEILING(VLOOKUP($I161,ランク別指標,3,FALSE)*$L161,1),"")</f>
        <v/>
      </c>
      <c r="BU161" s="284"/>
      <c r="BV161" s="283" t="str">
        <f t="shared" si="11"/>
        <v/>
      </c>
      <c r="BW161" s="285"/>
      <c r="BX161" s="284"/>
      <c r="BY161" s="286" t="str">
        <f t="shared" si="88"/>
        <v/>
      </c>
      <c r="BZ161" s="287" t="str">
        <f t="shared" si="89"/>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3"/>
        <v/>
      </c>
      <c r="CR161" s="274" t="str">
        <f t="shared" ca="1" si="74"/>
        <v/>
      </c>
      <c r="CS161" s="275" t="str">
        <f t="shared" ca="1" si="17"/>
        <v/>
      </c>
      <c r="CT161" s="339"/>
      <c r="CU161" s="266">
        <f t="shared" si="9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1"/>
        <v>0</v>
      </c>
      <c r="DL161" s="442" t="b">
        <f t="shared" si="92"/>
        <v>0</v>
      </c>
      <c r="DM161" s="452" t="b">
        <f t="shared" si="93"/>
        <v>0</v>
      </c>
      <c r="DN161" s="442" t="b">
        <f t="shared" si="94"/>
        <v>0</v>
      </c>
      <c r="DO161" s="451" t="b">
        <f t="shared" si="95"/>
        <v>0</v>
      </c>
      <c r="DP161" s="442" t="b">
        <f t="shared" si="96"/>
        <v>0</v>
      </c>
      <c r="DQ161" s="452" t="b">
        <f t="shared" si="97"/>
        <v>0</v>
      </c>
      <c r="DR161" s="442" t="b">
        <f t="shared" si="98"/>
        <v>0</v>
      </c>
      <c r="DS161" s="451" t="b">
        <f t="shared" si="99"/>
        <v>0</v>
      </c>
      <c r="DT161" s="442" t="b">
        <f t="shared" si="100"/>
        <v>0</v>
      </c>
    </row>
    <row r="162" spans="1:124" x14ac:dyDescent="0.25">
      <c r="A162" s="67">
        <f t="shared" si="75"/>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6"/>
        <v/>
      </c>
      <c r="X162" s="312" t="str">
        <f t="shared" ca="1" si="77"/>
        <v/>
      </c>
      <c r="Y162" s="279"/>
      <c r="Z162" s="279"/>
      <c r="AA162" s="350"/>
      <c r="AB162" s="351"/>
      <c r="AC162" s="281"/>
      <c r="AD162" s="350"/>
      <c r="AE162" s="351"/>
      <c r="AF162" s="282"/>
      <c r="AG162" s="350"/>
      <c r="AH162" s="276"/>
      <c r="AI162" s="311" t="str">
        <f t="shared" ca="1" si="78"/>
        <v/>
      </c>
      <c r="AJ162" s="312" t="str">
        <f t="shared" ca="1" si="79"/>
        <v/>
      </c>
      <c r="AK162" s="278"/>
      <c r="AL162" s="278"/>
      <c r="AM162" s="350"/>
      <c r="AN162" s="351"/>
      <c r="AO162" s="281"/>
      <c r="AP162" s="350"/>
      <c r="AQ162" s="351"/>
      <c r="AR162" s="282"/>
      <c r="AS162" s="350"/>
      <c r="AT162" s="276"/>
      <c r="AU162" s="311" t="str">
        <f t="shared" ca="1" si="80"/>
        <v/>
      </c>
      <c r="AV162" s="312" t="str">
        <f t="shared" ca="1" si="81"/>
        <v/>
      </c>
      <c r="AW162" s="278"/>
      <c r="AX162" s="278"/>
      <c r="AY162" s="350"/>
      <c r="AZ162" s="351"/>
      <c r="BA162" s="281"/>
      <c r="BB162" s="350"/>
      <c r="BC162" s="351"/>
      <c r="BD162" s="282"/>
      <c r="BE162" s="350"/>
      <c r="BF162" s="276"/>
      <c r="BG162" s="311" t="str">
        <f t="shared" ca="1" si="82"/>
        <v/>
      </c>
      <c r="BH162" s="312" t="str">
        <f t="shared" ca="1" si="83"/>
        <v/>
      </c>
      <c r="BI162" s="278"/>
      <c r="BJ162" s="350"/>
      <c r="BK162" s="351"/>
      <c r="BL162" s="281"/>
      <c r="BM162" s="350"/>
      <c r="BN162" s="351"/>
      <c r="BO162" s="282"/>
      <c r="BP162" s="311" t="str">
        <f t="shared" ca="1" si="84"/>
        <v/>
      </c>
      <c r="BQ162" s="312" t="str">
        <f t="shared" ca="1" si="85"/>
        <v/>
      </c>
      <c r="BR162" s="311" t="str">
        <f t="shared" ca="1" si="86"/>
        <v/>
      </c>
      <c r="BS162" s="440" t="str">
        <f t="shared" ca="1" si="87"/>
        <v/>
      </c>
      <c r="BT162" s="283" t="str">
        <f t="array" ref="BT162">IF(AND($I162&lt;&gt;"",$K162&lt;&gt;""),CEILING(VLOOKUP($I162,ランク別指標,3,FALSE)*$L162,1),"")</f>
        <v/>
      </c>
      <c r="BU162" s="284"/>
      <c r="BV162" s="283" t="str">
        <f t="shared" si="11"/>
        <v/>
      </c>
      <c r="BW162" s="285"/>
      <c r="BX162" s="284"/>
      <c r="BY162" s="286" t="str">
        <f t="shared" si="88"/>
        <v/>
      </c>
      <c r="BZ162" s="287" t="str">
        <f t="shared" si="89"/>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3"/>
        <v/>
      </c>
      <c r="CR162" s="274" t="str">
        <f t="shared" ca="1" si="74"/>
        <v/>
      </c>
      <c r="CS162" s="275" t="str">
        <f t="shared" ca="1" si="17"/>
        <v/>
      </c>
      <c r="CT162" s="339"/>
      <c r="CU162" s="266">
        <f t="shared" si="9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1"/>
        <v>0</v>
      </c>
      <c r="DL162" s="442" t="b">
        <f t="shared" si="92"/>
        <v>0</v>
      </c>
      <c r="DM162" s="452" t="b">
        <f t="shared" si="93"/>
        <v>0</v>
      </c>
      <c r="DN162" s="442" t="b">
        <f t="shared" si="94"/>
        <v>0</v>
      </c>
      <c r="DO162" s="451" t="b">
        <f t="shared" si="95"/>
        <v>0</v>
      </c>
      <c r="DP162" s="442" t="b">
        <f t="shared" si="96"/>
        <v>0</v>
      </c>
      <c r="DQ162" s="452" t="b">
        <f t="shared" si="97"/>
        <v>0</v>
      </c>
      <c r="DR162" s="442" t="b">
        <f t="shared" si="98"/>
        <v>0</v>
      </c>
      <c r="DS162" s="451" t="b">
        <f t="shared" si="99"/>
        <v>0</v>
      </c>
      <c r="DT162" s="442" t="b">
        <f t="shared" si="100"/>
        <v>0</v>
      </c>
    </row>
    <row r="163" spans="1:124" x14ac:dyDescent="0.25">
      <c r="A163" s="67">
        <f t="shared" si="75"/>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6"/>
        <v/>
      </c>
      <c r="X163" s="312" t="str">
        <f t="shared" ca="1" si="77"/>
        <v/>
      </c>
      <c r="Y163" s="279"/>
      <c r="Z163" s="279"/>
      <c r="AA163" s="350"/>
      <c r="AB163" s="351"/>
      <c r="AC163" s="281"/>
      <c r="AD163" s="350"/>
      <c r="AE163" s="351"/>
      <c r="AF163" s="282"/>
      <c r="AG163" s="350"/>
      <c r="AH163" s="276"/>
      <c r="AI163" s="311" t="str">
        <f t="shared" ca="1" si="78"/>
        <v/>
      </c>
      <c r="AJ163" s="312" t="str">
        <f t="shared" ca="1" si="79"/>
        <v/>
      </c>
      <c r="AK163" s="278"/>
      <c r="AL163" s="278"/>
      <c r="AM163" s="350"/>
      <c r="AN163" s="351"/>
      <c r="AO163" s="281"/>
      <c r="AP163" s="350"/>
      <c r="AQ163" s="351"/>
      <c r="AR163" s="282"/>
      <c r="AS163" s="350"/>
      <c r="AT163" s="276"/>
      <c r="AU163" s="311" t="str">
        <f t="shared" ca="1" si="80"/>
        <v/>
      </c>
      <c r="AV163" s="312" t="str">
        <f t="shared" ca="1" si="81"/>
        <v/>
      </c>
      <c r="AW163" s="278"/>
      <c r="AX163" s="278"/>
      <c r="AY163" s="350"/>
      <c r="AZ163" s="351"/>
      <c r="BA163" s="281"/>
      <c r="BB163" s="350"/>
      <c r="BC163" s="351"/>
      <c r="BD163" s="282"/>
      <c r="BE163" s="350"/>
      <c r="BF163" s="276"/>
      <c r="BG163" s="311" t="str">
        <f t="shared" ca="1" si="82"/>
        <v/>
      </c>
      <c r="BH163" s="312" t="str">
        <f t="shared" ca="1" si="83"/>
        <v/>
      </c>
      <c r="BI163" s="278"/>
      <c r="BJ163" s="350"/>
      <c r="BK163" s="351"/>
      <c r="BL163" s="281"/>
      <c r="BM163" s="350"/>
      <c r="BN163" s="351"/>
      <c r="BO163" s="282"/>
      <c r="BP163" s="311" t="str">
        <f t="shared" ca="1" si="84"/>
        <v/>
      </c>
      <c r="BQ163" s="312" t="str">
        <f t="shared" ca="1" si="85"/>
        <v/>
      </c>
      <c r="BR163" s="311" t="str">
        <f t="shared" ca="1" si="86"/>
        <v/>
      </c>
      <c r="BS163" s="440" t="str">
        <f t="shared" ca="1" si="87"/>
        <v/>
      </c>
      <c r="BT163" s="283" t="str">
        <f t="array" ref="BT163">IF(AND($I163&lt;&gt;"",$K163&lt;&gt;""),CEILING(VLOOKUP($I163,ランク別指標,3,FALSE)*$L163,1),"")</f>
        <v/>
      </c>
      <c r="BU163" s="284"/>
      <c r="BV163" s="283" t="str">
        <f t="shared" si="11"/>
        <v/>
      </c>
      <c r="BW163" s="285"/>
      <c r="BX163" s="284"/>
      <c r="BY163" s="286" t="str">
        <f t="shared" si="88"/>
        <v/>
      </c>
      <c r="BZ163" s="287" t="str">
        <f t="shared" si="89"/>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3"/>
        <v/>
      </c>
      <c r="CR163" s="274" t="str">
        <f t="shared" ca="1" si="74"/>
        <v/>
      </c>
      <c r="CS163" s="275" t="str">
        <f t="shared" ca="1" si="17"/>
        <v/>
      </c>
      <c r="CT163" s="339"/>
      <c r="CU163" s="266">
        <f t="shared" si="9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1"/>
        <v>0</v>
      </c>
      <c r="DL163" s="442" t="b">
        <f t="shared" si="92"/>
        <v>0</v>
      </c>
      <c r="DM163" s="452" t="b">
        <f t="shared" si="93"/>
        <v>0</v>
      </c>
      <c r="DN163" s="442" t="b">
        <f t="shared" si="94"/>
        <v>0</v>
      </c>
      <c r="DO163" s="451" t="b">
        <f t="shared" si="95"/>
        <v>0</v>
      </c>
      <c r="DP163" s="442" t="b">
        <f t="shared" si="96"/>
        <v>0</v>
      </c>
      <c r="DQ163" s="452" t="b">
        <f t="shared" si="97"/>
        <v>0</v>
      </c>
      <c r="DR163" s="442" t="b">
        <f t="shared" si="98"/>
        <v>0</v>
      </c>
      <c r="DS163" s="451" t="b">
        <f t="shared" si="99"/>
        <v>0</v>
      </c>
      <c r="DT163" s="442" t="b">
        <f t="shared" si="100"/>
        <v>0</v>
      </c>
    </row>
    <row r="164" spans="1:124" x14ac:dyDescent="0.25">
      <c r="A164" s="67">
        <f t="shared" si="75"/>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6"/>
        <v/>
      </c>
      <c r="X164" s="312" t="str">
        <f t="shared" ca="1" si="77"/>
        <v/>
      </c>
      <c r="Y164" s="279"/>
      <c r="Z164" s="279"/>
      <c r="AA164" s="350"/>
      <c r="AB164" s="280"/>
      <c r="AC164" s="281"/>
      <c r="AD164" s="350"/>
      <c r="AE164" s="280"/>
      <c r="AF164" s="282"/>
      <c r="AG164" s="350"/>
      <c r="AH164" s="276"/>
      <c r="AI164" s="311" t="str">
        <f t="shared" ca="1" si="78"/>
        <v/>
      </c>
      <c r="AJ164" s="312" t="str">
        <f t="shared" ca="1" si="79"/>
        <v/>
      </c>
      <c r="AK164" s="279"/>
      <c r="AL164" s="279"/>
      <c r="AM164" s="350"/>
      <c r="AN164" s="280"/>
      <c r="AO164" s="281"/>
      <c r="AP164" s="350"/>
      <c r="AQ164" s="280"/>
      <c r="AR164" s="282"/>
      <c r="AS164" s="350"/>
      <c r="AT164" s="276"/>
      <c r="AU164" s="311" t="str">
        <f t="shared" ca="1" si="80"/>
        <v/>
      </c>
      <c r="AV164" s="312" t="str">
        <f t="shared" ca="1" si="81"/>
        <v/>
      </c>
      <c r="AW164" s="278"/>
      <c r="AX164" s="278"/>
      <c r="AY164" s="350"/>
      <c r="AZ164" s="280"/>
      <c r="BA164" s="281"/>
      <c r="BB164" s="350"/>
      <c r="BC164" s="280"/>
      <c r="BD164" s="282"/>
      <c r="BE164" s="350"/>
      <c r="BF164" s="276"/>
      <c r="BG164" s="311" t="str">
        <f t="shared" ca="1" si="82"/>
        <v/>
      </c>
      <c r="BH164" s="312" t="str">
        <f t="shared" ca="1" si="83"/>
        <v/>
      </c>
      <c r="BI164" s="278"/>
      <c r="BJ164" s="350"/>
      <c r="BK164" s="280"/>
      <c r="BL164" s="281"/>
      <c r="BM164" s="350"/>
      <c r="BN164" s="280"/>
      <c r="BO164" s="282"/>
      <c r="BP164" s="311" t="str">
        <f t="shared" ca="1" si="84"/>
        <v/>
      </c>
      <c r="BQ164" s="312" t="str">
        <f t="shared" ca="1" si="85"/>
        <v/>
      </c>
      <c r="BR164" s="311" t="str">
        <f t="shared" ca="1" si="86"/>
        <v/>
      </c>
      <c r="BS164" s="440" t="str">
        <f t="shared" ca="1" si="87"/>
        <v/>
      </c>
      <c r="BT164" s="283" t="str">
        <f t="array" ref="BT164">IF(AND($I164&lt;&gt;"",$K164&lt;&gt;""),CEILING(VLOOKUP($I164,ランク別指標,3,FALSE)*$L164,1),"")</f>
        <v/>
      </c>
      <c r="BU164" s="284"/>
      <c r="BV164" s="283" t="str">
        <f t="shared" si="11"/>
        <v/>
      </c>
      <c r="BW164" s="285"/>
      <c r="BX164" s="284"/>
      <c r="BY164" s="286" t="str">
        <f t="shared" si="88"/>
        <v/>
      </c>
      <c r="BZ164" s="287" t="str">
        <f t="shared" si="89"/>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3"/>
        <v/>
      </c>
      <c r="CR164" s="274" t="str">
        <f t="shared" ca="1" si="74"/>
        <v/>
      </c>
      <c r="CS164" s="275" t="str">
        <f t="shared" ca="1" si="17"/>
        <v/>
      </c>
      <c r="CT164" s="339"/>
      <c r="CU164" s="266">
        <f t="shared" si="9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1"/>
        <v>0</v>
      </c>
      <c r="DL164" s="442" t="b">
        <f t="shared" si="92"/>
        <v>0</v>
      </c>
      <c r="DM164" s="452" t="b">
        <f t="shared" si="93"/>
        <v>0</v>
      </c>
      <c r="DN164" s="442" t="b">
        <f t="shared" si="94"/>
        <v>0</v>
      </c>
      <c r="DO164" s="451" t="b">
        <f t="shared" si="95"/>
        <v>0</v>
      </c>
      <c r="DP164" s="442" t="b">
        <f t="shared" si="96"/>
        <v>0</v>
      </c>
      <c r="DQ164" s="452" t="b">
        <f t="shared" si="97"/>
        <v>0</v>
      </c>
      <c r="DR164" s="442" t="b">
        <f t="shared" si="98"/>
        <v>0</v>
      </c>
      <c r="DS164" s="451" t="b">
        <f t="shared" si="99"/>
        <v>0</v>
      </c>
      <c r="DT164" s="442" t="b">
        <f t="shared" si="100"/>
        <v>0</v>
      </c>
    </row>
    <row r="165" spans="1:124" x14ac:dyDescent="0.25">
      <c r="A165" s="67">
        <f t="shared" si="75"/>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6"/>
        <v/>
      </c>
      <c r="X165" s="312" t="str">
        <f t="shared" ca="1" si="77"/>
        <v/>
      </c>
      <c r="Y165" s="279"/>
      <c r="Z165" s="279"/>
      <c r="AA165" s="350"/>
      <c r="AB165" s="280"/>
      <c r="AC165" s="281"/>
      <c r="AD165" s="350"/>
      <c r="AE165" s="280"/>
      <c r="AF165" s="282"/>
      <c r="AG165" s="350"/>
      <c r="AH165" s="276"/>
      <c r="AI165" s="311" t="str">
        <f t="shared" ca="1" si="78"/>
        <v/>
      </c>
      <c r="AJ165" s="312" t="str">
        <f t="shared" ca="1" si="79"/>
        <v/>
      </c>
      <c r="AK165" s="279"/>
      <c r="AL165" s="279"/>
      <c r="AM165" s="350"/>
      <c r="AN165" s="280"/>
      <c r="AO165" s="281"/>
      <c r="AP165" s="350"/>
      <c r="AQ165" s="280"/>
      <c r="AR165" s="282"/>
      <c r="AS165" s="350"/>
      <c r="AT165" s="276"/>
      <c r="AU165" s="311" t="str">
        <f t="shared" ca="1" si="80"/>
        <v/>
      </c>
      <c r="AV165" s="312" t="str">
        <f t="shared" ca="1" si="81"/>
        <v/>
      </c>
      <c r="AW165" s="278"/>
      <c r="AX165" s="278"/>
      <c r="AY165" s="350"/>
      <c r="AZ165" s="280"/>
      <c r="BA165" s="281"/>
      <c r="BB165" s="350"/>
      <c r="BC165" s="280"/>
      <c r="BD165" s="282"/>
      <c r="BE165" s="350"/>
      <c r="BF165" s="276"/>
      <c r="BG165" s="311" t="str">
        <f t="shared" ca="1" si="82"/>
        <v/>
      </c>
      <c r="BH165" s="312" t="str">
        <f t="shared" ca="1" si="83"/>
        <v/>
      </c>
      <c r="BI165" s="278"/>
      <c r="BJ165" s="350"/>
      <c r="BK165" s="280"/>
      <c r="BL165" s="281"/>
      <c r="BM165" s="350"/>
      <c r="BN165" s="280"/>
      <c r="BO165" s="282"/>
      <c r="BP165" s="311" t="str">
        <f t="shared" ca="1" si="84"/>
        <v/>
      </c>
      <c r="BQ165" s="312" t="str">
        <f t="shared" ca="1" si="85"/>
        <v/>
      </c>
      <c r="BR165" s="311" t="str">
        <f t="shared" ca="1" si="86"/>
        <v/>
      </c>
      <c r="BS165" s="440" t="str">
        <f t="shared" ca="1" si="87"/>
        <v/>
      </c>
      <c r="BT165" s="283" t="str">
        <f t="array" ref="BT165">IF(AND($I165&lt;&gt;"",$K165&lt;&gt;""),CEILING(VLOOKUP($I165,ランク別指標,3,FALSE)*$L165,1),"")</f>
        <v/>
      </c>
      <c r="BU165" s="284"/>
      <c r="BV165" s="283" t="str">
        <f t="shared" si="11"/>
        <v/>
      </c>
      <c r="BW165" s="285"/>
      <c r="BX165" s="284"/>
      <c r="BY165" s="286" t="str">
        <f t="shared" si="88"/>
        <v/>
      </c>
      <c r="BZ165" s="287" t="str">
        <f t="shared" si="89"/>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3"/>
        <v/>
      </c>
      <c r="CR165" s="274" t="str">
        <f t="shared" ca="1" si="74"/>
        <v/>
      </c>
      <c r="CS165" s="275" t="str">
        <f t="shared" ca="1" si="17"/>
        <v/>
      </c>
      <c r="CT165" s="339"/>
      <c r="CU165" s="266">
        <f t="shared" si="9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1"/>
        <v>0</v>
      </c>
      <c r="DL165" s="442" t="b">
        <f t="shared" si="92"/>
        <v>0</v>
      </c>
      <c r="DM165" s="452" t="b">
        <f t="shared" si="93"/>
        <v>0</v>
      </c>
      <c r="DN165" s="442" t="b">
        <f t="shared" si="94"/>
        <v>0</v>
      </c>
      <c r="DO165" s="451" t="b">
        <f t="shared" si="95"/>
        <v>0</v>
      </c>
      <c r="DP165" s="442" t="b">
        <f t="shared" si="96"/>
        <v>0</v>
      </c>
      <c r="DQ165" s="452" t="b">
        <f t="shared" si="97"/>
        <v>0</v>
      </c>
      <c r="DR165" s="442" t="b">
        <f t="shared" si="98"/>
        <v>0</v>
      </c>
      <c r="DS165" s="451" t="b">
        <f t="shared" si="99"/>
        <v>0</v>
      </c>
      <c r="DT165" s="442" t="b">
        <f t="shared" si="100"/>
        <v>0</v>
      </c>
    </row>
    <row r="166" spans="1:124" x14ac:dyDescent="0.25">
      <c r="A166" s="67">
        <f t="shared" si="75"/>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6"/>
        <v/>
      </c>
      <c r="X166" s="312" t="str">
        <f t="shared" ca="1" si="77"/>
        <v/>
      </c>
      <c r="Y166" s="279"/>
      <c r="Z166" s="279"/>
      <c r="AA166" s="350"/>
      <c r="AB166" s="280"/>
      <c r="AC166" s="281"/>
      <c r="AD166" s="350"/>
      <c r="AE166" s="280"/>
      <c r="AF166" s="282"/>
      <c r="AG166" s="350"/>
      <c r="AH166" s="276"/>
      <c r="AI166" s="311" t="str">
        <f t="shared" ca="1" si="78"/>
        <v/>
      </c>
      <c r="AJ166" s="312" t="str">
        <f t="shared" ca="1" si="79"/>
        <v/>
      </c>
      <c r="AK166" s="279"/>
      <c r="AL166" s="279"/>
      <c r="AM166" s="350"/>
      <c r="AN166" s="280"/>
      <c r="AO166" s="281"/>
      <c r="AP166" s="350"/>
      <c r="AQ166" s="280"/>
      <c r="AR166" s="282"/>
      <c r="AS166" s="350"/>
      <c r="AT166" s="276"/>
      <c r="AU166" s="311" t="str">
        <f t="shared" ca="1" si="80"/>
        <v/>
      </c>
      <c r="AV166" s="312" t="str">
        <f t="shared" ca="1" si="81"/>
        <v/>
      </c>
      <c r="AW166" s="278"/>
      <c r="AX166" s="278"/>
      <c r="AY166" s="350"/>
      <c r="AZ166" s="280"/>
      <c r="BA166" s="281"/>
      <c r="BB166" s="350"/>
      <c r="BC166" s="280"/>
      <c r="BD166" s="282"/>
      <c r="BE166" s="350"/>
      <c r="BF166" s="276"/>
      <c r="BG166" s="311" t="str">
        <f t="shared" ca="1" si="82"/>
        <v/>
      </c>
      <c r="BH166" s="312" t="str">
        <f t="shared" ca="1" si="83"/>
        <v/>
      </c>
      <c r="BI166" s="278"/>
      <c r="BJ166" s="350"/>
      <c r="BK166" s="280"/>
      <c r="BL166" s="281"/>
      <c r="BM166" s="350"/>
      <c r="BN166" s="280"/>
      <c r="BO166" s="282"/>
      <c r="BP166" s="311" t="str">
        <f t="shared" ca="1" si="84"/>
        <v/>
      </c>
      <c r="BQ166" s="312" t="str">
        <f t="shared" ca="1" si="85"/>
        <v/>
      </c>
      <c r="BR166" s="311" t="str">
        <f t="shared" ca="1" si="86"/>
        <v/>
      </c>
      <c r="BS166" s="440" t="str">
        <f t="shared" ca="1" si="87"/>
        <v/>
      </c>
      <c r="BT166" s="283" t="str">
        <f t="array" ref="BT166">IF(AND($I166&lt;&gt;"",$K166&lt;&gt;""),CEILING(VLOOKUP($I166,ランク別指標,3,FALSE)*$L166,1),"")</f>
        <v/>
      </c>
      <c r="BU166" s="284"/>
      <c r="BV166" s="283" t="str">
        <f t="shared" si="11"/>
        <v/>
      </c>
      <c r="BW166" s="285"/>
      <c r="BX166" s="284"/>
      <c r="BY166" s="286" t="str">
        <f t="shared" si="88"/>
        <v/>
      </c>
      <c r="BZ166" s="287" t="str">
        <f t="shared" si="89"/>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3"/>
        <v/>
      </c>
      <c r="CR166" s="274" t="str">
        <f t="shared" ca="1" si="74"/>
        <v/>
      </c>
      <c r="CS166" s="275" t="str">
        <f t="shared" ca="1" si="17"/>
        <v/>
      </c>
      <c r="CT166" s="339"/>
      <c r="CU166" s="266">
        <f t="shared" si="9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1"/>
        <v>0</v>
      </c>
      <c r="DL166" s="442" t="b">
        <f t="shared" si="92"/>
        <v>0</v>
      </c>
      <c r="DM166" s="452" t="b">
        <f t="shared" si="93"/>
        <v>0</v>
      </c>
      <c r="DN166" s="442" t="b">
        <f t="shared" si="94"/>
        <v>0</v>
      </c>
      <c r="DO166" s="451" t="b">
        <f t="shared" si="95"/>
        <v>0</v>
      </c>
      <c r="DP166" s="442" t="b">
        <f t="shared" si="96"/>
        <v>0</v>
      </c>
      <c r="DQ166" s="452" t="b">
        <f t="shared" si="97"/>
        <v>0</v>
      </c>
      <c r="DR166" s="442" t="b">
        <f t="shared" si="98"/>
        <v>0</v>
      </c>
      <c r="DS166" s="451" t="b">
        <f t="shared" si="99"/>
        <v>0</v>
      </c>
      <c r="DT166" s="442" t="b">
        <f t="shared" si="100"/>
        <v>0</v>
      </c>
    </row>
    <row r="167" spans="1:124" x14ac:dyDescent="0.25">
      <c r="A167" s="67">
        <f t="shared" si="75"/>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6"/>
        <v/>
      </c>
      <c r="X167" s="312" t="str">
        <f t="shared" ca="1" si="77"/>
        <v/>
      </c>
      <c r="Y167" s="279"/>
      <c r="Z167" s="279"/>
      <c r="AA167" s="350"/>
      <c r="AB167" s="280"/>
      <c r="AC167" s="281"/>
      <c r="AD167" s="350"/>
      <c r="AE167" s="280"/>
      <c r="AF167" s="282"/>
      <c r="AG167" s="350"/>
      <c r="AH167" s="276"/>
      <c r="AI167" s="311" t="str">
        <f t="shared" ca="1" si="78"/>
        <v/>
      </c>
      <c r="AJ167" s="312" t="str">
        <f t="shared" ca="1" si="79"/>
        <v/>
      </c>
      <c r="AK167" s="279"/>
      <c r="AL167" s="279"/>
      <c r="AM167" s="350"/>
      <c r="AN167" s="280"/>
      <c r="AO167" s="281"/>
      <c r="AP167" s="350"/>
      <c r="AQ167" s="280"/>
      <c r="AR167" s="282"/>
      <c r="AS167" s="350"/>
      <c r="AT167" s="276"/>
      <c r="AU167" s="311" t="str">
        <f t="shared" ca="1" si="80"/>
        <v/>
      </c>
      <c r="AV167" s="312" t="str">
        <f t="shared" ca="1" si="81"/>
        <v/>
      </c>
      <c r="AW167" s="278"/>
      <c r="AX167" s="278"/>
      <c r="AY167" s="350"/>
      <c r="AZ167" s="280"/>
      <c r="BA167" s="281"/>
      <c r="BB167" s="350"/>
      <c r="BC167" s="280"/>
      <c r="BD167" s="282"/>
      <c r="BE167" s="350"/>
      <c r="BF167" s="276"/>
      <c r="BG167" s="311" t="str">
        <f t="shared" ca="1" si="82"/>
        <v/>
      </c>
      <c r="BH167" s="312" t="str">
        <f t="shared" ca="1" si="83"/>
        <v/>
      </c>
      <c r="BI167" s="278"/>
      <c r="BJ167" s="350"/>
      <c r="BK167" s="280"/>
      <c r="BL167" s="281"/>
      <c r="BM167" s="350"/>
      <c r="BN167" s="280"/>
      <c r="BO167" s="282"/>
      <c r="BP167" s="311" t="str">
        <f t="shared" ca="1" si="84"/>
        <v/>
      </c>
      <c r="BQ167" s="312" t="str">
        <f t="shared" ca="1" si="85"/>
        <v/>
      </c>
      <c r="BR167" s="311" t="str">
        <f t="shared" ca="1" si="86"/>
        <v/>
      </c>
      <c r="BS167" s="440" t="str">
        <f t="shared" ca="1" si="87"/>
        <v/>
      </c>
      <c r="BT167" s="283" t="str">
        <f t="array" ref="BT167">IF(AND($I167&lt;&gt;"",$K167&lt;&gt;""),CEILING(VLOOKUP($I167,ランク別指標,3,FALSE)*$L167,1),"")</f>
        <v/>
      </c>
      <c r="BU167" s="284"/>
      <c r="BV167" s="283" t="str">
        <f t="shared" si="11"/>
        <v/>
      </c>
      <c r="BW167" s="285"/>
      <c r="BX167" s="284"/>
      <c r="BY167" s="286" t="str">
        <f t="shared" si="88"/>
        <v/>
      </c>
      <c r="BZ167" s="287" t="str">
        <f t="shared" si="89"/>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3"/>
        <v/>
      </c>
      <c r="CR167" s="274" t="str">
        <f t="shared" ca="1" si="74"/>
        <v/>
      </c>
      <c r="CS167" s="275" t="str">
        <f t="shared" ca="1" si="17"/>
        <v/>
      </c>
      <c r="CT167" s="339"/>
      <c r="CU167" s="266">
        <f t="shared" si="9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1"/>
        <v>0</v>
      </c>
      <c r="DL167" s="442" t="b">
        <f t="shared" si="92"/>
        <v>0</v>
      </c>
      <c r="DM167" s="452" t="b">
        <f t="shared" si="93"/>
        <v>0</v>
      </c>
      <c r="DN167" s="442" t="b">
        <f t="shared" si="94"/>
        <v>0</v>
      </c>
      <c r="DO167" s="451" t="b">
        <f t="shared" si="95"/>
        <v>0</v>
      </c>
      <c r="DP167" s="442" t="b">
        <f t="shared" si="96"/>
        <v>0</v>
      </c>
      <c r="DQ167" s="452" t="b">
        <f t="shared" si="97"/>
        <v>0</v>
      </c>
      <c r="DR167" s="442" t="b">
        <f t="shared" si="98"/>
        <v>0</v>
      </c>
      <c r="DS167" s="451" t="b">
        <f t="shared" si="99"/>
        <v>0</v>
      </c>
      <c r="DT167" s="442" t="b">
        <f t="shared" si="100"/>
        <v>0</v>
      </c>
    </row>
    <row r="168" spans="1:124" x14ac:dyDescent="0.25">
      <c r="A168" s="67">
        <f t="shared" si="75"/>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6"/>
        <v/>
      </c>
      <c r="X168" s="312" t="str">
        <f t="shared" ca="1" si="77"/>
        <v/>
      </c>
      <c r="Y168" s="279"/>
      <c r="Z168" s="279"/>
      <c r="AA168" s="350"/>
      <c r="AB168" s="280"/>
      <c r="AC168" s="281"/>
      <c r="AD168" s="350"/>
      <c r="AE168" s="280"/>
      <c r="AF168" s="282"/>
      <c r="AG168" s="350"/>
      <c r="AH168" s="276"/>
      <c r="AI168" s="311" t="str">
        <f t="shared" ca="1" si="78"/>
        <v/>
      </c>
      <c r="AJ168" s="312" t="str">
        <f t="shared" ca="1" si="79"/>
        <v/>
      </c>
      <c r="AK168" s="279"/>
      <c r="AL168" s="279"/>
      <c r="AM168" s="350"/>
      <c r="AN168" s="280"/>
      <c r="AO168" s="281"/>
      <c r="AP168" s="350"/>
      <c r="AQ168" s="280"/>
      <c r="AR168" s="282"/>
      <c r="AS168" s="350"/>
      <c r="AT168" s="276"/>
      <c r="AU168" s="311" t="str">
        <f t="shared" ca="1" si="80"/>
        <v/>
      </c>
      <c r="AV168" s="312" t="str">
        <f t="shared" ca="1" si="81"/>
        <v/>
      </c>
      <c r="AW168" s="278"/>
      <c r="AX168" s="278"/>
      <c r="AY168" s="350"/>
      <c r="AZ168" s="280"/>
      <c r="BA168" s="281"/>
      <c r="BB168" s="350"/>
      <c r="BC168" s="280"/>
      <c r="BD168" s="282"/>
      <c r="BE168" s="350"/>
      <c r="BF168" s="276"/>
      <c r="BG168" s="311" t="str">
        <f t="shared" ca="1" si="82"/>
        <v/>
      </c>
      <c r="BH168" s="312" t="str">
        <f t="shared" ca="1" si="83"/>
        <v/>
      </c>
      <c r="BI168" s="278"/>
      <c r="BJ168" s="350"/>
      <c r="BK168" s="280"/>
      <c r="BL168" s="281"/>
      <c r="BM168" s="350"/>
      <c r="BN168" s="280"/>
      <c r="BO168" s="282"/>
      <c r="BP168" s="311" t="str">
        <f t="shared" ca="1" si="84"/>
        <v/>
      </c>
      <c r="BQ168" s="312" t="str">
        <f t="shared" ca="1" si="85"/>
        <v/>
      </c>
      <c r="BR168" s="311" t="str">
        <f t="shared" ca="1" si="86"/>
        <v/>
      </c>
      <c r="BS168" s="440" t="str">
        <f t="shared" ca="1" si="87"/>
        <v/>
      </c>
      <c r="BT168" s="283" t="str">
        <f t="array" ref="BT168">IF(AND($I168&lt;&gt;"",$K168&lt;&gt;""),CEILING(VLOOKUP($I168,ランク別指標,3,FALSE)*$L168,1),"")</f>
        <v/>
      </c>
      <c r="BU168" s="284"/>
      <c r="BV168" s="283" t="str">
        <f t="shared" si="11"/>
        <v/>
      </c>
      <c r="BW168" s="285"/>
      <c r="BX168" s="284"/>
      <c r="BY168" s="286" t="str">
        <f t="shared" si="88"/>
        <v/>
      </c>
      <c r="BZ168" s="287" t="str">
        <f t="shared" si="89"/>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3"/>
        <v/>
      </c>
      <c r="CR168" s="274" t="str">
        <f t="shared" ca="1" si="74"/>
        <v/>
      </c>
      <c r="CS168" s="275" t="str">
        <f t="shared" ca="1" si="17"/>
        <v/>
      </c>
      <c r="CT168" s="339"/>
      <c r="CU168" s="266">
        <f t="shared" si="9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1"/>
        <v>0</v>
      </c>
      <c r="DL168" s="442" t="b">
        <f t="shared" si="92"/>
        <v>0</v>
      </c>
      <c r="DM168" s="452" t="b">
        <f t="shared" si="93"/>
        <v>0</v>
      </c>
      <c r="DN168" s="442" t="b">
        <f t="shared" si="94"/>
        <v>0</v>
      </c>
      <c r="DO168" s="451" t="b">
        <f t="shared" si="95"/>
        <v>0</v>
      </c>
      <c r="DP168" s="442" t="b">
        <f t="shared" si="96"/>
        <v>0</v>
      </c>
      <c r="DQ168" s="452" t="b">
        <f t="shared" si="97"/>
        <v>0</v>
      </c>
      <c r="DR168" s="442" t="b">
        <f t="shared" si="98"/>
        <v>0</v>
      </c>
      <c r="DS168" s="451" t="b">
        <f t="shared" si="99"/>
        <v>0</v>
      </c>
      <c r="DT168" s="442" t="b">
        <f t="shared" si="100"/>
        <v>0</v>
      </c>
    </row>
    <row r="169" spans="1:124" x14ac:dyDescent="0.25">
      <c r="A169" s="67">
        <f t="shared" si="75"/>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6"/>
        <v/>
      </c>
      <c r="X169" s="312" t="str">
        <f t="shared" ca="1" si="77"/>
        <v/>
      </c>
      <c r="Y169" s="279"/>
      <c r="Z169" s="279"/>
      <c r="AA169" s="350"/>
      <c r="AB169" s="280"/>
      <c r="AC169" s="281"/>
      <c r="AD169" s="350"/>
      <c r="AE169" s="280"/>
      <c r="AF169" s="282"/>
      <c r="AG169" s="350"/>
      <c r="AH169" s="276"/>
      <c r="AI169" s="311" t="str">
        <f t="shared" ca="1" si="78"/>
        <v/>
      </c>
      <c r="AJ169" s="312" t="str">
        <f t="shared" ca="1" si="79"/>
        <v/>
      </c>
      <c r="AK169" s="279"/>
      <c r="AL169" s="279"/>
      <c r="AM169" s="350"/>
      <c r="AN169" s="280"/>
      <c r="AO169" s="281"/>
      <c r="AP169" s="350"/>
      <c r="AQ169" s="280"/>
      <c r="AR169" s="282"/>
      <c r="AS169" s="350"/>
      <c r="AT169" s="276"/>
      <c r="AU169" s="311" t="str">
        <f t="shared" ca="1" si="80"/>
        <v/>
      </c>
      <c r="AV169" s="312" t="str">
        <f t="shared" ca="1" si="81"/>
        <v/>
      </c>
      <c r="AW169" s="278"/>
      <c r="AX169" s="278"/>
      <c r="AY169" s="350"/>
      <c r="AZ169" s="280"/>
      <c r="BA169" s="281"/>
      <c r="BB169" s="350"/>
      <c r="BC169" s="280"/>
      <c r="BD169" s="282"/>
      <c r="BE169" s="350"/>
      <c r="BF169" s="276"/>
      <c r="BG169" s="311" t="str">
        <f t="shared" ca="1" si="82"/>
        <v/>
      </c>
      <c r="BH169" s="312" t="str">
        <f t="shared" ca="1" si="83"/>
        <v/>
      </c>
      <c r="BI169" s="278"/>
      <c r="BJ169" s="350"/>
      <c r="BK169" s="280"/>
      <c r="BL169" s="281"/>
      <c r="BM169" s="350"/>
      <c r="BN169" s="280"/>
      <c r="BO169" s="282"/>
      <c r="BP169" s="311" t="str">
        <f t="shared" ca="1" si="84"/>
        <v/>
      </c>
      <c r="BQ169" s="312" t="str">
        <f t="shared" ca="1" si="85"/>
        <v/>
      </c>
      <c r="BR169" s="311" t="str">
        <f t="shared" ca="1" si="86"/>
        <v/>
      </c>
      <c r="BS169" s="440" t="str">
        <f t="shared" ca="1" si="87"/>
        <v/>
      </c>
      <c r="BT169" s="283" t="str">
        <f t="array" ref="BT169">IF(AND($I169&lt;&gt;"",$K169&lt;&gt;""),CEILING(VLOOKUP($I169,ランク別指標,3,FALSE)*$L169,1),"")</f>
        <v/>
      </c>
      <c r="BU169" s="284"/>
      <c r="BV169" s="283" t="str">
        <f t="shared" si="11"/>
        <v/>
      </c>
      <c r="BW169" s="285"/>
      <c r="BX169" s="284"/>
      <c r="BY169" s="286" t="str">
        <f t="shared" si="88"/>
        <v/>
      </c>
      <c r="BZ169" s="287" t="str">
        <f t="shared" si="89"/>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3"/>
        <v/>
      </c>
      <c r="CR169" s="274" t="str">
        <f t="shared" ca="1" si="74"/>
        <v/>
      </c>
      <c r="CS169" s="275" t="str">
        <f t="shared" ca="1" si="17"/>
        <v/>
      </c>
      <c r="CT169" s="339"/>
      <c r="CU169" s="266">
        <f t="shared" si="9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1"/>
        <v>0</v>
      </c>
      <c r="DL169" s="442" t="b">
        <f t="shared" si="92"/>
        <v>0</v>
      </c>
      <c r="DM169" s="452" t="b">
        <f t="shared" si="93"/>
        <v>0</v>
      </c>
      <c r="DN169" s="442" t="b">
        <f t="shared" si="94"/>
        <v>0</v>
      </c>
      <c r="DO169" s="451" t="b">
        <f t="shared" si="95"/>
        <v>0</v>
      </c>
      <c r="DP169" s="442" t="b">
        <f t="shared" si="96"/>
        <v>0</v>
      </c>
      <c r="DQ169" s="452" t="b">
        <f t="shared" si="97"/>
        <v>0</v>
      </c>
      <c r="DR169" s="442" t="b">
        <f t="shared" si="98"/>
        <v>0</v>
      </c>
      <c r="DS169" s="451" t="b">
        <f t="shared" si="99"/>
        <v>0</v>
      </c>
      <c r="DT169" s="442" t="b">
        <f t="shared" si="100"/>
        <v>0</v>
      </c>
    </row>
    <row r="170" spans="1:124" x14ac:dyDescent="0.25">
      <c r="A170" s="67">
        <f t="shared" si="75"/>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6"/>
        <v/>
      </c>
      <c r="X170" s="312" t="str">
        <f t="shared" ca="1" si="77"/>
        <v/>
      </c>
      <c r="Y170" s="279"/>
      <c r="Z170" s="279"/>
      <c r="AA170" s="350"/>
      <c r="AB170" s="280"/>
      <c r="AC170" s="281"/>
      <c r="AD170" s="350"/>
      <c r="AE170" s="280"/>
      <c r="AF170" s="282"/>
      <c r="AG170" s="350"/>
      <c r="AH170" s="276"/>
      <c r="AI170" s="311" t="str">
        <f t="shared" ca="1" si="78"/>
        <v/>
      </c>
      <c r="AJ170" s="312" t="str">
        <f t="shared" ca="1" si="79"/>
        <v/>
      </c>
      <c r="AK170" s="279"/>
      <c r="AL170" s="279"/>
      <c r="AM170" s="350"/>
      <c r="AN170" s="280"/>
      <c r="AO170" s="281"/>
      <c r="AP170" s="350"/>
      <c r="AQ170" s="280"/>
      <c r="AR170" s="282"/>
      <c r="AS170" s="350"/>
      <c r="AT170" s="276"/>
      <c r="AU170" s="311" t="str">
        <f t="shared" ca="1" si="80"/>
        <v/>
      </c>
      <c r="AV170" s="312" t="str">
        <f t="shared" ca="1" si="81"/>
        <v/>
      </c>
      <c r="AW170" s="278"/>
      <c r="AX170" s="278"/>
      <c r="AY170" s="350"/>
      <c r="AZ170" s="280"/>
      <c r="BA170" s="281"/>
      <c r="BB170" s="350"/>
      <c r="BC170" s="280"/>
      <c r="BD170" s="282"/>
      <c r="BE170" s="350"/>
      <c r="BF170" s="276"/>
      <c r="BG170" s="311" t="str">
        <f t="shared" ca="1" si="82"/>
        <v/>
      </c>
      <c r="BH170" s="312" t="str">
        <f t="shared" ca="1" si="83"/>
        <v/>
      </c>
      <c r="BI170" s="278"/>
      <c r="BJ170" s="350"/>
      <c r="BK170" s="280"/>
      <c r="BL170" s="281"/>
      <c r="BM170" s="350"/>
      <c r="BN170" s="280"/>
      <c r="BO170" s="282"/>
      <c r="BP170" s="311" t="str">
        <f t="shared" ca="1" si="84"/>
        <v/>
      </c>
      <c r="BQ170" s="312" t="str">
        <f t="shared" ca="1" si="85"/>
        <v/>
      </c>
      <c r="BR170" s="311" t="str">
        <f t="shared" ca="1" si="86"/>
        <v/>
      </c>
      <c r="BS170" s="440" t="str">
        <f t="shared" ca="1" si="87"/>
        <v/>
      </c>
      <c r="BT170" s="283" t="str">
        <f t="array" ref="BT170">IF(AND($I170&lt;&gt;"",$K170&lt;&gt;""),CEILING(VLOOKUP($I170,ランク別指標,3,FALSE)*$L170,1),"")</f>
        <v/>
      </c>
      <c r="BU170" s="284"/>
      <c r="BV170" s="283" t="str">
        <f t="shared" si="11"/>
        <v/>
      </c>
      <c r="BW170" s="285"/>
      <c r="BX170" s="284"/>
      <c r="BY170" s="286" t="str">
        <f t="shared" si="88"/>
        <v/>
      </c>
      <c r="BZ170" s="287" t="str">
        <f t="shared" si="89"/>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3"/>
        <v/>
      </c>
      <c r="CR170" s="274" t="str">
        <f t="shared" ca="1" si="74"/>
        <v/>
      </c>
      <c r="CS170" s="275" t="str">
        <f t="shared" ca="1" si="17"/>
        <v/>
      </c>
      <c r="CT170" s="339"/>
      <c r="CU170" s="266">
        <f t="shared" si="9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1"/>
        <v>0</v>
      </c>
      <c r="DL170" s="442" t="b">
        <f t="shared" si="92"/>
        <v>0</v>
      </c>
      <c r="DM170" s="452" t="b">
        <f t="shared" si="93"/>
        <v>0</v>
      </c>
      <c r="DN170" s="442" t="b">
        <f t="shared" si="94"/>
        <v>0</v>
      </c>
      <c r="DO170" s="451" t="b">
        <f t="shared" si="95"/>
        <v>0</v>
      </c>
      <c r="DP170" s="442" t="b">
        <f t="shared" si="96"/>
        <v>0</v>
      </c>
      <c r="DQ170" s="452" t="b">
        <f t="shared" si="97"/>
        <v>0</v>
      </c>
      <c r="DR170" s="442" t="b">
        <f t="shared" si="98"/>
        <v>0</v>
      </c>
      <c r="DS170" s="451" t="b">
        <f t="shared" si="99"/>
        <v>0</v>
      </c>
      <c r="DT170" s="442" t="b">
        <f t="shared" si="100"/>
        <v>0</v>
      </c>
    </row>
    <row r="171" spans="1:124" x14ac:dyDescent="0.25">
      <c r="A171" s="67">
        <f t="shared" si="75"/>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6"/>
        <v/>
      </c>
      <c r="X171" s="312" t="str">
        <f t="shared" ca="1" si="77"/>
        <v/>
      </c>
      <c r="Y171" s="279"/>
      <c r="Z171" s="279"/>
      <c r="AA171" s="350"/>
      <c r="AB171" s="280"/>
      <c r="AC171" s="281"/>
      <c r="AD171" s="350"/>
      <c r="AE171" s="280"/>
      <c r="AF171" s="282"/>
      <c r="AG171" s="350"/>
      <c r="AH171" s="276"/>
      <c r="AI171" s="311" t="str">
        <f t="shared" ca="1" si="78"/>
        <v/>
      </c>
      <c r="AJ171" s="312" t="str">
        <f t="shared" ca="1" si="79"/>
        <v/>
      </c>
      <c r="AK171" s="279"/>
      <c r="AL171" s="279"/>
      <c r="AM171" s="350"/>
      <c r="AN171" s="280"/>
      <c r="AO171" s="281"/>
      <c r="AP171" s="350"/>
      <c r="AQ171" s="280"/>
      <c r="AR171" s="282"/>
      <c r="AS171" s="350"/>
      <c r="AT171" s="276"/>
      <c r="AU171" s="311" t="str">
        <f t="shared" ca="1" si="80"/>
        <v/>
      </c>
      <c r="AV171" s="312" t="str">
        <f t="shared" ca="1" si="81"/>
        <v/>
      </c>
      <c r="AW171" s="278"/>
      <c r="AX171" s="278"/>
      <c r="AY171" s="350"/>
      <c r="AZ171" s="280"/>
      <c r="BA171" s="281"/>
      <c r="BB171" s="350"/>
      <c r="BC171" s="280"/>
      <c r="BD171" s="282"/>
      <c r="BE171" s="350"/>
      <c r="BF171" s="276"/>
      <c r="BG171" s="311" t="str">
        <f t="shared" ca="1" si="82"/>
        <v/>
      </c>
      <c r="BH171" s="312" t="str">
        <f t="shared" ca="1" si="83"/>
        <v/>
      </c>
      <c r="BI171" s="278"/>
      <c r="BJ171" s="350"/>
      <c r="BK171" s="280"/>
      <c r="BL171" s="281"/>
      <c r="BM171" s="350"/>
      <c r="BN171" s="280"/>
      <c r="BO171" s="282"/>
      <c r="BP171" s="311" t="str">
        <f t="shared" ca="1" si="84"/>
        <v/>
      </c>
      <c r="BQ171" s="312" t="str">
        <f t="shared" ca="1" si="85"/>
        <v/>
      </c>
      <c r="BR171" s="311" t="str">
        <f t="shared" ca="1" si="86"/>
        <v/>
      </c>
      <c r="BS171" s="440" t="str">
        <f t="shared" ca="1" si="87"/>
        <v/>
      </c>
      <c r="BT171" s="283" t="str">
        <f t="array" ref="BT171">IF(AND($I171&lt;&gt;"",$K171&lt;&gt;""),CEILING(VLOOKUP($I171,ランク別指標,3,FALSE)*$L171,1),"")</f>
        <v/>
      </c>
      <c r="BU171" s="284"/>
      <c r="BV171" s="283" t="str">
        <f t="shared" si="11"/>
        <v/>
      </c>
      <c r="BW171" s="285"/>
      <c r="BX171" s="284"/>
      <c r="BY171" s="286" t="str">
        <f t="shared" si="88"/>
        <v/>
      </c>
      <c r="BZ171" s="287" t="str">
        <f t="shared" si="89"/>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3"/>
        <v/>
      </c>
      <c r="CR171" s="274" t="str">
        <f t="shared" ca="1" si="74"/>
        <v/>
      </c>
      <c r="CS171" s="275" t="str">
        <f t="shared" ca="1" si="17"/>
        <v/>
      </c>
      <c r="CT171" s="339"/>
      <c r="CU171" s="266">
        <f t="shared" si="9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1"/>
        <v>0</v>
      </c>
      <c r="DL171" s="442" t="b">
        <f t="shared" si="92"/>
        <v>0</v>
      </c>
      <c r="DM171" s="452" t="b">
        <f t="shared" si="93"/>
        <v>0</v>
      </c>
      <c r="DN171" s="442" t="b">
        <f t="shared" si="94"/>
        <v>0</v>
      </c>
      <c r="DO171" s="451" t="b">
        <f t="shared" si="95"/>
        <v>0</v>
      </c>
      <c r="DP171" s="442" t="b">
        <f t="shared" si="96"/>
        <v>0</v>
      </c>
      <c r="DQ171" s="452" t="b">
        <f t="shared" si="97"/>
        <v>0</v>
      </c>
      <c r="DR171" s="442" t="b">
        <f t="shared" si="98"/>
        <v>0</v>
      </c>
      <c r="DS171" s="451" t="b">
        <f t="shared" si="99"/>
        <v>0</v>
      </c>
      <c r="DT171" s="442" t="b">
        <f t="shared" si="100"/>
        <v>0</v>
      </c>
    </row>
    <row r="172" spans="1:124" x14ac:dyDescent="0.25">
      <c r="A172" s="67">
        <f t="shared" si="75"/>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6"/>
        <v/>
      </c>
      <c r="X172" s="312" t="str">
        <f t="shared" ca="1" si="77"/>
        <v/>
      </c>
      <c r="Y172" s="279"/>
      <c r="Z172" s="279"/>
      <c r="AA172" s="350"/>
      <c r="AB172" s="280"/>
      <c r="AC172" s="281"/>
      <c r="AD172" s="350"/>
      <c r="AE172" s="280"/>
      <c r="AF172" s="282"/>
      <c r="AG172" s="350"/>
      <c r="AH172" s="276"/>
      <c r="AI172" s="311" t="str">
        <f t="shared" ca="1" si="78"/>
        <v/>
      </c>
      <c r="AJ172" s="312" t="str">
        <f t="shared" ca="1" si="79"/>
        <v/>
      </c>
      <c r="AK172" s="279"/>
      <c r="AL172" s="279"/>
      <c r="AM172" s="350"/>
      <c r="AN172" s="280"/>
      <c r="AO172" s="281"/>
      <c r="AP172" s="350"/>
      <c r="AQ172" s="280"/>
      <c r="AR172" s="282"/>
      <c r="AS172" s="350"/>
      <c r="AT172" s="276"/>
      <c r="AU172" s="311" t="str">
        <f t="shared" ca="1" si="80"/>
        <v/>
      </c>
      <c r="AV172" s="312" t="str">
        <f t="shared" ca="1" si="81"/>
        <v/>
      </c>
      <c r="AW172" s="278"/>
      <c r="AX172" s="278"/>
      <c r="AY172" s="350"/>
      <c r="AZ172" s="280"/>
      <c r="BA172" s="281"/>
      <c r="BB172" s="350"/>
      <c r="BC172" s="280"/>
      <c r="BD172" s="282"/>
      <c r="BE172" s="350"/>
      <c r="BF172" s="276"/>
      <c r="BG172" s="311" t="str">
        <f t="shared" ca="1" si="82"/>
        <v/>
      </c>
      <c r="BH172" s="312" t="str">
        <f t="shared" ca="1" si="83"/>
        <v/>
      </c>
      <c r="BI172" s="278"/>
      <c r="BJ172" s="350"/>
      <c r="BK172" s="280"/>
      <c r="BL172" s="281"/>
      <c r="BM172" s="350"/>
      <c r="BN172" s="280"/>
      <c r="BO172" s="282"/>
      <c r="BP172" s="311" t="str">
        <f t="shared" ca="1" si="84"/>
        <v/>
      </c>
      <c r="BQ172" s="312" t="str">
        <f t="shared" ca="1" si="85"/>
        <v/>
      </c>
      <c r="BR172" s="311" t="str">
        <f t="shared" ca="1" si="86"/>
        <v/>
      </c>
      <c r="BS172" s="440" t="str">
        <f t="shared" ca="1" si="87"/>
        <v/>
      </c>
      <c r="BT172" s="283" t="str">
        <f t="array" ref="BT172">IF(AND($I172&lt;&gt;"",$K172&lt;&gt;""),CEILING(VLOOKUP($I172,ランク別指標,3,FALSE)*$L172,1),"")</f>
        <v/>
      </c>
      <c r="BU172" s="284"/>
      <c r="BV172" s="283" t="str">
        <f t="shared" si="11"/>
        <v/>
      </c>
      <c r="BW172" s="285"/>
      <c r="BX172" s="284"/>
      <c r="BY172" s="286" t="str">
        <f t="shared" si="88"/>
        <v/>
      </c>
      <c r="BZ172" s="287" t="str">
        <f t="shared" si="89"/>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3"/>
        <v/>
      </c>
      <c r="CR172" s="274" t="str">
        <f t="shared" ca="1" si="74"/>
        <v/>
      </c>
      <c r="CS172" s="275" t="str">
        <f t="shared" ca="1" si="17"/>
        <v/>
      </c>
      <c r="CT172" s="339"/>
      <c r="CU172" s="266">
        <f t="shared" si="9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1"/>
        <v>0</v>
      </c>
      <c r="DL172" s="442" t="b">
        <f t="shared" si="92"/>
        <v>0</v>
      </c>
      <c r="DM172" s="452" t="b">
        <f t="shared" si="93"/>
        <v>0</v>
      </c>
      <c r="DN172" s="442" t="b">
        <f t="shared" si="94"/>
        <v>0</v>
      </c>
      <c r="DO172" s="451" t="b">
        <f t="shared" si="95"/>
        <v>0</v>
      </c>
      <c r="DP172" s="442" t="b">
        <f t="shared" si="96"/>
        <v>0</v>
      </c>
      <c r="DQ172" s="452" t="b">
        <f t="shared" si="97"/>
        <v>0</v>
      </c>
      <c r="DR172" s="442" t="b">
        <f t="shared" si="98"/>
        <v>0</v>
      </c>
      <c r="DS172" s="451" t="b">
        <f t="shared" si="99"/>
        <v>0</v>
      </c>
      <c r="DT172" s="442" t="b">
        <f t="shared" si="100"/>
        <v>0</v>
      </c>
    </row>
    <row r="173" spans="1:124" x14ac:dyDescent="0.25">
      <c r="A173" s="67">
        <f t="shared" si="75"/>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6"/>
        <v/>
      </c>
      <c r="X173" s="312" t="str">
        <f t="shared" ca="1" si="77"/>
        <v/>
      </c>
      <c r="Y173" s="279"/>
      <c r="Z173" s="279"/>
      <c r="AA173" s="350"/>
      <c r="AB173" s="280"/>
      <c r="AC173" s="281"/>
      <c r="AD173" s="350"/>
      <c r="AE173" s="280"/>
      <c r="AF173" s="282"/>
      <c r="AG173" s="350"/>
      <c r="AH173" s="276"/>
      <c r="AI173" s="311" t="str">
        <f t="shared" ca="1" si="78"/>
        <v/>
      </c>
      <c r="AJ173" s="312" t="str">
        <f t="shared" ca="1" si="79"/>
        <v/>
      </c>
      <c r="AK173" s="279"/>
      <c r="AL173" s="279"/>
      <c r="AM173" s="350"/>
      <c r="AN173" s="280"/>
      <c r="AO173" s="281"/>
      <c r="AP173" s="350"/>
      <c r="AQ173" s="280"/>
      <c r="AR173" s="282"/>
      <c r="AS173" s="350"/>
      <c r="AT173" s="276"/>
      <c r="AU173" s="311" t="str">
        <f t="shared" ca="1" si="80"/>
        <v/>
      </c>
      <c r="AV173" s="312" t="str">
        <f t="shared" ca="1" si="81"/>
        <v/>
      </c>
      <c r="AW173" s="278"/>
      <c r="AX173" s="278"/>
      <c r="AY173" s="350"/>
      <c r="AZ173" s="280"/>
      <c r="BA173" s="281"/>
      <c r="BB173" s="350"/>
      <c r="BC173" s="280"/>
      <c r="BD173" s="282"/>
      <c r="BE173" s="350"/>
      <c r="BF173" s="276"/>
      <c r="BG173" s="311" t="str">
        <f t="shared" ca="1" si="82"/>
        <v/>
      </c>
      <c r="BH173" s="312" t="str">
        <f t="shared" ca="1" si="83"/>
        <v/>
      </c>
      <c r="BI173" s="278"/>
      <c r="BJ173" s="350"/>
      <c r="BK173" s="280"/>
      <c r="BL173" s="281"/>
      <c r="BM173" s="350"/>
      <c r="BN173" s="280"/>
      <c r="BO173" s="282"/>
      <c r="BP173" s="311" t="str">
        <f t="shared" ca="1" si="84"/>
        <v/>
      </c>
      <c r="BQ173" s="312" t="str">
        <f t="shared" ca="1" si="85"/>
        <v/>
      </c>
      <c r="BR173" s="311" t="str">
        <f t="shared" ca="1" si="86"/>
        <v/>
      </c>
      <c r="BS173" s="440" t="str">
        <f t="shared" ca="1" si="87"/>
        <v/>
      </c>
      <c r="BT173" s="283" t="str">
        <f t="array" ref="BT173">IF(AND($I173&lt;&gt;"",$K173&lt;&gt;""),CEILING(VLOOKUP($I173,ランク別指標,3,FALSE)*$L173,1),"")</f>
        <v/>
      </c>
      <c r="BU173" s="284"/>
      <c r="BV173" s="283" t="str">
        <f t="shared" si="11"/>
        <v/>
      </c>
      <c r="BW173" s="285"/>
      <c r="BX173" s="284"/>
      <c r="BY173" s="286" t="str">
        <f t="shared" si="88"/>
        <v/>
      </c>
      <c r="BZ173" s="287" t="str">
        <f t="shared" si="89"/>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3"/>
        <v/>
      </c>
      <c r="CR173" s="274" t="str">
        <f t="shared" ca="1" si="74"/>
        <v/>
      </c>
      <c r="CS173" s="275" t="str">
        <f t="shared" ca="1" si="17"/>
        <v/>
      </c>
      <c r="CT173" s="339"/>
      <c r="CU173" s="266">
        <f t="shared" si="9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1"/>
        <v>0</v>
      </c>
      <c r="DL173" s="442" t="b">
        <f t="shared" si="92"/>
        <v>0</v>
      </c>
      <c r="DM173" s="452" t="b">
        <f t="shared" si="93"/>
        <v>0</v>
      </c>
      <c r="DN173" s="442" t="b">
        <f t="shared" si="94"/>
        <v>0</v>
      </c>
      <c r="DO173" s="451" t="b">
        <f t="shared" si="95"/>
        <v>0</v>
      </c>
      <c r="DP173" s="442" t="b">
        <f t="shared" si="96"/>
        <v>0</v>
      </c>
      <c r="DQ173" s="452" t="b">
        <f t="shared" si="97"/>
        <v>0</v>
      </c>
      <c r="DR173" s="442" t="b">
        <f t="shared" si="98"/>
        <v>0</v>
      </c>
      <c r="DS173" s="451" t="b">
        <f t="shared" si="99"/>
        <v>0</v>
      </c>
      <c r="DT173" s="442" t="b">
        <f t="shared" si="100"/>
        <v>0</v>
      </c>
    </row>
    <row r="174" spans="1:124" x14ac:dyDescent="0.25">
      <c r="A174" s="67">
        <f t="shared" si="75"/>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6"/>
        <v/>
      </c>
      <c r="X174" s="312" t="str">
        <f t="shared" ca="1" si="77"/>
        <v/>
      </c>
      <c r="Y174" s="279"/>
      <c r="Z174" s="279"/>
      <c r="AA174" s="350"/>
      <c r="AB174" s="280"/>
      <c r="AC174" s="281"/>
      <c r="AD174" s="350"/>
      <c r="AE174" s="280"/>
      <c r="AF174" s="282"/>
      <c r="AG174" s="350"/>
      <c r="AH174" s="276"/>
      <c r="AI174" s="311" t="str">
        <f t="shared" ca="1" si="78"/>
        <v/>
      </c>
      <c r="AJ174" s="312" t="str">
        <f t="shared" ca="1" si="79"/>
        <v/>
      </c>
      <c r="AK174" s="279"/>
      <c r="AL174" s="279"/>
      <c r="AM174" s="350"/>
      <c r="AN174" s="280"/>
      <c r="AO174" s="281"/>
      <c r="AP174" s="350"/>
      <c r="AQ174" s="280"/>
      <c r="AR174" s="282"/>
      <c r="AS174" s="350"/>
      <c r="AT174" s="276"/>
      <c r="AU174" s="311" t="str">
        <f t="shared" ca="1" si="80"/>
        <v/>
      </c>
      <c r="AV174" s="312" t="str">
        <f t="shared" ca="1" si="81"/>
        <v/>
      </c>
      <c r="AW174" s="278"/>
      <c r="AX174" s="278"/>
      <c r="AY174" s="350"/>
      <c r="AZ174" s="280"/>
      <c r="BA174" s="281"/>
      <c r="BB174" s="350"/>
      <c r="BC174" s="280"/>
      <c r="BD174" s="282"/>
      <c r="BE174" s="350"/>
      <c r="BF174" s="276"/>
      <c r="BG174" s="311" t="str">
        <f t="shared" ca="1" si="82"/>
        <v/>
      </c>
      <c r="BH174" s="312" t="str">
        <f t="shared" ca="1" si="83"/>
        <v/>
      </c>
      <c r="BI174" s="278"/>
      <c r="BJ174" s="350"/>
      <c r="BK174" s="280"/>
      <c r="BL174" s="281"/>
      <c r="BM174" s="350"/>
      <c r="BN174" s="280"/>
      <c r="BO174" s="282"/>
      <c r="BP174" s="311" t="str">
        <f t="shared" ca="1" si="84"/>
        <v/>
      </c>
      <c r="BQ174" s="312" t="str">
        <f t="shared" ca="1" si="85"/>
        <v/>
      </c>
      <c r="BR174" s="311" t="str">
        <f t="shared" ca="1" si="86"/>
        <v/>
      </c>
      <c r="BS174" s="440" t="str">
        <f t="shared" ca="1" si="87"/>
        <v/>
      </c>
      <c r="BT174" s="283" t="str">
        <f t="array" ref="BT174">IF(AND($I174&lt;&gt;"",$K174&lt;&gt;""),CEILING(VLOOKUP($I174,ランク別指標,3,FALSE)*$L174,1),"")</f>
        <v/>
      </c>
      <c r="BU174" s="284"/>
      <c r="BV174" s="283" t="str">
        <f t="shared" si="11"/>
        <v/>
      </c>
      <c r="BW174" s="285"/>
      <c r="BX174" s="284"/>
      <c r="BY174" s="286" t="str">
        <f t="shared" si="88"/>
        <v/>
      </c>
      <c r="BZ174" s="287" t="str">
        <f t="shared" si="89"/>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3"/>
        <v/>
      </c>
      <c r="CR174" s="274" t="str">
        <f t="shared" ca="1" si="74"/>
        <v/>
      </c>
      <c r="CS174" s="275" t="str">
        <f t="shared" ca="1" si="17"/>
        <v/>
      </c>
      <c r="CT174" s="339"/>
      <c r="CU174" s="266">
        <f t="shared" si="9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1"/>
        <v>0</v>
      </c>
      <c r="DL174" s="442" t="b">
        <f t="shared" si="92"/>
        <v>0</v>
      </c>
      <c r="DM174" s="452" t="b">
        <f t="shared" si="93"/>
        <v>0</v>
      </c>
      <c r="DN174" s="442" t="b">
        <f t="shared" si="94"/>
        <v>0</v>
      </c>
      <c r="DO174" s="451" t="b">
        <f t="shared" si="95"/>
        <v>0</v>
      </c>
      <c r="DP174" s="442" t="b">
        <f t="shared" si="96"/>
        <v>0</v>
      </c>
      <c r="DQ174" s="452" t="b">
        <f t="shared" si="97"/>
        <v>0</v>
      </c>
      <c r="DR174" s="442" t="b">
        <f t="shared" si="98"/>
        <v>0</v>
      </c>
      <c r="DS174" s="451" t="b">
        <f t="shared" si="99"/>
        <v>0</v>
      </c>
      <c r="DT174" s="442" t="b">
        <f t="shared" si="100"/>
        <v>0</v>
      </c>
    </row>
    <row r="175" spans="1:124" x14ac:dyDescent="0.25">
      <c r="A175" s="67">
        <f t="shared" si="75"/>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6"/>
        <v/>
      </c>
      <c r="X175" s="312" t="str">
        <f t="shared" ca="1" si="77"/>
        <v/>
      </c>
      <c r="Y175" s="279"/>
      <c r="Z175" s="279"/>
      <c r="AA175" s="350"/>
      <c r="AB175" s="280"/>
      <c r="AC175" s="281"/>
      <c r="AD175" s="350"/>
      <c r="AE175" s="280"/>
      <c r="AF175" s="282"/>
      <c r="AG175" s="350"/>
      <c r="AH175" s="276"/>
      <c r="AI175" s="311" t="str">
        <f t="shared" ca="1" si="78"/>
        <v/>
      </c>
      <c r="AJ175" s="312" t="str">
        <f t="shared" ca="1" si="79"/>
        <v/>
      </c>
      <c r="AK175" s="279"/>
      <c r="AL175" s="279"/>
      <c r="AM175" s="350"/>
      <c r="AN175" s="280"/>
      <c r="AO175" s="281"/>
      <c r="AP175" s="350"/>
      <c r="AQ175" s="280"/>
      <c r="AR175" s="282"/>
      <c r="AS175" s="350"/>
      <c r="AT175" s="276"/>
      <c r="AU175" s="311" t="str">
        <f t="shared" ca="1" si="80"/>
        <v/>
      </c>
      <c r="AV175" s="312" t="str">
        <f t="shared" ca="1" si="81"/>
        <v/>
      </c>
      <c r="AW175" s="278"/>
      <c r="AX175" s="278"/>
      <c r="AY175" s="350"/>
      <c r="AZ175" s="280"/>
      <c r="BA175" s="281"/>
      <c r="BB175" s="350"/>
      <c r="BC175" s="280"/>
      <c r="BD175" s="282"/>
      <c r="BE175" s="350"/>
      <c r="BF175" s="276"/>
      <c r="BG175" s="311" t="str">
        <f t="shared" ca="1" si="82"/>
        <v/>
      </c>
      <c r="BH175" s="312" t="str">
        <f t="shared" ca="1" si="83"/>
        <v/>
      </c>
      <c r="BI175" s="278"/>
      <c r="BJ175" s="350"/>
      <c r="BK175" s="280"/>
      <c r="BL175" s="281"/>
      <c r="BM175" s="350"/>
      <c r="BN175" s="280"/>
      <c r="BO175" s="282"/>
      <c r="BP175" s="311" t="str">
        <f t="shared" ca="1" si="84"/>
        <v/>
      </c>
      <c r="BQ175" s="312" t="str">
        <f t="shared" ca="1" si="85"/>
        <v/>
      </c>
      <c r="BR175" s="311" t="str">
        <f t="shared" ca="1" si="86"/>
        <v/>
      </c>
      <c r="BS175" s="440" t="str">
        <f t="shared" ca="1" si="87"/>
        <v/>
      </c>
      <c r="BT175" s="283" t="str">
        <f t="array" ref="BT175">IF(AND($I175&lt;&gt;"",$K175&lt;&gt;""),CEILING(VLOOKUP($I175,ランク別指標,3,FALSE)*$L175,1),"")</f>
        <v/>
      </c>
      <c r="BU175" s="284"/>
      <c r="BV175" s="283" t="str">
        <f t="shared" si="11"/>
        <v/>
      </c>
      <c r="BW175" s="285"/>
      <c r="BX175" s="284"/>
      <c r="BY175" s="286" t="str">
        <f t="shared" si="88"/>
        <v/>
      </c>
      <c r="BZ175" s="287" t="str">
        <f t="shared" si="89"/>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3"/>
        <v/>
      </c>
      <c r="CR175" s="274" t="str">
        <f t="shared" ca="1" si="74"/>
        <v/>
      </c>
      <c r="CS175" s="275" t="str">
        <f t="shared" ca="1" si="17"/>
        <v/>
      </c>
      <c r="CT175" s="339"/>
      <c r="CU175" s="266">
        <f t="shared" si="9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1"/>
        <v>0</v>
      </c>
      <c r="DL175" s="442" t="b">
        <f t="shared" si="92"/>
        <v>0</v>
      </c>
      <c r="DM175" s="452" t="b">
        <f t="shared" si="93"/>
        <v>0</v>
      </c>
      <c r="DN175" s="442" t="b">
        <f t="shared" si="94"/>
        <v>0</v>
      </c>
      <c r="DO175" s="451" t="b">
        <f t="shared" si="95"/>
        <v>0</v>
      </c>
      <c r="DP175" s="442" t="b">
        <f t="shared" si="96"/>
        <v>0</v>
      </c>
      <c r="DQ175" s="452" t="b">
        <f t="shared" si="97"/>
        <v>0</v>
      </c>
      <c r="DR175" s="442" t="b">
        <f t="shared" si="98"/>
        <v>0</v>
      </c>
      <c r="DS175" s="451" t="b">
        <f t="shared" si="99"/>
        <v>0</v>
      </c>
      <c r="DT175" s="442" t="b">
        <f t="shared" si="100"/>
        <v>0</v>
      </c>
    </row>
    <row r="176" spans="1:124" x14ac:dyDescent="0.25">
      <c r="A176" s="67">
        <f t="shared" si="75"/>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6"/>
        <v/>
      </c>
      <c r="X176" s="312" t="str">
        <f t="shared" ca="1" si="77"/>
        <v/>
      </c>
      <c r="Y176" s="279"/>
      <c r="Z176" s="279"/>
      <c r="AA176" s="350"/>
      <c r="AB176" s="280"/>
      <c r="AC176" s="281"/>
      <c r="AD176" s="350"/>
      <c r="AE176" s="280"/>
      <c r="AF176" s="282"/>
      <c r="AG176" s="350"/>
      <c r="AH176" s="276"/>
      <c r="AI176" s="311" t="str">
        <f t="shared" ca="1" si="78"/>
        <v/>
      </c>
      <c r="AJ176" s="312" t="str">
        <f t="shared" ca="1" si="79"/>
        <v/>
      </c>
      <c r="AK176" s="279"/>
      <c r="AL176" s="279"/>
      <c r="AM176" s="350"/>
      <c r="AN176" s="280"/>
      <c r="AO176" s="281"/>
      <c r="AP176" s="350"/>
      <c r="AQ176" s="280"/>
      <c r="AR176" s="282"/>
      <c r="AS176" s="350"/>
      <c r="AT176" s="276"/>
      <c r="AU176" s="311" t="str">
        <f t="shared" ca="1" si="80"/>
        <v/>
      </c>
      <c r="AV176" s="312" t="str">
        <f t="shared" ca="1" si="81"/>
        <v/>
      </c>
      <c r="AW176" s="278"/>
      <c r="AX176" s="278"/>
      <c r="AY176" s="350"/>
      <c r="AZ176" s="280"/>
      <c r="BA176" s="281"/>
      <c r="BB176" s="350"/>
      <c r="BC176" s="280"/>
      <c r="BD176" s="282"/>
      <c r="BE176" s="350"/>
      <c r="BF176" s="276"/>
      <c r="BG176" s="311" t="str">
        <f t="shared" ca="1" si="82"/>
        <v/>
      </c>
      <c r="BH176" s="312" t="str">
        <f t="shared" ca="1" si="83"/>
        <v/>
      </c>
      <c r="BI176" s="278"/>
      <c r="BJ176" s="350"/>
      <c r="BK176" s="280"/>
      <c r="BL176" s="281"/>
      <c r="BM176" s="350"/>
      <c r="BN176" s="280"/>
      <c r="BO176" s="282"/>
      <c r="BP176" s="311" t="str">
        <f t="shared" ca="1" si="84"/>
        <v/>
      </c>
      <c r="BQ176" s="312" t="str">
        <f t="shared" ca="1" si="85"/>
        <v/>
      </c>
      <c r="BR176" s="311" t="str">
        <f t="shared" ca="1" si="86"/>
        <v/>
      </c>
      <c r="BS176" s="440" t="str">
        <f t="shared" ca="1" si="87"/>
        <v/>
      </c>
      <c r="BT176" s="283" t="str">
        <f t="array" ref="BT176">IF(AND($I176&lt;&gt;"",$K176&lt;&gt;""),CEILING(VLOOKUP($I176,ランク別指標,3,FALSE)*$L176,1),"")</f>
        <v/>
      </c>
      <c r="BU176" s="284"/>
      <c r="BV176" s="283" t="str">
        <f t="shared" si="11"/>
        <v/>
      </c>
      <c r="BW176" s="285"/>
      <c r="BX176" s="284"/>
      <c r="BY176" s="286" t="str">
        <f t="shared" si="88"/>
        <v/>
      </c>
      <c r="BZ176" s="287" t="str">
        <f t="shared" si="89"/>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3"/>
        <v/>
      </c>
      <c r="CR176" s="274" t="str">
        <f t="shared" ca="1" si="74"/>
        <v/>
      </c>
      <c r="CS176" s="275" t="str">
        <f t="shared" ca="1" si="17"/>
        <v/>
      </c>
      <c r="CT176" s="339"/>
      <c r="CU176" s="266">
        <f t="shared" si="9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1"/>
        <v>0</v>
      </c>
      <c r="DL176" s="442" t="b">
        <f t="shared" si="92"/>
        <v>0</v>
      </c>
      <c r="DM176" s="452" t="b">
        <f t="shared" si="93"/>
        <v>0</v>
      </c>
      <c r="DN176" s="442" t="b">
        <f t="shared" si="94"/>
        <v>0</v>
      </c>
      <c r="DO176" s="451" t="b">
        <f t="shared" si="95"/>
        <v>0</v>
      </c>
      <c r="DP176" s="442" t="b">
        <f t="shared" si="96"/>
        <v>0</v>
      </c>
      <c r="DQ176" s="452" t="b">
        <f t="shared" si="97"/>
        <v>0</v>
      </c>
      <c r="DR176" s="442" t="b">
        <f t="shared" si="98"/>
        <v>0</v>
      </c>
      <c r="DS176" s="451" t="b">
        <f t="shared" si="99"/>
        <v>0</v>
      </c>
      <c r="DT176" s="442" t="b">
        <f t="shared" si="100"/>
        <v>0</v>
      </c>
    </row>
    <row r="177" spans="1:124" x14ac:dyDescent="0.25">
      <c r="A177" s="67">
        <f t="shared" si="75"/>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6"/>
        <v/>
      </c>
      <c r="X177" s="312" t="str">
        <f t="shared" ca="1" si="77"/>
        <v/>
      </c>
      <c r="Y177" s="279"/>
      <c r="Z177" s="279"/>
      <c r="AA177" s="350"/>
      <c r="AB177" s="280"/>
      <c r="AC177" s="281"/>
      <c r="AD177" s="350"/>
      <c r="AE177" s="280"/>
      <c r="AF177" s="282"/>
      <c r="AG177" s="350"/>
      <c r="AH177" s="276"/>
      <c r="AI177" s="311" t="str">
        <f t="shared" ca="1" si="78"/>
        <v/>
      </c>
      <c r="AJ177" s="312" t="str">
        <f t="shared" ca="1" si="79"/>
        <v/>
      </c>
      <c r="AK177" s="279"/>
      <c r="AL177" s="279"/>
      <c r="AM177" s="350"/>
      <c r="AN177" s="280"/>
      <c r="AO177" s="281"/>
      <c r="AP177" s="350"/>
      <c r="AQ177" s="280"/>
      <c r="AR177" s="282"/>
      <c r="AS177" s="350"/>
      <c r="AT177" s="276"/>
      <c r="AU177" s="311" t="str">
        <f t="shared" ca="1" si="80"/>
        <v/>
      </c>
      <c r="AV177" s="312" t="str">
        <f t="shared" ca="1" si="81"/>
        <v/>
      </c>
      <c r="AW177" s="278"/>
      <c r="AX177" s="278"/>
      <c r="AY177" s="350"/>
      <c r="AZ177" s="280"/>
      <c r="BA177" s="281"/>
      <c r="BB177" s="350"/>
      <c r="BC177" s="280"/>
      <c r="BD177" s="282"/>
      <c r="BE177" s="350"/>
      <c r="BF177" s="276"/>
      <c r="BG177" s="311" t="str">
        <f t="shared" ca="1" si="82"/>
        <v/>
      </c>
      <c r="BH177" s="312" t="str">
        <f t="shared" ca="1" si="83"/>
        <v/>
      </c>
      <c r="BI177" s="278"/>
      <c r="BJ177" s="350"/>
      <c r="BK177" s="280"/>
      <c r="BL177" s="281"/>
      <c r="BM177" s="350"/>
      <c r="BN177" s="280"/>
      <c r="BO177" s="282"/>
      <c r="BP177" s="311" t="str">
        <f t="shared" ca="1" si="84"/>
        <v/>
      </c>
      <c r="BQ177" s="312" t="str">
        <f t="shared" ca="1" si="85"/>
        <v/>
      </c>
      <c r="BR177" s="311" t="str">
        <f t="shared" ca="1" si="86"/>
        <v/>
      </c>
      <c r="BS177" s="440" t="str">
        <f t="shared" ca="1" si="87"/>
        <v/>
      </c>
      <c r="BT177" s="283" t="str">
        <f t="array" ref="BT177">IF(AND($I177&lt;&gt;"",$K177&lt;&gt;""),CEILING(VLOOKUP($I177,ランク別指標,3,FALSE)*$L177,1),"")</f>
        <v/>
      </c>
      <c r="BU177" s="284"/>
      <c r="BV177" s="283" t="str">
        <f t="shared" si="11"/>
        <v/>
      </c>
      <c r="BW177" s="285"/>
      <c r="BX177" s="284"/>
      <c r="BY177" s="286" t="str">
        <f t="shared" si="88"/>
        <v/>
      </c>
      <c r="BZ177" s="287" t="str">
        <f t="shared" si="89"/>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3"/>
        <v/>
      </c>
      <c r="CR177" s="274" t="str">
        <f t="shared" ca="1" si="74"/>
        <v/>
      </c>
      <c r="CS177" s="275" t="str">
        <f t="shared" ca="1" si="17"/>
        <v/>
      </c>
      <c r="CT177" s="339"/>
      <c r="CU177" s="266">
        <f t="shared" si="9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1"/>
        <v>0</v>
      </c>
      <c r="DL177" s="442" t="b">
        <f t="shared" si="92"/>
        <v>0</v>
      </c>
      <c r="DM177" s="452" t="b">
        <f t="shared" si="93"/>
        <v>0</v>
      </c>
      <c r="DN177" s="442" t="b">
        <f t="shared" si="94"/>
        <v>0</v>
      </c>
      <c r="DO177" s="451" t="b">
        <f t="shared" si="95"/>
        <v>0</v>
      </c>
      <c r="DP177" s="442" t="b">
        <f t="shared" si="96"/>
        <v>0</v>
      </c>
      <c r="DQ177" s="452" t="b">
        <f t="shared" si="97"/>
        <v>0</v>
      </c>
      <c r="DR177" s="442" t="b">
        <f t="shared" si="98"/>
        <v>0</v>
      </c>
      <c r="DS177" s="451" t="b">
        <f t="shared" si="99"/>
        <v>0</v>
      </c>
      <c r="DT177" s="442" t="b">
        <f t="shared" si="100"/>
        <v>0</v>
      </c>
    </row>
    <row r="178" spans="1:124" x14ac:dyDescent="0.25">
      <c r="A178" s="67">
        <f t="shared" si="75"/>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6"/>
        <v/>
      </c>
      <c r="X178" s="312" t="str">
        <f t="shared" ca="1" si="77"/>
        <v/>
      </c>
      <c r="Y178" s="279"/>
      <c r="Z178" s="279"/>
      <c r="AA178" s="350"/>
      <c r="AB178" s="280"/>
      <c r="AC178" s="281"/>
      <c r="AD178" s="350"/>
      <c r="AE178" s="280"/>
      <c r="AF178" s="282"/>
      <c r="AG178" s="350"/>
      <c r="AH178" s="276"/>
      <c r="AI178" s="311" t="str">
        <f t="shared" ca="1" si="78"/>
        <v/>
      </c>
      <c r="AJ178" s="312" t="str">
        <f t="shared" ca="1" si="79"/>
        <v/>
      </c>
      <c r="AK178" s="279"/>
      <c r="AL178" s="279"/>
      <c r="AM178" s="350"/>
      <c r="AN178" s="280"/>
      <c r="AO178" s="281"/>
      <c r="AP178" s="350"/>
      <c r="AQ178" s="280"/>
      <c r="AR178" s="282"/>
      <c r="AS178" s="350"/>
      <c r="AT178" s="276"/>
      <c r="AU178" s="311" t="str">
        <f t="shared" ca="1" si="80"/>
        <v/>
      </c>
      <c r="AV178" s="312" t="str">
        <f t="shared" ca="1" si="81"/>
        <v/>
      </c>
      <c r="AW178" s="278"/>
      <c r="AX178" s="278"/>
      <c r="AY178" s="350"/>
      <c r="AZ178" s="280"/>
      <c r="BA178" s="281"/>
      <c r="BB178" s="350"/>
      <c r="BC178" s="280"/>
      <c r="BD178" s="282"/>
      <c r="BE178" s="350"/>
      <c r="BF178" s="276"/>
      <c r="BG178" s="311" t="str">
        <f t="shared" ca="1" si="82"/>
        <v/>
      </c>
      <c r="BH178" s="312" t="str">
        <f t="shared" ca="1" si="83"/>
        <v/>
      </c>
      <c r="BI178" s="278"/>
      <c r="BJ178" s="350"/>
      <c r="BK178" s="280"/>
      <c r="BL178" s="281"/>
      <c r="BM178" s="350"/>
      <c r="BN178" s="280"/>
      <c r="BO178" s="282"/>
      <c r="BP178" s="311" t="str">
        <f t="shared" ca="1" si="84"/>
        <v/>
      </c>
      <c r="BQ178" s="312" t="str">
        <f t="shared" ca="1" si="85"/>
        <v/>
      </c>
      <c r="BR178" s="311" t="str">
        <f t="shared" ca="1" si="86"/>
        <v/>
      </c>
      <c r="BS178" s="440" t="str">
        <f t="shared" ca="1" si="87"/>
        <v/>
      </c>
      <c r="BT178" s="283" t="str">
        <f t="array" ref="BT178">IF(AND($I178&lt;&gt;"",$K178&lt;&gt;""),CEILING(VLOOKUP($I178,ランク別指標,3,FALSE)*$L178,1),"")</f>
        <v/>
      </c>
      <c r="BU178" s="284"/>
      <c r="BV178" s="283" t="str">
        <f t="shared" si="11"/>
        <v/>
      </c>
      <c r="BW178" s="285"/>
      <c r="BX178" s="284"/>
      <c r="BY178" s="286" t="str">
        <f t="shared" si="88"/>
        <v/>
      </c>
      <c r="BZ178" s="287" t="str">
        <f t="shared" si="89"/>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3"/>
        <v/>
      </c>
      <c r="CR178" s="274" t="str">
        <f t="shared" ca="1" si="74"/>
        <v/>
      </c>
      <c r="CS178" s="275" t="str">
        <f t="shared" ca="1" si="17"/>
        <v/>
      </c>
      <c r="CT178" s="339"/>
      <c r="CU178" s="266">
        <f t="shared" si="9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1"/>
        <v>0</v>
      </c>
      <c r="DL178" s="442" t="b">
        <f t="shared" si="92"/>
        <v>0</v>
      </c>
      <c r="DM178" s="452" t="b">
        <f t="shared" si="93"/>
        <v>0</v>
      </c>
      <c r="DN178" s="442" t="b">
        <f t="shared" si="94"/>
        <v>0</v>
      </c>
      <c r="DO178" s="451" t="b">
        <f t="shared" si="95"/>
        <v>0</v>
      </c>
      <c r="DP178" s="442" t="b">
        <f t="shared" si="96"/>
        <v>0</v>
      </c>
      <c r="DQ178" s="452" t="b">
        <f t="shared" si="97"/>
        <v>0</v>
      </c>
      <c r="DR178" s="442" t="b">
        <f t="shared" si="98"/>
        <v>0</v>
      </c>
      <c r="DS178" s="451" t="b">
        <f t="shared" si="99"/>
        <v>0</v>
      </c>
      <c r="DT178" s="442" t="b">
        <f t="shared" si="100"/>
        <v>0</v>
      </c>
    </row>
    <row r="179" spans="1:124" x14ac:dyDescent="0.25">
      <c r="A179" s="67">
        <f t="shared" si="75"/>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6"/>
        <v/>
      </c>
      <c r="X179" s="312" t="str">
        <f t="shared" ca="1" si="77"/>
        <v/>
      </c>
      <c r="Y179" s="279"/>
      <c r="Z179" s="279"/>
      <c r="AA179" s="350"/>
      <c r="AB179" s="280"/>
      <c r="AC179" s="281"/>
      <c r="AD179" s="350"/>
      <c r="AE179" s="280"/>
      <c r="AF179" s="282"/>
      <c r="AG179" s="350"/>
      <c r="AH179" s="276"/>
      <c r="AI179" s="311" t="str">
        <f t="shared" ca="1" si="78"/>
        <v/>
      </c>
      <c r="AJ179" s="312" t="str">
        <f t="shared" ca="1" si="79"/>
        <v/>
      </c>
      <c r="AK179" s="279"/>
      <c r="AL179" s="279"/>
      <c r="AM179" s="350"/>
      <c r="AN179" s="280"/>
      <c r="AO179" s="281"/>
      <c r="AP179" s="350"/>
      <c r="AQ179" s="280"/>
      <c r="AR179" s="282"/>
      <c r="AS179" s="350"/>
      <c r="AT179" s="276"/>
      <c r="AU179" s="311" t="str">
        <f t="shared" ca="1" si="80"/>
        <v/>
      </c>
      <c r="AV179" s="312" t="str">
        <f t="shared" ca="1" si="81"/>
        <v/>
      </c>
      <c r="AW179" s="278"/>
      <c r="AX179" s="278"/>
      <c r="AY179" s="350"/>
      <c r="AZ179" s="280"/>
      <c r="BA179" s="281"/>
      <c r="BB179" s="350"/>
      <c r="BC179" s="280"/>
      <c r="BD179" s="282"/>
      <c r="BE179" s="350"/>
      <c r="BF179" s="276"/>
      <c r="BG179" s="311" t="str">
        <f t="shared" ca="1" si="82"/>
        <v/>
      </c>
      <c r="BH179" s="312" t="str">
        <f t="shared" ca="1" si="83"/>
        <v/>
      </c>
      <c r="BI179" s="278"/>
      <c r="BJ179" s="350"/>
      <c r="BK179" s="280"/>
      <c r="BL179" s="281"/>
      <c r="BM179" s="350"/>
      <c r="BN179" s="280"/>
      <c r="BO179" s="282"/>
      <c r="BP179" s="311" t="str">
        <f t="shared" ca="1" si="84"/>
        <v/>
      </c>
      <c r="BQ179" s="312" t="str">
        <f t="shared" ca="1" si="85"/>
        <v/>
      </c>
      <c r="BR179" s="311" t="str">
        <f t="shared" ca="1" si="86"/>
        <v/>
      </c>
      <c r="BS179" s="440" t="str">
        <f t="shared" ca="1" si="87"/>
        <v/>
      </c>
      <c r="BT179" s="283" t="str">
        <f t="array" ref="BT179">IF(AND($I179&lt;&gt;"",$K179&lt;&gt;""),CEILING(VLOOKUP($I179,ランク別指標,3,FALSE)*$L179,1),"")</f>
        <v/>
      </c>
      <c r="BU179" s="284"/>
      <c r="BV179" s="283" t="str">
        <f t="shared" si="11"/>
        <v/>
      </c>
      <c r="BW179" s="285"/>
      <c r="BX179" s="284"/>
      <c r="BY179" s="286" t="str">
        <f t="shared" si="88"/>
        <v/>
      </c>
      <c r="BZ179" s="287" t="str">
        <f t="shared" si="89"/>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3"/>
        <v/>
      </c>
      <c r="CR179" s="274" t="str">
        <f t="shared" ca="1" si="74"/>
        <v/>
      </c>
      <c r="CS179" s="275" t="str">
        <f t="shared" ca="1" si="17"/>
        <v/>
      </c>
      <c r="CT179" s="339"/>
      <c r="CU179" s="266">
        <f t="shared" si="9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1"/>
        <v>0</v>
      </c>
      <c r="DL179" s="442" t="b">
        <f t="shared" si="92"/>
        <v>0</v>
      </c>
      <c r="DM179" s="452" t="b">
        <f t="shared" si="93"/>
        <v>0</v>
      </c>
      <c r="DN179" s="442" t="b">
        <f t="shared" si="94"/>
        <v>0</v>
      </c>
      <c r="DO179" s="451" t="b">
        <f t="shared" si="95"/>
        <v>0</v>
      </c>
      <c r="DP179" s="442" t="b">
        <f t="shared" si="96"/>
        <v>0</v>
      </c>
      <c r="DQ179" s="452" t="b">
        <f t="shared" si="97"/>
        <v>0</v>
      </c>
      <c r="DR179" s="442" t="b">
        <f t="shared" si="98"/>
        <v>0</v>
      </c>
      <c r="DS179" s="451" t="b">
        <f t="shared" si="99"/>
        <v>0</v>
      </c>
      <c r="DT179" s="442" t="b">
        <f t="shared" si="100"/>
        <v>0</v>
      </c>
    </row>
    <row r="180" spans="1:124" x14ac:dyDescent="0.25">
      <c r="A180" s="67">
        <f t="shared" si="75"/>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6"/>
        <v/>
      </c>
      <c r="X180" s="312" t="str">
        <f t="shared" ca="1" si="77"/>
        <v/>
      </c>
      <c r="Y180" s="279"/>
      <c r="Z180" s="279"/>
      <c r="AA180" s="350"/>
      <c r="AB180" s="280"/>
      <c r="AC180" s="281"/>
      <c r="AD180" s="350"/>
      <c r="AE180" s="280"/>
      <c r="AF180" s="282"/>
      <c r="AG180" s="350"/>
      <c r="AH180" s="276"/>
      <c r="AI180" s="311" t="str">
        <f t="shared" ca="1" si="78"/>
        <v/>
      </c>
      <c r="AJ180" s="312" t="str">
        <f t="shared" ca="1" si="79"/>
        <v/>
      </c>
      <c r="AK180" s="279"/>
      <c r="AL180" s="279"/>
      <c r="AM180" s="350"/>
      <c r="AN180" s="280"/>
      <c r="AO180" s="281"/>
      <c r="AP180" s="350"/>
      <c r="AQ180" s="280"/>
      <c r="AR180" s="282"/>
      <c r="AS180" s="350"/>
      <c r="AT180" s="276"/>
      <c r="AU180" s="311" t="str">
        <f t="shared" ca="1" si="80"/>
        <v/>
      </c>
      <c r="AV180" s="312" t="str">
        <f t="shared" ca="1" si="81"/>
        <v/>
      </c>
      <c r="AW180" s="278"/>
      <c r="AX180" s="278"/>
      <c r="AY180" s="350"/>
      <c r="AZ180" s="280"/>
      <c r="BA180" s="281"/>
      <c r="BB180" s="350"/>
      <c r="BC180" s="280"/>
      <c r="BD180" s="282"/>
      <c r="BE180" s="350"/>
      <c r="BF180" s="276"/>
      <c r="BG180" s="311" t="str">
        <f t="shared" ca="1" si="82"/>
        <v/>
      </c>
      <c r="BH180" s="312" t="str">
        <f t="shared" ca="1" si="83"/>
        <v/>
      </c>
      <c r="BI180" s="278"/>
      <c r="BJ180" s="350"/>
      <c r="BK180" s="280"/>
      <c r="BL180" s="281"/>
      <c r="BM180" s="350"/>
      <c r="BN180" s="280"/>
      <c r="BO180" s="282"/>
      <c r="BP180" s="311" t="str">
        <f t="shared" ca="1" si="84"/>
        <v/>
      </c>
      <c r="BQ180" s="312" t="str">
        <f t="shared" ca="1" si="85"/>
        <v/>
      </c>
      <c r="BR180" s="311" t="str">
        <f t="shared" ca="1" si="86"/>
        <v/>
      </c>
      <c r="BS180" s="440" t="str">
        <f t="shared" ca="1" si="87"/>
        <v/>
      </c>
      <c r="BT180" s="283" t="str">
        <f t="array" ref="BT180">IF(AND($I180&lt;&gt;"",$K180&lt;&gt;""),CEILING(VLOOKUP($I180,ランク別指標,3,FALSE)*$L180,1),"")</f>
        <v/>
      </c>
      <c r="BU180" s="284"/>
      <c r="BV180" s="283" t="str">
        <f t="shared" si="11"/>
        <v/>
      </c>
      <c r="BW180" s="285"/>
      <c r="BX180" s="284"/>
      <c r="BY180" s="286" t="str">
        <f t="shared" si="88"/>
        <v/>
      </c>
      <c r="BZ180" s="287" t="str">
        <f t="shared" si="89"/>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3"/>
        <v/>
      </c>
      <c r="CR180" s="274" t="str">
        <f t="shared" ca="1" si="74"/>
        <v/>
      </c>
      <c r="CS180" s="275" t="str">
        <f t="shared" ca="1" si="17"/>
        <v/>
      </c>
      <c r="CT180" s="339"/>
      <c r="CU180" s="266">
        <f t="shared" si="9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1"/>
        <v>0</v>
      </c>
      <c r="DL180" s="442" t="b">
        <f t="shared" si="92"/>
        <v>0</v>
      </c>
      <c r="DM180" s="452" t="b">
        <f t="shared" si="93"/>
        <v>0</v>
      </c>
      <c r="DN180" s="442" t="b">
        <f t="shared" si="94"/>
        <v>0</v>
      </c>
      <c r="DO180" s="451" t="b">
        <f t="shared" si="95"/>
        <v>0</v>
      </c>
      <c r="DP180" s="442" t="b">
        <f t="shared" si="96"/>
        <v>0</v>
      </c>
      <c r="DQ180" s="452" t="b">
        <f t="shared" si="97"/>
        <v>0</v>
      </c>
      <c r="DR180" s="442" t="b">
        <f t="shared" si="98"/>
        <v>0</v>
      </c>
      <c r="DS180" s="451" t="b">
        <f t="shared" si="99"/>
        <v>0</v>
      </c>
      <c r="DT180" s="442" t="b">
        <f t="shared" si="100"/>
        <v>0</v>
      </c>
    </row>
    <row r="181" spans="1:124" x14ac:dyDescent="0.25">
      <c r="A181" s="67">
        <f t="shared" si="75"/>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6"/>
        <v/>
      </c>
      <c r="X181" s="312" t="str">
        <f t="shared" ca="1" si="77"/>
        <v/>
      </c>
      <c r="Y181" s="279"/>
      <c r="Z181" s="279"/>
      <c r="AA181" s="350"/>
      <c r="AB181" s="280"/>
      <c r="AC181" s="281"/>
      <c r="AD181" s="350"/>
      <c r="AE181" s="280"/>
      <c r="AF181" s="282"/>
      <c r="AG181" s="350"/>
      <c r="AH181" s="276"/>
      <c r="AI181" s="311" t="str">
        <f t="shared" ca="1" si="78"/>
        <v/>
      </c>
      <c r="AJ181" s="312" t="str">
        <f t="shared" ca="1" si="79"/>
        <v/>
      </c>
      <c r="AK181" s="279"/>
      <c r="AL181" s="279"/>
      <c r="AM181" s="350"/>
      <c r="AN181" s="280"/>
      <c r="AO181" s="281"/>
      <c r="AP181" s="350"/>
      <c r="AQ181" s="280"/>
      <c r="AR181" s="282"/>
      <c r="AS181" s="350"/>
      <c r="AT181" s="276"/>
      <c r="AU181" s="311" t="str">
        <f t="shared" ca="1" si="80"/>
        <v/>
      </c>
      <c r="AV181" s="312" t="str">
        <f t="shared" ca="1" si="81"/>
        <v/>
      </c>
      <c r="AW181" s="278"/>
      <c r="AX181" s="278"/>
      <c r="AY181" s="350"/>
      <c r="AZ181" s="280"/>
      <c r="BA181" s="281"/>
      <c r="BB181" s="350"/>
      <c r="BC181" s="280"/>
      <c r="BD181" s="282"/>
      <c r="BE181" s="350"/>
      <c r="BF181" s="276"/>
      <c r="BG181" s="311" t="str">
        <f t="shared" ca="1" si="82"/>
        <v/>
      </c>
      <c r="BH181" s="312" t="str">
        <f t="shared" ca="1" si="83"/>
        <v/>
      </c>
      <c r="BI181" s="278"/>
      <c r="BJ181" s="350"/>
      <c r="BK181" s="280"/>
      <c r="BL181" s="281"/>
      <c r="BM181" s="350"/>
      <c r="BN181" s="280"/>
      <c r="BO181" s="282"/>
      <c r="BP181" s="311" t="str">
        <f t="shared" ca="1" si="84"/>
        <v/>
      </c>
      <c r="BQ181" s="312" t="str">
        <f t="shared" ca="1" si="85"/>
        <v/>
      </c>
      <c r="BR181" s="311" t="str">
        <f t="shared" ca="1" si="86"/>
        <v/>
      </c>
      <c r="BS181" s="440" t="str">
        <f t="shared" ca="1" si="87"/>
        <v/>
      </c>
      <c r="BT181" s="283" t="str">
        <f t="array" ref="BT181">IF(AND($I181&lt;&gt;"",$K181&lt;&gt;""),CEILING(VLOOKUP($I181,ランク別指標,3,FALSE)*$L181,1),"")</f>
        <v/>
      </c>
      <c r="BU181" s="284"/>
      <c r="BV181" s="283" t="str">
        <f t="shared" si="11"/>
        <v/>
      </c>
      <c r="BW181" s="285"/>
      <c r="BX181" s="284"/>
      <c r="BY181" s="286" t="str">
        <f t="shared" si="88"/>
        <v/>
      </c>
      <c r="BZ181" s="287" t="str">
        <f t="shared" si="89"/>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3"/>
        <v/>
      </c>
      <c r="CR181" s="274" t="str">
        <f t="shared" ca="1" si="74"/>
        <v/>
      </c>
      <c r="CS181" s="275" t="str">
        <f t="shared" ca="1" si="17"/>
        <v/>
      </c>
      <c r="CT181" s="339"/>
      <c r="CU181" s="266">
        <f t="shared" si="9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1"/>
        <v>0</v>
      </c>
      <c r="DL181" s="442" t="b">
        <f t="shared" si="92"/>
        <v>0</v>
      </c>
      <c r="DM181" s="452" t="b">
        <f t="shared" si="93"/>
        <v>0</v>
      </c>
      <c r="DN181" s="442" t="b">
        <f t="shared" si="94"/>
        <v>0</v>
      </c>
      <c r="DO181" s="451" t="b">
        <f t="shared" si="95"/>
        <v>0</v>
      </c>
      <c r="DP181" s="442" t="b">
        <f t="shared" si="96"/>
        <v>0</v>
      </c>
      <c r="DQ181" s="452" t="b">
        <f t="shared" si="97"/>
        <v>0</v>
      </c>
      <c r="DR181" s="442" t="b">
        <f t="shared" si="98"/>
        <v>0</v>
      </c>
      <c r="DS181" s="451" t="b">
        <f t="shared" si="99"/>
        <v>0</v>
      </c>
      <c r="DT181" s="442" t="b">
        <f t="shared" si="100"/>
        <v>0</v>
      </c>
    </row>
    <row r="182" spans="1:124" x14ac:dyDescent="0.25">
      <c r="A182" s="67">
        <f t="shared" si="75"/>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6"/>
        <v/>
      </c>
      <c r="X182" s="312" t="str">
        <f t="shared" ca="1" si="77"/>
        <v/>
      </c>
      <c r="Y182" s="279"/>
      <c r="Z182" s="279"/>
      <c r="AA182" s="350"/>
      <c r="AB182" s="280"/>
      <c r="AC182" s="281"/>
      <c r="AD182" s="350"/>
      <c r="AE182" s="280"/>
      <c r="AF182" s="282"/>
      <c r="AG182" s="350"/>
      <c r="AH182" s="276"/>
      <c r="AI182" s="311" t="str">
        <f t="shared" ca="1" si="78"/>
        <v/>
      </c>
      <c r="AJ182" s="312" t="str">
        <f t="shared" ca="1" si="79"/>
        <v/>
      </c>
      <c r="AK182" s="279"/>
      <c r="AL182" s="279"/>
      <c r="AM182" s="350"/>
      <c r="AN182" s="280"/>
      <c r="AO182" s="281"/>
      <c r="AP182" s="350"/>
      <c r="AQ182" s="280"/>
      <c r="AR182" s="282"/>
      <c r="AS182" s="350"/>
      <c r="AT182" s="276"/>
      <c r="AU182" s="311" t="str">
        <f t="shared" ca="1" si="80"/>
        <v/>
      </c>
      <c r="AV182" s="312" t="str">
        <f t="shared" ca="1" si="81"/>
        <v/>
      </c>
      <c r="AW182" s="278"/>
      <c r="AX182" s="278"/>
      <c r="AY182" s="350"/>
      <c r="AZ182" s="280"/>
      <c r="BA182" s="281"/>
      <c r="BB182" s="350"/>
      <c r="BC182" s="280"/>
      <c r="BD182" s="282"/>
      <c r="BE182" s="350"/>
      <c r="BF182" s="276"/>
      <c r="BG182" s="311" t="str">
        <f t="shared" ca="1" si="82"/>
        <v/>
      </c>
      <c r="BH182" s="312" t="str">
        <f t="shared" ca="1" si="83"/>
        <v/>
      </c>
      <c r="BI182" s="278"/>
      <c r="BJ182" s="350"/>
      <c r="BK182" s="280"/>
      <c r="BL182" s="281"/>
      <c r="BM182" s="350"/>
      <c r="BN182" s="280"/>
      <c r="BO182" s="282"/>
      <c r="BP182" s="311" t="str">
        <f t="shared" ca="1" si="84"/>
        <v/>
      </c>
      <c r="BQ182" s="312" t="str">
        <f t="shared" ca="1" si="85"/>
        <v/>
      </c>
      <c r="BR182" s="311" t="str">
        <f t="shared" ca="1" si="86"/>
        <v/>
      </c>
      <c r="BS182" s="440" t="str">
        <f t="shared" ca="1" si="87"/>
        <v/>
      </c>
      <c r="BT182" s="283" t="str">
        <f t="array" ref="BT182">IF(AND($I182&lt;&gt;"",$K182&lt;&gt;""),CEILING(VLOOKUP($I182,ランク別指標,3,FALSE)*$L182,1),"")</f>
        <v/>
      </c>
      <c r="BU182" s="284"/>
      <c r="BV182" s="283" t="str">
        <f t="shared" si="11"/>
        <v/>
      </c>
      <c r="BW182" s="285"/>
      <c r="BX182" s="284"/>
      <c r="BY182" s="286" t="str">
        <f t="shared" si="88"/>
        <v/>
      </c>
      <c r="BZ182" s="287" t="str">
        <f t="shared" si="89"/>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3"/>
        <v/>
      </c>
      <c r="CR182" s="274" t="str">
        <f t="shared" ca="1" si="74"/>
        <v/>
      </c>
      <c r="CS182" s="275" t="str">
        <f t="shared" ca="1" si="17"/>
        <v/>
      </c>
      <c r="CT182" s="339"/>
      <c r="CU182" s="266">
        <f t="shared" si="9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1"/>
        <v>0</v>
      </c>
      <c r="DL182" s="442" t="b">
        <f t="shared" si="92"/>
        <v>0</v>
      </c>
      <c r="DM182" s="452" t="b">
        <f t="shared" si="93"/>
        <v>0</v>
      </c>
      <c r="DN182" s="442" t="b">
        <f t="shared" si="94"/>
        <v>0</v>
      </c>
      <c r="DO182" s="451" t="b">
        <f t="shared" si="95"/>
        <v>0</v>
      </c>
      <c r="DP182" s="442" t="b">
        <f t="shared" si="96"/>
        <v>0</v>
      </c>
      <c r="DQ182" s="452" t="b">
        <f t="shared" si="97"/>
        <v>0</v>
      </c>
      <c r="DR182" s="442" t="b">
        <f t="shared" si="98"/>
        <v>0</v>
      </c>
      <c r="DS182" s="451" t="b">
        <f t="shared" si="99"/>
        <v>0</v>
      </c>
      <c r="DT182" s="442" t="b">
        <f t="shared" si="100"/>
        <v>0</v>
      </c>
    </row>
    <row r="183" spans="1:124" x14ac:dyDescent="0.25">
      <c r="A183" s="67">
        <f t="shared" si="75"/>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6"/>
        <v/>
      </c>
      <c r="X183" s="312" t="str">
        <f t="shared" ca="1" si="77"/>
        <v/>
      </c>
      <c r="Y183" s="279"/>
      <c r="Z183" s="279"/>
      <c r="AA183" s="350"/>
      <c r="AB183" s="280"/>
      <c r="AC183" s="281"/>
      <c r="AD183" s="350"/>
      <c r="AE183" s="280"/>
      <c r="AF183" s="282"/>
      <c r="AG183" s="350"/>
      <c r="AH183" s="276"/>
      <c r="AI183" s="311" t="str">
        <f t="shared" ca="1" si="78"/>
        <v/>
      </c>
      <c r="AJ183" s="312" t="str">
        <f t="shared" ca="1" si="79"/>
        <v/>
      </c>
      <c r="AK183" s="279"/>
      <c r="AL183" s="279"/>
      <c r="AM183" s="350"/>
      <c r="AN183" s="280"/>
      <c r="AO183" s="281"/>
      <c r="AP183" s="350"/>
      <c r="AQ183" s="280"/>
      <c r="AR183" s="282"/>
      <c r="AS183" s="350"/>
      <c r="AT183" s="276"/>
      <c r="AU183" s="311" t="str">
        <f t="shared" ca="1" si="80"/>
        <v/>
      </c>
      <c r="AV183" s="312" t="str">
        <f t="shared" ca="1" si="81"/>
        <v/>
      </c>
      <c r="AW183" s="278"/>
      <c r="AX183" s="278"/>
      <c r="AY183" s="350"/>
      <c r="AZ183" s="280"/>
      <c r="BA183" s="281"/>
      <c r="BB183" s="350"/>
      <c r="BC183" s="280"/>
      <c r="BD183" s="282"/>
      <c r="BE183" s="350"/>
      <c r="BF183" s="276"/>
      <c r="BG183" s="311" t="str">
        <f t="shared" ca="1" si="82"/>
        <v/>
      </c>
      <c r="BH183" s="312" t="str">
        <f t="shared" ca="1" si="83"/>
        <v/>
      </c>
      <c r="BI183" s="278"/>
      <c r="BJ183" s="350"/>
      <c r="BK183" s="280"/>
      <c r="BL183" s="281"/>
      <c r="BM183" s="350"/>
      <c r="BN183" s="280"/>
      <c r="BO183" s="282"/>
      <c r="BP183" s="311" t="str">
        <f t="shared" ca="1" si="84"/>
        <v/>
      </c>
      <c r="BQ183" s="312" t="str">
        <f t="shared" ca="1" si="85"/>
        <v/>
      </c>
      <c r="BR183" s="311" t="str">
        <f t="shared" ca="1" si="86"/>
        <v/>
      </c>
      <c r="BS183" s="440" t="str">
        <f t="shared" ca="1" si="87"/>
        <v/>
      </c>
      <c r="BT183" s="283" t="str">
        <f t="array" ref="BT183">IF(AND($I183&lt;&gt;"",$K183&lt;&gt;""),CEILING(VLOOKUP($I183,ランク別指標,3,FALSE)*$L183,1),"")</f>
        <v/>
      </c>
      <c r="BU183" s="284"/>
      <c r="BV183" s="283" t="str">
        <f t="shared" si="11"/>
        <v/>
      </c>
      <c r="BW183" s="285"/>
      <c r="BX183" s="284"/>
      <c r="BY183" s="286" t="str">
        <f t="shared" si="88"/>
        <v/>
      </c>
      <c r="BZ183" s="287" t="str">
        <f t="shared" si="89"/>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3"/>
        <v/>
      </c>
      <c r="CR183" s="274" t="str">
        <f t="shared" ca="1" si="74"/>
        <v/>
      </c>
      <c r="CS183" s="275" t="str">
        <f t="shared" ca="1" si="17"/>
        <v/>
      </c>
      <c r="CT183" s="339"/>
      <c r="CU183" s="266">
        <f t="shared" si="9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1"/>
        <v>0</v>
      </c>
      <c r="DL183" s="442" t="b">
        <f t="shared" si="92"/>
        <v>0</v>
      </c>
      <c r="DM183" s="452" t="b">
        <f t="shared" si="93"/>
        <v>0</v>
      </c>
      <c r="DN183" s="442" t="b">
        <f t="shared" si="94"/>
        <v>0</v>
      </c>
      <c r="DO183" s="451" t="b">
        <f t="shared" si="95"/>
        <v>0</v>
      </c>
      <c r="DP183" s="442" t="b">
        <f t="shared" si="96"/>
        <v>0</v>
      </c>
      <c r="DQ183" s="452" t="b">
        <f t="shared" si="97"/>
        <v>0</v>
      </c>
      <c r="DR183" s="442" t="b">
        <f t="shared" si="98"/>
        <v>0</v>
      </c>
      <c r="DS183" s="451" t="b">
        <f t="shared" si="99"/>
        <v>0</v>
      </c>
      <c r="DT183" s="442" t="b">
        <f t="shared" si="100"/>
        <v>0</v>
      </c>
    </row>
    <row r="184" spans="1:124" x14ac:dyDescent="0.25">
      <c r="A184" s="67">
        <f t="shared" si="75"/>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6"/>
        <v/>
      </c>
      <c r="X184" s="312" t="str">
        <f t="shared" ca="1" si="77"/>
        <v/>
      </c>
      <c r="Y184" s="279"/>
      <c r="Z184" s="279"/>
      <c r="AA184" s="350"/>
      <c r="AB184" s="351"/>
      <c r="AC184" s="281"/>
      <c r="AD184" s="350"/>
      <c r="AE184" s="351"/>
      <c r="AF184" s="282"/>
      <c r="AG184" s="350"/>
      <c r="AH184" s="276"/>
      <c r="AI184" s="311" t="str">
        <f t="shared" ca="1" si="78"/>
        <v/>
      </c>
      <c r="AJ184" s="312" t="str">
        <f t="shared" ca="1" si="79"/>
        <v/>
      </c>
      <c r="AK184" s="278"/>
      <c r="AL184" s="278"/>
      <c r="AM184" s="350"/>
      <c r="AN184" s="351"/>
      <c r="AO184" s="281"/>
      <c r="AP184" s="350"/>
      <c r="AQ184" s="351"/>
      <c r="AR184" s="282"/>
      <c r="AS184" s="350"/>
      <c r="AT184" s="276"/>
      <c r="AU184" s="311" t="str">
        <f t="shared" ca="1" si="80"/>
        <v/>
      </c>
      <c r="AV184" s="312" t="str">
        <f t="shared" ca="1" si="81"/>
        <v/>
      </c>
      <c r="AW184" s="278"/>
      <c r="AX184" s="278"/>
      <c r="AY184" s="350"/>
      <c r="AZ184" s="351"/>
      <c r="BA184" s="281"/>
      <c r="BB184" s="350"/>
      <c r="BC184" s="351"/>
      <c r="BD184" s="282"/>
      <c r="BE184" s="350"/>
      <c r="BF184" s="276"/>
      <c r="BG184" s="311" t="str">
        <f t="shared" ca="1" si="82"/>
        <v/>
      </c>
      <c r="BH184" s="312" t="str">
        <f t="shared" ca="1" si="83"/>
        <v/>
      </c>
      <c r="BI184" s="278"/>
      <c r="BJ184" s="350"/>
      <c r="BK184" s="351"/>
      <c r="BL184" s="281"/>
      <c r="BM184" s="350"/>
      <c r="BN184" s="351"/>
      <c r="BO184" s="282"/>
      <c r="BP184" s="311" t="str">
        <f t="shared" ca="1" si="84"/>
        <v/>
      </c>
      <c r="BQ184" s="312" t="str">
        <f t="shared" ca="1" si="85"/>
        <v/>
      </c>
      <c r="BR184" s="311" t="str">
        <f t="shared" ca="1" si="86"/>
        <v/>
      </c>
      <c r="BS184" s="440" t="str">
        <f t="shared" ca="1" si="87"/>
        <v/>
      </c>
      <c r="BT184" s="283" t="str">
        <f t="array" ref="BT184">IF(AND($I184&lt;&gt;"",$K184&lt;&gt;""),CEILING(VLOOKUP($I184,ランク別指標,3,FALSE)*$L184,1),"")</f>
        <v/>
      </c>
      <c r="BU184" s="284"/>
      <c r="BV184" s="283" t="str">
        <f t="shared" si="11"/>
        <v/>
      </c>
      <c r="BW184" s="285"/>
      <c r="BX184" s="284"/>
      <c r="BY184" s="286" t="str">
        <f t="shared" si="88"/>
        <v/>
      </c>
      <c r="BZ184" s="287" t="str">
        <f t="shared" si="89"/>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3"/>
        <v/>
      </c>
      <c r="CR184" s="274" t="str">
        <f t="shared" ca="1" si="74"/>
        <v/>
      </c>
      <c r="CS184" s="275" t="str">
        <f t="shared" ca="1" si="17"/>
        <v/>
      </c>
      <c r="CT184" s="339"/>
      <c r="CU184" s="266">
        <f t="shared" si="9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1"/>
        <v>0</v>
      </c>
      <c r="DL184" s="442" t="b">
        <f t="shared" si="92"/>
        <v>0</v>
      </c>
      <c r="DM184" s="452" t="b">
        <f t="shared" si="93"/>
        <v>0</v>
      </c>
      <c r="DN184" s="442" t="b">
        <f t="shared" si="94"/>
        <v>0</v>
      </c>
      <c r="DO184" s="451" t="b">
        <f t="shared" si="95"/>
        <v>0</v>
      </c>
      <c r="DP184" s="442" t="b">
        <f t="shared" si="96"/>
        <v>0</v>
      </c>
      <c r="DQ184" s="452" t="b">
        <f t="shared" si="97"/>
        <v>0</v>
      </c>
      <c r="DR184" s="442" t="b">
        <f t="shared" si="98"/>
        <v>0</v>
      </c>
      <c r="DS184" s="451" t="b">
        <f t="shared" si="99"/>
        <v>0</v>
      </c>
      <c r="DT184" s="442" t="b">
        <f t="shared" si="100"/>
        <v>0</v>
      </c>
    </row>
    <row r="185" spans="1:124" x14ac:dyDescent="0.25">
      <c r="A185" s="67">
        <f t="shared" si="75"/>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6"/>
        <v/>
      </c>
      <c r="X185" s="312" t="str">
        <f t="shared" ca="1" si="77"/>
        <v/>
      </c>
      <c r="Y185" s="279"/>
      <c r="Z185" s="279"/>
      <c r="AA185" s="350"/>
      <c r="AB185" s="351"/>
      <c r="AC185" s="281"/>
      <c r="AD185" s="350"/>
      <c r="AE185" s="351"/>
      <c r="AF185" s="282"/>
      <c r="AG185" s="350"/>
      <c r="AH185" s="276"/>
      <c r="AI185" s="311" t="str">
        <f t="shared" ca="1" si="78"/>
        <v/>
      </c>
      <c r="AJ185" s="312" t="str">
        <f t="shared" ca="1" si="79"/>
        <v/>
      </c>
      <c r="AK185" s="278"/>
      <c r="AL185" s="278"/>
      <c r="AM185" s="350"/>
      <c r="AN185" s="351"/>
      <c r="AO185" s="281"/>
      <c r="AP185" s="350"/>
      <c r="AQ185" s="351"/>
      <c r="AR185" s="282"/>
      <c r="AS185" s="350"/>
      <c r="AT185" s="276"/>
      <c r="AU185" s="311" t="str">
        <f t="shared" ca="1" si="80"/>
        <v/>
      </c>
      <c r="AV185" s="312" t="str">
        <f t="shared" ca="1" si="81"/>
        <v/>
      </c>
      <c r="AW185" s="278"/>
      <c r="AX185" s="278"/>
      <c r="AY185" s="350"/>
      <c r="AZ185" s="351"/>
      <c r="BA185" s="281"/>
      <c r="BB185" s="350"/>
      <c r="BC185" s="351"/>
      <c r="BD185" s="282"/>
      <c r="BE185" s="350"/>
      <c r="BF185" s="276"/>
      <c r="BG185" s="311" t="str">
        <f t="shared" ca="1" si="82"/>
        <v/>
      </c>
      <c r="BH185" s="312" t="str">
        <f t="shared" ca="1" si="83"/>
        <v/>
      </c>
      <c r="BI185" s="278"/>
      <c r="BJ185" s="350"/>
      <c r="BK185" s="351"/>
      <c r="BL185" s="281"/>
      <c r="BM185" s="350"/>
      <c r="BN185" s="351"/>
      <c r="BO185" s="282"/>
      <c r="BP185" s="311" t="str">
        <f t="shared" ca="1" si="84"/>
        <v/>
      </c>
      <c r="BQ185" s="312" t="str">
        <f t="shared" ca="1" si="85"/>
        <v/>
      </c>
      <c r="BR185" s="311" t="str">
        <f t="shared" ca="1" si="86"/>
        <v/>
      </c>
      <c r="BS185" s="440" t="str">
        <f t="shared" ca="1" si="87"/>
        <v/>
      </c>
      <c r="BT185" s="283" t="str">
        <f t="array" ref="BT185">IF(AND($I185&lt;&gt;"",$K185&lt;&gt;""),CEILING(VLOOKUP($I185,ランク別指標,3,FALSE)*$L185,1),"")</f>
        <v/>
      </c>
      <c r="BU185" s="284"/>
      <c r="BV185" s="283" t="str">
        <f t="shared" si="11"/>
        <v/>
      </c>
      <c r="BW185" s="285"/>
      <c r="BX185" s="284"/>
      <c r="BY185" s="286" t="str">
        <f t="shared" si="88"/>
        <v/>
      </c>
      <c r="BZ185" s="287" t="str">
        <f t="shared" si="89"/>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3"/>
        <v/>
      </c>
      <c r="CR185" s="274" t="str">
        <f t="shared" ca="1" si="74"/>
        <v/>
      </c>
      <c r="CS185" s="275" t="str">
        <f t="shared" ca="1" si="17"/>
        <v/>
      </c>
      <c r="CT185" s="339"/>
      <c r="CU185" s="266">
        <f t="shared" si="9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1"/>
        <v>0</v>
      </c>
      <c r="DL185" s="442" t="b">
        <f t="shared" si="92"/>
        <v>0</v>
      </c>
      <c r="DM185" s="452" t="b">
        <f t="shared" si="93"/>
        <v>0</v>
      </c>
      <c r="DN185" s="442" t="b">
        <f t="shared" si="94"/>
        <v>0</v>
      </c>
      <c r="DO185" s="451" t="b">
        <f t="shared" si="95"/>
        <v>0</v>
      </c>
      <c r="DP185" s="442" t="b">
        <f t="shared" si="96"/>
        <v>0</v>
      </c>
      <c r="DQ185" s="452" t="b">
        <f t="shared" si="97"/>
        <v>0</v>
      </c>
      <c r="DR185" s="442" t="b">
        <f t="shared" si="98"/>
        <v>0</v>
      </c>
      <c r="DS185" s="451" t="b">
        <f t="shared" si="99"/>
        <v>0</v>
      </c>
      <c r="DT185" s="442" t="b">
        <f t="shared" si="100"/>
        <v>0</v>
      </c>
    </row>
    <row r="186" spans="1:124" x14ac:dyDescent="0.25">
      <c r="A186" s="67">
        <f t="shared" si="75"/>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6"/>
        <v/>
      </c>
      <c r="X186" s="312" t="str">
        <f t="shared" ca="1" si="77"/>
        <v/>
      </c>
      <c r="Y186" s="279"/>
      <c r="Z186" s="279"/>
      <c r="AA186" s="350"/>
      <c r="AB186" s="351"/>
      <c r="AC186" s="281"/>
      <c r="AD186" s="350"/>
      <c r="AE186" s="351"/>
      <c r="AF186" s="282"/>
      <c r="AG186" s="350"/>
      <c r="AH186" s="276"/>
      <c r="AI186" s="311" t="str">
        <f t="shared" ca="1" si="78"/>
        <v/>
      </c>
      <c r="AJ186" s="312" t="str">
        <f t="shared" ca="1" si="79"/>
        <v/>
      </c>
      <c r="AK186" s="278"/>
      <c r="AL186" s="278"/>
      <c r="AM186" s="350"/>
      <c r="AN186" s="351"/>
      <c r="AO186" s="281"/>
      <c r="AP186" s="350"/>
      <c r="AQ186" s="351"/>
      <c r="AR186" s="282"/>
      <c r="AS186" s="350"/>
      <c r="AT186" s="276"/>
      <c r="AU186" s="311" t="str">
        <f t="shared" ca="1" si="80"/>
        <v/>
      </c>
      <c r="AV186" s="312" t="str">
        <f t="shared" ca="1" si="81"/>
        <v/>
      </c>
      <c r="AW186" s="278"/>
      <c r="AX186" s="278"/>
      <c r="AY186" s="350"/>
      <c r="AZ186" s="351"/>
      <c r="BA186" s="281"/>
      <c r="BB186" s="350"/>
      <c r="BC186" s="351"/>
      <c r="BD186" s="282"/>
      <c r="BE186" s="350"/>
      <c r="BF186" s="276"/>
      <c r="BG186" s="311" t="str">
        <f t="shared" ca="1" si="82"/>
        <v/>
      </c>
      <c r="BH186" s="312" t="str">
        <f t="shared" ca="1" si="83"/>
        <v/>
      </c>
      <c r="BI186" s="278"/>
      <c r="BJ186" s="350"/>
      <c r="BK186" s="351"/>
      <c r="BL186" s="281"/>
      <c r="BM186" s="350"/>
      <c r="BN186" s="351"/>
      <c r="BO186" s="282"/>
      <c r="BP186" s="311" t="str">
        <f t="shared" ca="1" si="84"/>
        <v/>
      </c>
      <c r="BQ186" s="312" t="str">
        <f t="shared" ca="1" si="85"/>
        <v/>
      </c>
      <c r="BR186" s="311" t="str">
        <f t="shared" ca="1" si="86"/>
        <v/>
      </c>
      <c r="BS186" s="440" t="str">
        <f t="shared" ca="1" si="87"/>
        <v/>
      </c>
      <c r="BT186" s="283" t="str">
        <f t="array" ref="BT186">IF(AND($I186&lt;&gt;"",$K186&lt;&gt;""),CEILING(VLOOKUP($I186,ランク別指標,3,FALSE)*$L186,1),"")</f>
        <v/>
      </c>
      <c r="BU186" s="284"/>
      <c r="BV186" s="283" t="str">
        <f t="shared" si="11"/>
        <v/>
      </c>
      <c r="BW186" s="285"/>
      <c r="BX186" s="284"/>
      <c r="BY186" s="286" t="str">
        <f t="shared" si="88"/>
        <v/>
      </c>
      <c r="BZ186" s="287" t="str">
        <f t="shared" si="89"/>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3"/>
        <v/>
      </c>
      <c r="CR186" s="274" t="str">
        <f t="shared" ca="1" si="74"/>
        <v/>
      </c>
      <c r="CS186" s="275" t="str">
        <f t="shared" ca="1" si="17"/>
        <v/>
      </c>
      <c r="CT186" s="339"/>
      <c r="CU186" s="266">
        <f t="shared" si="9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1"/>
        <v>0</v>
      </c>
      <c r="DL186" s="442" t="b">
        <f t="shared" si="92"/>
        <v>0</v>
      </c>
      <c r="DM186" s="452" t="b">
        <f t="shared" si="93"/>
        <v>0</v>
      </c>
      <c r="DN186" s="442" t="b">
        <f t="shared" si="94"/>
        <v>0</v>
      </c>
      <c r="DO186" s="451" t="b">
        <f t="shared" si="95"/>
        <v>0</v>
      </c>
      <c r="DP186" s="442" t="b">
        <f t="shared" si="96"/>
        <v>0</v>
      </c>
      <c r="DQ186" s="452" t="b">
        <f t="shared" si="97"/>
        <v>0</v>
      </c>
      <c r="DR186" s="442" t="b">
        <f t="shared" si="98"/>
        <v>0</v>
      </c>
      <c r="DS186" s="451" t="b">
        <f t="shared" si="99"/>
        <v>0</v>
      </c>
      <c r="DT186" s="442" t="b">
        <f t="shared" si="100"/>
        <v>0</v>
      </c>
    </row>
    <row r="187" spans="1:124" x14ac:dyDescent="0.25">
      <c r="A187" s="67">
        <f t="shared" si="75"/>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6"/>
        <v/>
      </c>
      <c r="X187" s="312" t="str">
        <f t="shared" ca="1" si="77"/>
        <v/>
      </c>
      <c r="Y187" s="279"/>
      <c r="Z187" s="279"/>
      <c r="AA187" s="350"/>
      <c r="AB187" s="351"/>
      <c r="AC187" s="281"/>
      <c r="AD187" s="350"/>
      <c r="AE187" s="351"/>
      <c r="AF187" s="282"/>
      <c r="AG187" s="350"/>
      <c r="AH187" s="276"/>
      <c r="AI187" s="311" t="str">
        <f t="shared" ca="1" si="78"/>
        <v/>
      </c>
      <c r="AJ187" s="312" t="str">
        <f t="shared" ca="1" si="79"/>
        <v/>
      </c>
      <c r="AK187" s="278"/>
      <c r="AL187" s="278"/>
      <c r="AM187" s="350"/>
      <c r="AN187" s="351"/>
      <c r="AO187" s="281"/>
      <c r="AP187" s="350"/>
      <c r="AQ187" s="351"/>
      <c r="AR187" s="282"/>
      <c r="AS187" s="350"/>
      <c r="AT187" s="276"/>
      <c r="AU187" s="311" t="str">
        <f t="shared" ca="1" si="80"/>
        <v/>
      </c>
      <c r="AV187" s="312" t="str">
        <f t="shared" ca="1" si="81"/>
        <v/>
      </c>
      <c r="AW187" s="278"/>
      <c r="AX187" s="278"/>
      <c r="AY187" s="350"/>
      <c r="AZ187" s="351"/>
      <c r="BA187" s="281"/>
      <c r="BB187" s="350"/>
      <c r="BC187" s="351"/>
      <c r="BD187" s="282"/>
      <c r="BE187" s="350"/>
      <c r="BF187" s="276"/>
      <c r="BG187" s="311" t="str">
        <f t="shared" ca="1" si="82"/>
        <v/>
      </c>
      <c r="BH187" s="312" t="str">
        <f t="shared" ca="1" si="83"/>
        <v/>
      </c>
      <c r="BI187" s="278"/>
      <c r="BJ187" s="350"/>
      <c r="BK187" s="351"/>
      <c r="BL187" s="281"/>
      <c r="BM187" s="350"/>
      <c r="BN187" s="351"/>
      <c r="BO187" s="282"/>
      <c r="BP187" s="311" t="str">
        <f t="shared" ca="1" si="84"/>
        <v/>
      </c>
      <c r="BQ187" s="312" t="str">
        <f t="shared" ca="1" si="85"/>
        <v/>
      </c>
      <c r="BR187" s="311" t="str">
        <f t="shared" ca="1" si="86"/>
        <v/>
      </c>
      <c r="BS187" s="440" t="str">
        <f t="shared" ca="1" si="87"/>
        <v/>
      </c>
      <c r="BT187" s="283" t="str">
        <f t="array" ref="BT187">IF(AND($I187&lt;&gt;"",$K187&lt;&gt;""),CEILING(VLOOKUP($I187,ランク別指標,3,FALSE)*$L187,1),"")</f>
        <v/>
      </c>
      <c r="BU187" s="284"/>
      <c r="BV187" s="283" t="str">
        <f t="shared" si="11"/>
        <v/>
      </c>
      <c r="BW187" s="285"/>
      <c r="BX187" s="284"/>
      <c r="BY187" s="286" t="str">
        <f t="shared" si="88"/>
        <v/>
      </c>
      <c r="BZ187" s="287" t="str">
        <f t="shared" si="89"/>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3"/>
        <v/>
      </c>
      <c r="CR187" s="274" t="str">
        <f t="shared" ca="1" si="74"/>
        <v/>
      </c>
      <c r="CS187" s="275" t="str">
        <f t="shared" ca="1" si="17"/>
        <v/>
      </c>
      <c r="CT187" s="339"/>
      <c r="CU187" s="266">
        <f t="shared" si="9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1"/>
        <v>0</v>
      </c>
      <c r="DL187" s="442" t="b">
        <f t="shared" si="92"/>
        <v>0</v>
      </c>
      <c r="DM187" s="452" t="b">
        <f t="shared" si="93"/>
        <v>0</v>
      </c>
      <c r="DN187" s="442" t="b">
        <f t="shared" si="94"/>
        <v>0</v>
      </c>
      <c r="DO187" s="451" t="b">
        <f t="shared" si="95"/>
        <v>0</v>
      </c>
      <c r="DP187" s="442" t="b">
        <f t="shared" si="96"/>
        <v>0</v>
      </c>
      <c r="DQ187" s="452" t="b">
        <f t="shared" si="97"/>
        <v>0</v>
      </c>
      <c r="DR187" s="442" t="b">
        <f t="shared" si="98"/>
        <v>0</v>
      </c>
      <c r="DS187" s="451" t="b">
        <f t="shared" si="99"/>
        <v>0</v>
      </c>
      <c r="DT187" s="442" t="b">
        <f t="shared" si="100"/>
        <v>0</v>
      </c>
    </row>
    <row r="188" spans="1:124" x14ac:dyDescent="0.25">
      <c r="A188" s="67">
        <f t="shared" si="75"/>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6"/>
        <v/>
      </c>
      <c r="X188" s="312" t="str">
        <f t="shared" ca="1" si="77"/>
        <v/>
      </c>
      <c r="Y188" s="279"/>
      <c r="Z188" s="279"/>
      <c r="AA188" s="350"/>
      <c r="AB188" s="351"/>
      <c r="AC188" s="281"/>
      <c r="AD188" s="350"/>
      <c r="AE188" s="351"/>
      <c r="AF188" s="282"/>
      <c r="AG188" s="350"/>
      <c r="AH188" s="276"/>
      <c r="AI188" s="311" t="str">
        <f t="shared" ca="1" si="78"/>
        <v/>
      </c>
      <c r="AJ188" s="312" t="str">
        <f t="shared" ca="1" si="79"/>
        <v/>
      </c>
      <c r="AK188" s="278"/>
      <c r="AL188" s="278"/>
      <c r="AM188" s="350"/>
      <c r="AN188" s="351"/>
      <c r="AO188" s="281"/>
      <c r="AP188" s="350"/>
      <c r="AQ188" s="351"/>
      <c r="AR188" s="282"/>
      <c r="AS188" s="350"/>
      <c r="AT188" s="276"/>
      <c r="AU188" s="311" t="str">
        <f t="shared" ca="1" si="80"/>
        <v/>
      </c>
      <c r="AV188" s="312" t="str">
        <f t="shared" ca="1" si="81"/>
        <v/>
      </c>
      <c r="AW188" s="278"/>
      <c r="AX188" s="278"/>
      <c r="AY188" s="350"/>
      <c r="AZ188" s="351"/>
      <c r="BA188" s="281"/>
      <c r="BB188" s="350"/>
      <c r="BC188" s="351"/>
      <c r="BD188" s="282"/>
      <c r="BE188" s="350"/>
      <c r="BF188" s="276"/>
      <c r="BG188" s="311" t="str">
        <f t="shared" ca="1" si="82"/>
        <v/>
      </c>
      <c r="BH188" s="312" t="str">
        <f t="shared" ca="1" si="83"/>
        <v/>
      </c>
      <c r="BI188" s="278"/>
      <c r="BJ188" s="350"/>
      <c r="BK188" s="351"/>
      <c r="BL188" s="281"/>
      <c r="BM188" s="350"/>
      <c r="BN188" s="351"/>
      <c r="BO188" s="282"/>
      <c r="BP188" s="311" t="str">
        <f t="shared" ca="1" si="84"/>
        <v/>
      </c>
      <c r="BQ188" s="312" t="str">
        <f t="shared" ca="1" si="85"/>
        <v/>
      </c>
      <c r="BR188" s="311" t="str">
        <f t="shared" ca="1" si="86"/>
        <v/>
      </c>
      <c r="BS188" s="440" t="str">
        <f t="shared" ca="1" si="87"/>
        <v/>
      </c>
      <c r="BT188" s="283" t="str">
        <f t="array" ref="BT188">IF(AND($I188&lt;&gt;"",$K188&lt;&gt;""),CEILING(VLOOKUP($I188,ランク別指標,3,FALSE)*$L188,1),"")</f>
        <v/>
      </c>
      <c r="BU188" s="284"/>
      <c r="BV188" s="283" t="str">
        <f t="shared" si="11"/>
        <v/>
      </c>
      <c r="BW188" s="285"/>
      <c r="BX188" s="284"/>
      <c r="BY188" s="286" t="str">
        <f t="shared" si="88"/>
        <v/>
      </c>
      <c r="BZ188" s="287" t="str">
        <f t="shared" si="89"/>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3"/>
        <v/>
      </c>
      <c r="CR188" s="274" t="str">
        <f t="shared" ca="1" si="74"/>
        <v/>
      </c>
      <c r="CS188" s="275" t="str">
        <f t="shared" ca="1" si="17"/>
        <v/>
      </c>
      <c r="CT188" s="339"/>
      <c r="CU188" s="266">
        <f t="shared" si="9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1"/>
        <v>0</v>
      </c>
      <c r="DL188" s="442" t="b">
        <f t="shared" si="92"/>
        <v>0</v>
      </c>
      <c r="DM188" s="452" t="b">
        <f t="shared" si="93"/>
        <v>0</v>
      </c>
      <c r="DN188" s="442" t="b">
        <f t="shared" si="94"/>
        <v>0</v>
      </c>
      <c r="DO188" s="451" t="b">
        <f t="shared" si="95"/>
        <v>0</v>
      </c>
      <c r="DP188" s="442" t="b">
        <f t="shared" si="96"/>
        <v>0</v>
      </c>
      <c r="DQ188" s="452" t="b">
        <f t="shared" si="97"/>
        <v>0</v>
      </c>
      <c r="DR188" s="442" t="b">
        <f t="shared" si="98"/>
        <v>0</v>
      </c>
      <c r="DS188" s="451" t="b">
        <f t="shared" si="99"/>
        <v>0</v>
      </c>
      <c r="DT188" s="442" t="b">
        <f t="shared" si="100"/>
        <v>0</v>
      </c>
    </row>
    <row r="189" spans="1:124" x14ac:dyDescent="0.25">
      <c r="A189" s="67">
        <f t="shared" si="75"/>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6"/>
        <v/>
      </c>
      <c r="X189" s="312" t="str">
        <f t="shared" ca="1" si="77"/>
        <v/>
      </c>
      <c r="Y189" s="279"/>
      <c r="Z189" s="279"/>
      <c r="AA189" s="350"/>
      <c r="AB189" s="280"/>
      <c r="AC189" s="281"/>
      <c r="AD189" s="350"/>
      <c r="AE189" s="280"/>
      <c r="AF189" s="282"/>
      <c r="AG189" s="350"/>
      <c r="AH189" s="276"/>
      <c r="AI189" s="311" t="str">
        <f t="shared" ca="1" si="78"/>
        <v/>
      </c>
      <c r="AJ189" s="312" t="str">
        <f t="shared" ca="1" si="79"/>
        <v/>
      </c>
      <c r="AK189" s="279"/>
      <c r="AL189" s="279"/>
      <c r="AM189" s="350"/>
      <c r="AN189" s="280"/>
      <c r="AO189" s="281"/>
      <c r="AP189" s="350"/>
      <c r="AQ189" s="280"/>
      <c r="AR189" s="282"/>
      <c r="AS189" s="350"/>
      <c r="AT189" s="276"/>
      <c r="AU189" s="311" t="str">
        <f t="shared" ca="1" si="80"/>
        <v/>
      </c>
      <c r="AV189" s="312" t="str">
        <f t="shared" ca="1" si="81"/>
        <v/>
      </c>
      <c r="AW189" s="278"/>
      <c r="AX189" s="278"/>
      <c r="AY189" s="350"/>
      <c r="AZ189" s="280"/>
      <c r="BA189" s="281"/>
      <c r="BB189" s="350"/>
      <c r="BC189" s="280"/>
      <c r="BD189" s="282"/>
      <c r="BE189" s="350"/>
      <c r="BF189" s="276"/>
      <c r="BG189" s="311" t="str">
        <f t="shared" ca="1" si="82"/>
        <v/>
      </c>
      <c r="BH189" s="312" t="str">
        <f t="shared" ca="1" si="83"/>
        <v/>
      </c>
      <c r="BI189" s="278"/>
      <c r="BJ189" s="350"/>
      <c r="BK189" s="280"/>
      <c r="BL189" s="281"/>
      <c r="BM189" s="350"/>
      <c r="BN189" s="280"/>
      <c r="BO189" s="282"/>
      <c r="BP189" s="311" t="str">
        <f t="shared" ca="1" si="84"/>
        <v/>
      </c>
      <c r="BQ189" s="312" t="str">
        <f t="shared" ca="1" si="85"/>
        <v/>
      </c>
      <c r="BR189" s="311" t="str">
        <f t="shared" ca="1" si="86"/>
        <v/>
      </c>
      <c r="BS189" s="440" t="str">
        <f t="shared" ca="1" si="87"/>
        <v/>
      </c>
      <c r="BT189" s="283" t="str">
        <f t="array" ref="BT189">IF(AND($I189&lt;&gt;"",$K189&lt;&gt;""),CEILING(VLOOKUP($I189,ランク別指標,3,FALSE)*$L189,1),"")</f>
        <v/>
      </c>
      <c r="BU189" s="284"/>
      <c r="BV189" s="283" t="str">
        <f t="shared" si="11"/>
        <v/>
      </c>
      <c r="BW189" s="285"/>
      <c r="BX189" s="284"/>
      <c r="BY189" s="286" t="str">
        <f t="shared" si="88"/>
        <v/>
      </c>
      <c r="BZ189" s="287" t="str">
        <f t="shared" si="89"/>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3"/>
        <v/>
      </c>
      <c r="CR189" s="274" t="str">
        <f t="shared" ca="1" si="74"/>
        <v/>
      </c>
      <c r="CS189" s="275" t="str">
        <f t="shared" ca="1" si="17"/>
        <v/>
      </c>
      <c r="CT189" s="339"/>
      <c r="CU189" s="266">
        <f t="shared" si="9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1"/>
        <v>0</v>
      </c>
      <c r="DL189" s="442" t="b">
        <f t="shared" si="92"/>
        <v>0</v>
      </c>
      <c r="DM189" s="452" t="b">
        <f t="shared" si="93"/>
        <v>0</v>
      </c>
      <c r="DN189" s="442" t="b">
        <f t="shared" si="94"/>
        <v>0</v>
      </c>
      <c r="DO189" s="451" t="b">
        <f t="shared" si="95"/>
        <v>0</v>
      </c>
      <c r="DP189" s="442" t="b">
        <f t="shared" si="96"/>
        <v>0</v>
      </c>
      <c r="DQ189" s="452" t="b">
        <f t="shared" si="97"/>
        <v>0</v>
      </c>
      <c r="DR189" s="442" t="b">
        <f t="shared" si="98"/>
        <v>0</v>
      </c>
      <c r="DS189" s="451" t="b">
        <f t="shared" si="99"/>
        <v>0</v>
      </c>
      <c r="DT189" s="442" t="b">
        <f t="shared" si="100"/>
        <v>0</v>
      </c>
    </row>
    <row r="190" spans="1:124" x14ac:dyDescent="0.25">
      <c r="A190" s="67">
        <f t="shared" si="75"/>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6"/>
        <v/>
      </c>
      <c r="X190" s="312" t="str">
        <f t="shared" ca="1" si="77"/>
        <v/>
      </c>
      <c r="Y190" s="279"/>
      <c r="Z190" s="279"/>
      <c r="AA190" s="350"/>
      <c r="AB190" s="280"/>
      <c r="AC190" s="281"/>
      <c r="AD190" s="350"/>
      <c r="AE190" s="280"/>
      <c r="AF190" s="282"/>
      <c r="AG190" s="350"/>
      <c r="AH190" s="276"/>
      <c r="AI190" s="311" t="str">
        <f t="shared" ca="1" si="78"/>
        <v/>
      </c>
      <c r="AJ190" s="312" t="str">
        <f t="shared" ca="1" si="79"/>
        <v/>
      </c>
      <c r="AK190" s="279"/>
      <c r="AL190" s="279"/>
      <c r="AM190" s="350"/>
      <c r="AN190" s="280"/>
      <c r="AO190" s="281"/>
      <c r="AP190" s="350"/>
      <c r="AQ190" s="280"/>
      <c r="AR190" s="282"/>
      <c r="AS190" s="350"/>
      <c r="AT190" s="276"/>
      <c r="AU190" s="311" t="str">
        <f t="shared" ca="1" si="80"/>
        <v/>
      </c>
      <c r="AV190" s="312" t="str">
        <f t="shared" ca="1" si="81"/>
        <v/>
      </c>
      <c r="AW190" s="278"/>
      <c r="AX190" s="278"/>
      <c r="AY190" s="350"/>
      <c r="AZ190" s="280"/>
      <c r="BA190" s="281"/>
      <c r="BB190" s="350"/>
      <c r="BC190" s="280"/>
      <c r="BD190" s="282"/>
      <c r="BE190" s="350"/>
      <c r="BF190" s="276"/>
      <c r="BG190" s="311" t="str">
        <f t="shared" ca="1" si="82"/>
        <v/>
      </c>
      <c r="BH190" s="312" t="str">
        <f t="shared" ca="1" si="83"/>
        <v/>
      </c>
      <c r="BI190" s="278"/>
      <c r="BJ190" s="350"/>
      <c r="BK190" s="280"/>
      <c r="BL190" s="281"/>
      <c r="BM190" s="350"/>
      <c r="BN190" s="280"/>
      <c r="BO190" s="282"/>
      <c r="BP190" s="311" t="str">
        <f t="shared" ca="1" si="84"/>
        <v/>
      </c>
      <c r="BQ190" s="312" t="str">
        <f t="shared" ca="1" si="85"/>
        <v/>
      </c>
      <c r="BR190" s="311" t="str">
        <f t="shared" ca="1" si="86"/>
        <v/>
      </c>
      <c r="BS190" s="440" t="str">
        <f t="shared" ca="1" si="87"/>
        <v/>
      </c>
      <c r="BT190" s="283" t="str">
        <f t="array" ref="BT190">IF(AND($I190&lt;&gt;"",$K190&lt;&gt;""),CEILING(VLOOKUP($I190,ランク別指標,3,FALSE)*$L190,1),"")</f>
        <v/>
      </c>
      <c r="BU190" s="284"/>
      <c r="BV190" s="283" t="str">
        <f t="shared" si="11"/>
        <v/>
      </c>
      <c r="BW190" s="285"/>
      <c r="BX190" s="284"/>
      <c r="BY190" s="286" t="str">
        <f t="shared" si="88"/>
        <v/>
      </c>
      <c r="BZ190" s="287" t="str">
        <f t="shared" si="89"/>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3"/>
        <v/>
      </c>
      <c r="CR190" s="274" t="str">
        <f t="shared" ca="1" si="74"/>
        <v/>
      </c>
      <c r="CS190" s="275" t="str">
        <f t="shared" ca="1" si="17"/>
        <v/>
      </c>
      <c r="CT190" s="339"/>
      <c r="CU190" s="266">
        <f t="shared" si="9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1"/>
        <v>0</v>
      </c>
      <c r="DL190" s="442" t="b">
        <f t="shared" si="92"/>
        <v>0</v>
      </c>
      <c r="DM190" s="452" t="b">
        <f t="shared" si="93"/>
        <v>0</v>
      </c>
      <c r="DN190" s="442" t="b">
        <f t="shared" si="94"/>
        <v>0</v>
      </c>
      <c r="DO190" s="451" t="b">
        <f t="shared" si="95"/>
        <v>0</v>
      </c>
      <c r="DP190" s="442" t="b">
        <f t="shared" si="96"/>
        <v>0</v>
      </c>
      <c r="DQ190" s="452" t="b">
        <f t="shared" si="97"/>
        <v>0</v>
      </c>
      <c r="DR190" s="442" t="b">
        <f t="shared" si="98"/>
        <v>0</v>
      </c>
      <c r="DS190" s="451" t="b">
        <f t="shared" si="99"/>
        <v>0</v>
      </c>
      <c r="DT190" s="442" t="b">
        <f t="shared" si="100"/>
        <v>0</v>
      </c>
    </row>
    <row r="191" spans="1:124" x14ac:dyDescent="0.25">
      <c r="A191" s="67">
        <f t="shared" si="75"/>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6"/>
        <v/>
      </c>
      <c r="X191" s="312" t="str">
        <f t="shared" ca="1" si="77"/>
        <v/>
      </c>
      <c r="Y191" s="279"/>
      <c r="Z191" s="279"/>
      <c r="AA191" s="350"/>
      <c r="AB191" s="280"/>
      <c r="AC191" s="281"/>
      <c r="AD191" s="350"/>
      <c r="AE191" s="280"/>
      <c r="AF191" s="282"/>
      <c r="AG191" s="350"/>
      <c r="AH191" s="276"/>
      <c r="AI191" s="311" t="str">
        <f t="shared" ca="1" si="78"/>
        <v/>
      </c>
      <c r="AJ191" s="312" t="str">
        <f t="shared" ca="1" si="79"/>
        <v/>
      </c>
      <c r="AK191" s="279"/>
      <c r="AL191" s="279"/>
      <c r="AM191" s="350"/>
      <c r="AN191" s="280"/>
      <c r="AO191" s="281"/>
      <c r="AP191" s="350"/>
      <c r="AQ191" s="280"/>
      <c r="AR191" s="282"/>
      <c r="AS191" s="350"/>
      <c r="AT191" s="276"/>
      <c r="AU191" s="311" t="str">
        <f t="shared" ca="1" si="80"/>
        <v/>
      </c>
      <c r="AV191" s="312" t="str">
        <f t="shared" ca="1" si="81"/>
        <v/>
      </c>
      <c r="AW191" s="278"/>
      <c r="AX191" s="278"/>
      <c r="AY191" s="350"/>
      <c r="AZ191" s="280"/>
      <c r="BA191" s="281"/>
      <c r="BB191" s="350"/>
      <c r="BC191" s="280"/>
      <c r="BD191" s="282"/>
      <c r="BE191" s="350"/>
      <c r="BF191" s="276"/>
      <c r="BG191" s="311" t="str">
        <f t="shared" ca="1" si="82"/>
        <v/>
      </c>
      <c r="BH191" s="312" t="str">
        <f t="shared" ca="1" si="83"/>
        <v/>
      </c>
      <c r="BI191" s="278"/>
      <c r="BJ191" s="350"/>
      <c r="BK191" s="280"/>
      <c r="BL191" s="281"/>
      <c r="BM191" s="350"/>
      <c r="BN191" s="280"/>
      <c r="BO191" s="282"/>
      <c r="BP191" s="311" t="str">
        <f t="shared" ca="1" si="84"/>
        <v/>
      </c>
      <c r="BQ191" s="312" t="str">
        <f t="shared" ca="1" si="85"/>
        <v/>
      </c>
      <c r="BR191" s="311" t="str">
        <f t="shared" ca="1" si="86"/>
        <v/>
      </c>
      <c r="BS191" s="440" t="str">
        <f t="shared" ca="1" si="87"/>
        <v/>
      </c>
      <c r="BT191" s="283" t="str">
        <f t="array" ref="BT191">IF(AND($I191&lt;&gt;"",$K191&lt;&gt;""),CEILING(VLOOKUP($I191,ランク別指標,3,FALSE)*$L191,1),"")</f>
        <v/>
      </c>
      <c r="BU191" s="284"/>
      <c r="BV191" s="283" t="str">
        <f t="shared" si="11"/>
        <v/>
      </c>
      <c r="BW191" s="285"/>
      <c r="BX191" s="284"/>
      <c r="BY191" s="286" t="str">
        <f t="shared" si="88"/>
        <v/>
      </c>
      <c r="BZ191" s="287" t="str">
        <f t="shared" si="89"/>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3"/>
        <v/>
      </c>
      <c r="CR191" s="274" t="str">
        <f t="shared" ca="1" si="74"/>
        <v/>
      </c>
      <c r="CS191" s="275" t="str">
        <f t="shared" ca="1" si="17"/>
        <v/>
      </c>
      <c r="CT191" s="339"/>
      <c r="CU191" s="266">
        <f t="shared" si="9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1"/>
        <v>0</v>
      </c>
      <c r="DL191" s="442" t="b">
        <f t="shared" si="92"/>
        <v>0</v>
      </c>
      <c r="DM191" s="452" t="b">
        <f t="shared" si="93"/>
        <v>0</v>
      </c>
      <c r="DN191" s="442" t="b">
        <f t="shared" si="94"/>
        <v>0</v>
      </c>
      <c r="DO191" s="451" t="b">
        <f t="shared" si="95"/>
        <v>0</v>
      </c>
      <c r="DP191" s="442" t="b">
        <f t="shared" si="96"/>
        <v>0</v>
      </c>
      <c r="DQ191" s="452" t="b">
        <f t="shared" si="97"/>
        <v>0</v>
      </c>
      <c r="DR191" s="442" t="b">
        <f t="shared" si="98"/>
        <v>0</v>
      </c>
      <c r="DS191" s="451" t="b">
        <f t="shared" si="99"/>
        <v>0</v>
      </c>
      <c r="DT191" s="442" t="b">
        <f t="shared" si="100"/>
        <v>0</v>
      </c>
    </row>
    <row r="192" spans="1:124" x14ac:dyDescent="0.25">
      <c r="A192" s="67">
        <f t="shared" si="75"/>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6"/>
        <v/>
      </c>
      <c r="X192" s="312" t="str">
        <f t="shared" ca="1" si="77"/>
        <v/>
      </c>
      <c r="Y192" s="279"/>
      <c r="Z192" s="279"/>
      <c r="AA192" s="350"/>
      <c r="AB192" s="280"/>
      <c r="AC192" s="281"/>
      <c r="AD192" s="350"/>
      <c r="AE192" s="280"/>
      <c r="AF192" s="282"/>
      <c r="AG192" s="350"/>
      <c r="AH192" s="276"/>
      <c r="AI192" s="311" t="str">
        <f t="shared" ca="1" si="78"/>
        <v/>
      </c>
      <c r="AJ192" s="312" t="str">
        <f t="shared" ca="1" si="79"/>
        <v/>
      </c>
      <c r="AK192" s="279"/>
      <c r="AL192" s="279"/>
      <c r="AM192" s="350"/>
      <c r="AN192" s="280"/>
      <c r="AO192" s="281"/>
      <c r="AP192" s="350"/>
      <c r="AQ192" s="280"/>
      <c r="AR192" s="282"/>
      <c r="AS192" s="350"/>
      <c r="AT192" s="276"/>
      <c r="AU192" s="311" t="str">
        <f t="shared" ca="1" si="80"/>
        <v/>
      </c>
      <c r="AV192" s="312" t="str">
        <f t="shared" ca="1" si="81"/>
        <v/>
      </c>
      <c r="AW192" s="278"/>
      <c r="AX192" s="278"/>
      <c r="AY192" s="350"/>
      <c r="AZ192" s="280"/>
      <c r="BA192" s="281"/>
      <c r="BB192" s="350"/>
      <c r="BC192" s="280"/>
      <c r="BD192" s="282"/>
      <c r="BE192" s="350"/>
      <c r="BF192" s="276"/>
      <c r="BG192" s="311" t="str">
        <f t="shared" ca="1" si="82"/>
        <v/>
      </c>
      <c r="BH192" s="312" t="str">
        <f t="shared" ca="1" si="83"/>
        <v/>
      </c>
      <c r="BI192" s="278"/>
      <c r="BJ192" s="350"/>
      <c r="BK192" s="280"/>
      <c r="BL192" s="281"/>
      <c r="BM192" s="350"/>
      <c r="BN192" s="280"/>
      <c r="BO192" s="282"/>
      <c r="BP192" s="311" t="str">
        <f t="shared" ca="1" si="84"/>
        <v/>
      </c>
      <c r="BQ192" s="312" t="str">
        <f t="shared" ca="1" si="85"/>
        <v/>
      </c>
      <c r="BR192" s="311" t="str">
        <f t="shared" ca="1" si="86"/>
        <v/>
      </c>
      <c r="BS192" s="440" t="str">
        <f t="shared" ca="1" si="87"/>
        <v/>
      </c>
      <c r="BT192" s="283" t="str">
        <f t="array" ref="BT192">IF(AND($I192&lt;&gt;"",$K192&lt;&gt;""),CEILING(VLOOKUP($I192,ランク別指標,3,FALSE)*$L192,1),"")</f>
        <v/>
      </c>
      <c r="BU192" s="284"/>
      <c r="BV192" s="283" t="str">
        <f t="shared" si="11"/>
        <v/>
      </c>
      <c r="BW192" s="285"/>
      <c r="BX192" s="284"/>
      <c r="BY192" s="286" t="str">
        <f t="shared" si="88"/>
        <v/>
      </c>
      <c r="BZ192" s="287" t="str">
        <f t="shared" si="89"/>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3"/>
        <v/>
      </c>
      <c r="CR192" s="274" t="str">
        <f t="shared" ca="1" si="74"/>
        <v/>
      </c>
      <c r="CS192" s="275" t="str">
        <f t="shared" ca="1" si="17"/>
        <v/>
      </c>
      <c r="CT192" s="339"/>
      <c r="CU192" s="266">
        <f t="shared" si="9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1"/>
        <v>0</v>
      </c>
      <c r="DL192" s="442" t="b">
        <f t="shared" si="92"/>
        <v>0</v>
      </c>
      <c r="DM192" s="452" t="b">
        <f t="shared" si="93"/>
        <v>0</v>
      </c>
      <c r="DN192" s="442" t="b">
        <f t="shared" si="94"/>
        <v>0</v>
      </c>
      <c r="DO192" s="451" t="b">
        <f t="shared" si="95"/>
        <v>0</v>
      </c>
      <c r="DP192" s="442" t="b">
        <f t="shared" si="96"/>
        <v>0</v>
      </c>
      <c r="DQ192" s="452" t="b">
        <f t="shared" si="97"/>
        <v>0</v>
      </c>
      <c r="DR192" s="442" t="b">
        <f t="shared" si="98"/>
        <v>0</v>
      </c>
      <c r="DS192" s="451" t="b">
        <f t="shared" si="99"/>
        <v>0</v>
      </c>
      <c r="DT192" s="442" t="b">
        <f t="shared" si="100"/>
        <v>0</v>
      </c>
    </row>
    <row r="193" spans="1:124" x14ac:dyDescent="0.25">
      <c r="A193" s="67">
        <f t="shared" si="75"/>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6"/>
        <v/>
      </c>
      <c r="X193" s="312" t="str">
        <f t="shared" ca="1" si="77"/>
        <v/>
      </c>
      <c r="Y193" s="279"/>
      <c r="Z193" s="279"/>
      <c r="AA193" s="350"/>
      <c r="AB193" s="280"/>
      <c r="AC193" s="281"/>
      <c r="AD193" s="350"/>
      <c r="AE193" s="280"/>
      <c r="AF193" s="282"/>
      <c r="AG193" s="350"/>
      <c r="AH193" s="276"/>
      <c r="AI193" s="311" t="str">
        <f t="shared" ca="1" si="78"/>
        <v/>
      </c>
      <c r="AJ193" s="312" t="str">
        <f t="shared" ca="1" si="79"/>
        <v/>
      </c>
      <c r="AK193" s="279"/>
      <c r="AL193" s="279"/>
      <c r="AM193" s="350"/>
      <c r="AN193" s="280"/>
      <c r="AO193" s="281"/>
      <c r="AP193" s="350"/>
      <c r="AQ193" s="280"/>
      <c r="AR193" s="282"/>
      <c r="AS193" s="350"/>
      <c r="AT193" s="276"/>
      <c r="AU193" s="311" t="str">
        <f t="shared" ca="1" si="80"/>
        <v/>
      </c>
      <c r="AV193" s="312" t="str">
        <f t="shared" ca="1" si="81"/>
        <v/>
      </c>
      <c r="AW193" s="278"/>
      <c r="AX193" s="278"/>
      <c r="AY193" s="350"/>
      <c r="AZ193" s="280"/>
      <c r="BA193" s="281"/>
      <c r="BB193" s="350"/>
      <c r="BC193" s="280"/>
      <c r="BD193" s="282"/>
      <c r="BE193" s="350"/>
      <c r="BF193" s="276"/>
      <c r="BG193" s="311" t="str">
        <f t="shared" ca="1" si="82"/>
        <v/>
      </c>
      <c r="BH193" s="312" t="str">
        <f t="shared" ca="1" si="83"/>
        <v/>
      </c>
      <c r="BI193" s="278"/>
      <c r="BJ193" s="350"/>
      <c r="BK193" s="280"/>
      <c r="BL193" s="281"/>
      <c r="BM193" s="350"/>
      <c r="BN193" s="280"/>
      <c r="BO193" s="282"/>
      <c r="BP193" s="311" t="str">
        <f t="shared" ca="1" si="84"/>
        <v/>
      </c>
      <c r="BQ193" s="312" t="str">
        <f t="shared" ca="1" si="85"/>
        <v/>
      </c>
      <c r="BR193" s="311" t="str">
        <f t="shared" ca="1" si="86"/>
        <v/>
      </c>
      <c r="BS193" s="440" t="str">
        <f t="shared" ca="1" si="87"/>
        <v/>
      </c>
      <c r="BT193" s="283" t="str">
        <f t="array" ref="BT193">IF(AND($I193&lt;&gt;"",$K193&lt;&gt;""),CEILING(VLOOKUP($I193,ランク別指標,3,FALSE)*$L193,1),"")</f>
        <v/>
      </c>
      <c r="BU193" s="284"/>
      <c r="BV193" s="283" t="str">
        <f t="shared" si="11"/>
        <v/>
      </c>
      <c r="BW193" s="285"/>
      <c r="BX193" s="284"/>
      <c r="BY193" s="286" t="str">
        <f t="shared" si="88"/>
        <v/>
      </c>
      <c r="BZ193" s="287" t="str">
        <f t="shared" si="89"/>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3"/>
        <v/>
      </c>
      <c r="CR193" s="274" t="str">
        <f t="shared" ca="1" si="74"/>
        <v/>
      </c>
      <c r="CS193" s="275" t="str">
        <f t="shared" ca="1" si="17"/>
        <v/>
      </c>
      <c r="CT193" s="339"/>
      <c r="CU193" s="266">
        <f t="shared" si="9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1"/>
        <v>0</v>
      </c>
      <c r="DL193" s="442" t="b">
        <f t="shared" si="92"/>
        <v>0</v>
      </c>
      <c r="DM193" s="452" t="b">
        <f t="shared" si="93"/>
        <v>0</v>
      </c>
      <c r="DN193" s="442" t="b">
        <f t="shared" si="94"/>
        <v>0</v>
      </c>
      <c r="DO193" s="451" t="b">
        <f t="shared" si="95"/>
        <v>0</v>
      </c>
      <c r="DP193" s="442" t="b">
        <f t="shared" si="96"/>
        <v>0</v>
      </c>
      <c r="DQ193" s="452" t="b">
        <f t="shared" si="97"/>
        <v>0</v>
      </c>
      <c r="DR193" s="442" t="b">
        <f t="shared" si="98"/>
        <v>0</v>
      </c>
      <c r="DS193" s="451" t="b">
        <f t="shared" si="99"/>
        <v>0</v>
      </c>
      <c r="DT193" s="442" t="b">
        <f t="shared" si="100"/>
        <v>0</v>
      </c>
    </row>
    <row r="194" spans="1:124" x14ac:dyDescent="0.25">
      <c r="A194" s="67">
        <f t="shared" si="75"/>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6"/>
        <v/>
      </c>
      <c r="X194" s="312" t="str">
        <f t="shared" ca="1" si="77"/>
        <v/>
      </c>
      <c r="Y194" s="279"/>
      <c r="Z194" s="279"/>
      <c r="AA194" s="350"/>
      <c r="AB194" s="280"/>
      <c r="AC194" s="281"/>
      <c r="AD194" s="350"/>
      <c r="AE194" s="280"/>
      <c r="AF194" s="282"/>
      <c r="AG194" s="350"/>
      <c r="AH194" s="276"/>
      <c r="AI194" s="311" t="str">
        <f t="shared" ca="1" si="78"/>
        <v/>
      </c>
      <c r="AJ194" s="312" t="str">
        <f t="shared" ca="1" si="79"/>
        <v/>
      </c>
      <c r="AK194" s="279"/>
      <c r="AL194" s="279"/>
      <c r="AM194" s="350"/>
      <c r="AN194" s="280"/>
      <c r="AO194" s="281"/>
      <c r="AP194" s="350"/>
      <c r="AQ194" s="280"/>
      <c r="AR194" s="282"/>
      <c r="AS194" s="350"/>
      <c r="AT194" s="276"/>
      <c r="AU194" s="311" t="str">
        <f t="shared" ca="1" si="80"/>
        <v/>
      </c>
      <c r="AV194" s="312" t="str">
        <f t="shared" ca="1" si="81"/>
        <v/>
      </c>
      <c r="AW194" s="278"/>
      <c r="AX194" s="278"/>
      <c r="AY194" s="350"/>
      <c r="AZ194" s="280"/>
      <c r="BA194" s="281"/>
      <c r="BB194" s="350"/>
      <c r="BC194" s="280"/>
      <c r="BD194" s="282"/>
      <c r="BE194" s="350"/>
      <c r="BF194" s="276"/>
      <c r="BG194" s="311" t="str">
        <f t="shared" ca="1" si="82"/>
        <v/>
      </c>
      <c r="BH194" s="312" t="str">
        <f t="shared" ca="1" si="83"/>
        <v/>
      </c>
      <c r="BI194" s="278"/>
      <c r="BJ194" s="350"/>
      <c r="BK194" s="280"/>
      <c r="BL194" s="281"/>
      <c r="BM194" s="350"/>
      <c r="BN194" s="280"/>
      <c r="BO194" s="282"/>
      <c r="BP194" s="311" t="str">
        <f t="shared" ca="1" si="84"/>
        <v/>
      </c>
      <c r="BQ194" s="312" t="str">
        <f t="shared" ca="1" si="85"/>
        <v/>
      </c>
      <c r="BR194" s="311" t="str">
        <f t="shared" ca="1" si="86"/>
        <v/>
      </c>
      <c r="BS194" s="440" t="str">
        <f t="shared" ca="1" si="87"/>
        <v/>
      </c>
      <c r="BT194" s="283" t="str">
        <f t="array" ref="BT194">IF(AND($I194&lt;&gt;"",$K194&lt;&gt;""),CEILING(VLOOKUP($I194,ランク別指標,3,FALSE)*$L194,1),"")</f>
        <v/>
      </c>
      <c r="BU194" s="284"/>
      <c r="BV194" s="283" t="str">
        <f t="shared" si="11"/>
        <v/>
      </c>
      <c r="BW194" s="285"/>
      <c r="BX194" s="284"/>
      <c r="BY194" s="286" t="str">
        <f t="shared" si="88"/>
        <v/>
      </c>
      <c r="BZ194" s="287" t="str">
        <f t="shared" si="89"/>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73"/>
        <v/>
      </c>
      <c r="CR194" s="274" t="str">
        <f t="shared" ca="1" si="74"/>
        <v/>
      </c>
      <c r="CS194" s="275" t="str">
        <f t="shared" ca="1" si="17"/>
        <v/>
      </c>
      <c r="CT194" s="339"/>
      <c r="CU194" s="266">
        <f t="shared" si="9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1"/>
        <v>0</v>
      </c>
      <c r="DL194" s="442" t="b">
        <f t="shared" si="92"/>
        <v>0</v>
      </c>
      <c r="DM194" s="452" t="b">
        <f t="shared" si="93"/>
        <v>0</v>
      </c>
      <c r="DN194" s="442" t="b">
        <f t="shared" si="94"/>
        <v>0</v>
      </c>
      <c r="DO194" s="451" t="b">
        <f t="shared" si="95"/>
        <v>0</v>
      </c>
      <c r="DP194" s="442" t="b">
        <f t="shared" si="96"/>
        <v>0</v>
      </c>
      <c r="DQ194" s="452" t="b">
        <f t="shared" si="97"/>
        <v>0</v>
      </c>
      <c r="DR194" s="442" t="b">
        <f t="shared" si="98"/>
        <v>0</v>
      </c>
      <c r="DS194" s="451" t="b">
        <f t="shared" si="99"/>
        <v>0</v>
      </c>
      <c r="DT194" s="442" t="b">
        <f t="shared" si="100"/>
        <v>0</v>
      </c>
    </row>
    <row r="195" spans="1:124" x14ac:dyDescent="0.25">
      <c r="A195" s="67">
        <f t="shared" si="75"/>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6"/>
        <v/>
      </c>
      <c r="X195" s="312" t="str">
        <f t="shared" ca="1" si="77"/>
        <v/>
      </c>
      <c r="Y195" s="279"/>
      <c r="Z195" s="279"/>
      <c r="AA195" s="350"/>
      <c r="AB195" s="280"/>
      <c r="AC195" s="281"/>
      <c r="AD195" s="350"/>
      <c r="AE195" s="280"/>
      <c r="AF195" s="282"/>
      <c r="AG195" s="350"/>
      <c r="AH195" s="276"/>
      <c r="AI195" s="311" t="str">
        <f t="shared" ca="1" si="78"/>
        <v/>
      </c>
      <c r="AJ195" s="312" t="str">
        <f t="shared" ca="1" si="79"/>
        <v/>
      </c>
      <c r="AK195" s="279"/>
      <c r="AL195" s="279"/>
      <c r="AM195" s="350"/>
      <c r="AN195" s="280"/>
      <c r="AO195" s="281"/>
      <c r="AP195" s="350"/>
      <c r="AQ195" s="280"/>
      <c r="AR195" s="282"/>
      <c r="AS195" s="350"/>
      <c r="AT195" s="276"/>
      <c r="AU195" s="311" t="str">
        <f t="shared" ca="1" si="80"/>
        <v/>
      </c>
      <c r="AV195" s="312" t="str">
        <f t="shared" ca="1" si="81"/>
        <v/>
      </c>
      <c r="AW195" s="278"/>
      <c r="AX195" s="278"/>
      <c r="AY195" s="350"/>
      <c r="AZ195" s="280"/>
      <c r="BA195" s="281"/>
      <c r="BB195" s="350"/>
      <c r="BC195" s="280"/>
      <c r="BD195" s="282"/>
      <c r="BE195" s="350"/>
      <c r="BF195" s="276"/>
      <c r="BG195" s="311" t="str">
        <f t="shared" ca="1" si="82"/>
        <v/>
      </c>
      <c r="BH195" s="312" t="str">
        <f t="shared" ca="1" si="83"/>
        <v/>
      </c>
      <c r="BI195" s="278"/>
      <c r="BJ195" s="350"/>
      <c r="BK195" s="280"/>
      <c r="BL195" s="281"/>
      <c r="BM195" s="350"/>
      <c r="BN195" s="280"/>
      <c r="BO195" s="282"/>
      <c r="BP195" s="311" t="str">
        <f t="shared" ca="1" si="84"/>
        <v/>
      </c>
      <c r="BQ195" s="312" t="str">
        <f t="shared" ca="1" si="85"/>
        <v/>
      </c>
      <c r="BR195" s="311" t="str">
        <f t="shared" ca="1" si="86"/>
        <v/>
      </c>
      <c r="BS195" s="440" t="str">
        <f t="shared" ca="1" si="87"/>
        <v/>
      </c>
      <c r="BT195" s="283" t="str">
        <f t="array" ref="BT195">IF(AND($I195&lt;&gt;"",$K195&lt;&gt;""),CEILING(VLOOKUP($I195,ランク別指標,3,FALSE)*$L195,1),"")</f>
        <v/>
      </c>
      <c r="BU195" s="284"/>
      <c r="BV195" s="283" t="str">
        <f t="shared" si="11"/>
        <v/>
      </c>
      <c r="BW195" s="285"/>
      <c r="BX195" s="284"/>
      <c r="BY195" s="286" t="str">
        <f t="shared" si="88"/>
        <v/>
      </c>
      <c r="BZ195" s="287" t="str">
        <f t="shared" si="89"/>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73"/>
        <v/>
      </c>
      <c r="CR195" s="274" t="str">
        <f t="shared" ca="1" si="74"/>
        <v/>
      </c>
      <c r="CS195" s="275" t="str">
        <f t="shared" ca="1" si="17"/>
        <v/>
      </c>
      <c r="CT195" s="339"/>
      <c r="CU195" s="266">
        <f t="shared" si="9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1"/>
        <v>0</v>
      </c>
      <c r="DL195" s="442" t="b">
        <f t="shared" si="92"/>
        <v>0</v>
      </c>
      <c r="DM195" s="452" t="b">
        <f t="shared" si="93"/>
        <v>0</v>
      </c>
      <c r="DN195" s="442" t="b">
        <f t="shared" si="94"/>
        <v>0</v>
      </c>
      <c r="DO195" s="451" t="b">
        <f t="shared" si="95"/>
        <v>0</v>
      </c>
      <c r="DP195" s="442" t="b">
        <f t="shared" si="96"/>
        <v>0</v>
      </c>
      <c r="DQ195" s="452" t="b">
        <f t="shared" si="97"/>
        <v>0</v>
      </c>
      <c r="DR195" s="442" t="b">
        <f t="shared" si="98"/>
        <v>0</v>
      </c>
      <c r="DS195" s="451" t="b">
        <f t="shared" si="99"/>
        <v>0</v>
      </c>
      <c r="DT195" s="442" t="b">
        <f t="shared" si="100"/>
        <v>0</v>
      </c>
    </row>
    <row r="196" spans="1:124" x14ac:dyDescent="0.25">
      <c r="A196" s="67">
        <f t="shared" si="75"/>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6"/>
        <v/>
      </c>
      <c r="X196" s="312" t="str">
        <f t="shared" ca="1" si="77"/>
        <v/>
      </c>
      <c r="Y196" s="279"/>
      <c r="Z196" s="279"/>
      <c r="AA196" s="350"/>
      <c r="AB196" s="280"/>
      <c r="AC196" s="281"/>
      <c r="AD196" s="350"/>
      <c r="AE196" s="280"/>
      <c r="AF196" s="282"/>
      <c r="AG196" s="350"/>
      <c r="AH196" s="276"/>
      <c r="AI196" s="311" t="str">
        <f t="shared" ca="1" si="78"/>
        <v/>
      </c>
      <c r="AJ196" s="312" t="str">
        <f t="shared" ca="1" si="79"/>
        <v/>
      </c>
      <c r="AK196" s="279"/>
      <c r="AL196" s="279"/>
      <c r="AM196" s="350"/>
      <c r="AN196" s="280"/>
      <c r="AO196" s="281"/>
      <c r="AP196" s="350"/>
      <c r="AQ196" s="280"/>
      <c r="AR196" s="282"/>
      <c r="AS196" s="350"/>
      <c r="AT196" s="276"/>
      <c r="AU196" s="311" t="str">
        <f t="shared" ca="1" si="80"/>
        <v/>
      </c>
      <c r="AV196" s="312" t="str">
        <f t="shared" ca="1" si="81"/>
        <v/>
      </c>
      <c r="AW196" s="278"/>
      <c r="AX196" s="278"/>
      <c r="AY196" s="350"/>
      <c r="AZ196" s="280"/>
      <c r="BA196" s="281"/>
      <c r="BB196" s="350"/>
      <c r="BC196" s="280"/>
      <c r="BD196" s="282"/>
      <c r="BE196" s="350"/>
      <c r="BF196" s="276"/>
      <c r="BG196" s="311" t="str">
        <f t="shared" ca="1" si="82"/>
        <v/>
      </c>
      <c r="BH196" s="312" t="str">
        <f t="shared" ca="1" si="83"/>
        <v/>
      </c>
      <c r="BI196" s="278"/>
      <c r="BJ196" s="350"/>
      <c r="BK196" s="280"/>
      <c r="BL196" s="281"/>
      <c r="BM196" s="350"/>
      <c r="BN196" s="280"/>
      <c r="BO196" s="282"/>
      <c r="BP196" s="311" t="str">
        <f t="shared" ca="1" si="84"/>
        <v/>
      </c>
      <c r="BQ196" s="312" t="str">
        <f t="shared" ca="1" si="85"/>
        <v/>
      </c>
      <c r="BR196" s="311" t="str">
        <f t="shared" ca="1" si="86"/>
        <v/>
      </c>
      <c r="BS196" s="440" t="str">
        <f t="shared" ca="1" si="87"/>
        <v/>
      </c>
      <c r="BT196" s="283" t="str">
        <f t="array" ref="BT196">IF(AND($I196&lt;&gt;"",$K196&lt;&gt;""),CEILING(VLOOKUP($I196,ランク別指標,3,FALSE)*$L196,1),"")</f>
        <v/>
      </c>
      <c r="BU196" s="284"/>
      <c r="BV196" s="283" t="str">
        <f t="shared" si="11"/>
        <v/>
      </c>
      <c r="BW196" s="285"/>
      <c r="BX196" s="284"/>
      <c r="BY196" s="286" t="str">
        <f t="shared" si="88"/>
        <v/>
      </c>
      <c r="BZ196" s="287" t="str">
        <f t="shared" si="89"/>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73"/>
        <v/>
      </c>
      <c r="CR196" s="274" t="str">
        <f t="shared" ca="1" si="74"/>
        <v/>
      </c>
      <c r="CS196" s="275" t="str">
        <f t="shared" ca="1" si="17"/>
        <v/>
      </c>
      <c r="CT196" s="339"/>
      <c r="CU196" s="266">
        <f t="shared" si="9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1"/>
        <v>0</v>
      </c>
      <c r="DL196" s="442" t="b">
        <f t="shared" si="92"/>
        <v>0</v>
      </c>
      <c r="DM196" s="452" t="b">
        <f t="shared" si="93"/>
        <v>0</v>
      </c>
      <c r="DN196" s="442" t="b">
        <f t="shared" si="94"/>
        <v>0</v>
      </c>
      <c r="DO196" s="451" t="b">
        <f t="shared" si="95"/>
        <v>0</v>
      </c>
      <c r="DP196" s="442" t="b">
        <f t="shared" si="96"/>
        <v>0</v>
      </c>
      <c r="DQ196" s="452" t="b">
        <f t="shared" si="97"/>
        <v>0</v>
      </c>
      <c r="DR196" s="442" t="b">
        <f t="shared" si="98"/>
        <v>0</v>
      </c>
      <c r="DS196" s="451" t="b">
        <f t="shared" si="99"/>
        <v>0</v>
      </c>
      <c r="DT196" s="442" t="b">
        <f t="shared" si="100"/>
        <v>0</v>
      </c>
    </row>
    <row r="197" spans="1:124" x14ac:dyDescent="0.25">
      <c r="A197" s="67">
        <f t="shared" si="75"/>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6"/>
        <v/>
      </c>
      <c r="X197" s="312" t="str">
        <f t="shared" ca="1" si="77"/>
        <v/>
      </c>
      <c r="Y197" s="279"/>
      <c r="Z197" s="279"/>
      <c r="AA197" s="350"/>
      <c r="AB197" s="280"/>
      <c r="AC197" s="281"/>
      <c r="AD197" s="350"/>
      <c r="AE197" s="280"/>
      <c r="AF197" s="282"/>
      <c r="AG197" s="350"/>
      <c r="AH197" s="276"/>
      <c r="AI197" s="311" t="str">
        <f t="shared" ca="1" si="78"/>
        <v/>
      </c>
      <c r="AJ197" s="312" t="str">
        <f t="shared" ca="1" si="79"/>
        <v/>
      </c>
      <c r="AK197" s="279"/>
      <c r="AL197" s="279"/>
      <c r="AM197" s="350"/>
      <c r="AN197" s="280"/>
      <c r="AO197" s="281"/>
      <c r="AP197" s="350"/>
      <c r="AQ197" s="280"/>
      <c r="AR197" s="282"/>
      <c r="AS197" s="350"/>
      <c r="AT197" s="276"/>
      <c r="AU197" s="311" t="str">
        <f t="shared" ca="1" si="80"/>
        <v/>
      </c>
      <c r="AV197" s="312" t="str">
        <f t="shared" ca="1" si="81"/>
        <v/>
      </c>
      <c r="AW197" s="278"/>
      <c r="AX197" s="278"/>
      <c r="AY197" s="350"/>
      <c r="AZ197" s="280"/>
      <c r="BA197" s="281"/>
      <c r="BB197" s="350"/>
      <c r="BC197" s="280"/>
      <c r="BD197" s="282"/>
      <c r="BE197" s="350"/>
      <c r="BF197" s="276"/>
      <c r="BG197" s="311" t="str">
        <f t="shared" ca="1" si="82"/>
        <v/>
      </c>
      <c r="BH197" s="312" t="str">
        <f t="shared" ca="1" si="83"/>
        <v/>
      </c>
      <c r="BI197" s="278"/>
      <c r="BJ197" s="350"/>
      <c r="BK197" s="280"/>
      <c r="BL197" s="281"/>
      <c r="BM197" s="350"/>
      <c r="BN197" s="280"/>
      <c r="BO197" s="282"/>
      <c r="BP197" s="311" t="str">
        <f t="shared" ca="1" si="84"/>
        <v/>
      </c>
      <c r="BQ197" s="312" t="str">
        <f t="shared" ca="1" si="85"/>
        <v/>
      </c>
      <c r="BR197" s="311" t="str">
        <f t="shared" ca="1" si="86"/>
        <v/>
      </c>
      <c r="BS197" s="440" t="str">
        <f t="shared" ca="1" si="87"/>
        <v/>
      </c>
      <c r="BT197" s="283" t="str">
        <f t="array" ref="BT197">IF(AND($I197&lt;&gt;"",$K197&lt;&gt;""),CEILING(VLOOKUP($I197,ランク別指標,3,FALSE)*$L197,1),"")</f>
        <v/>
      </c>
      <c r="BU197" s="284"/>
      <c r="BV197" s="283" t="str">
        <f t="shared" si="11"/>
        <v/>
      </c>
      <c r="BW197" s="285"/>
      <c r="BX197" s="284"/>
      <c r="BY197" s="286" t="str">
        <f t="shared" si="88"/>
        <v/>
      </c>
      <c r="BZ197" s="287" t="str">
        <f t="shared" si="89"/>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ref="CQ197:CQ260" ca="1" si="101">IF(AND($AY197&lt;&gt;"",$AZ197="",$AY197&lt;=集計基準日),"遅1",IF(AND($BB197&lt;&gt;"",$BC197="",$BB197&lt;=集計基準日),"遅2",IF(AND($BE197&lt;&gt;"",$BF197="",$BE197&lt;=集計基準日),"遅3","")))</f>
        <v/>
      </c>
      <c r="CR197" s="274" t="str">
        <f t="shared" ref="CR197:CR260" ca="1" si="102">IF(AND($BJ197&lt;&gt;"",$BK197="",$BJ197&lt;=集計基準日),"遅1",IF(AND($BM197&lt;&gt;"",$BN197="",$BM197&lt;=集計基準日),"遅2",""))</f>
        <v/>
      </c>
      <c r="CS197" s="275" t="str">
        <f t="shared" ca="1" si="17"/>
        <v/>
      </c>
      <c r="CT197" s="339"/>
      <c r="CU197" s="266">
        <f t="shared" si="9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1"/>
        <v>0</v>
      </c>
      <c r="DL197" s="442" t="b">
        <f t="shared" si="92"/>
        <v>0</v>
      </c>
      <c r="DM197" s="452" t="b">
        <f t="shared" si="93"/>
        <v>0</v>
      </c>
      <c r="DN197" s="442" t="b">
        <f t="shared" si="94"/>
        <v>0</v>
      </c>
      <c r="DO197" s="451" t="b">
        <f t="shared" si="95"/>
        <v>0</v>
      </c>
      <c r="DP197" s="442" t="b">
        <f t="shared" si="96"/>
        <v>0</v>
      </c>
      <c r="DQ197" s="452" t="b">
        <f t="shared" si="97"/>
        <v>0</v>
      </c>
      <c r="DR197" s="442" t="b">
        <f t="shared" si="98"/>
        <v>0</v>
      </c>
      <c r="DS197" s="451" t="b">
        <f t="shared" si="99"/>
        <v>0</v>
      </c>
      <c r="DT197" s="442" t="b">
        <f t="shared" si="100"/>
        <v>0</v>
      </c>
    </row>
    <row r="198" spans="1:124" x14ac:dyDescent="0.25">
      <c r="A198" s="67">
        <f t="shared" si="75"/>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6"/>
        <v/>
      </c>
      <c r="X198" s="312" t="str">
        <f t="shared" ca="1" si="77"/>
        <v/>
      </c>
      <c r="Y198" s="279"/>
      <c r="Z198" s="279"/>
      <c r="AA198" s="350"/>
      <c r="AB198" s="280"/>
      <c r="AC198" s="281"/>
      <c r="AD198" s="350"/>
      <c r="AE198" s="280"/>
      <c r="AF198" s="282"/>
      <c r="AG198" s="350"/>
      <c r="AH198" s="276"/>
      <c r="AI198" s="311" t="str">
        <f t="shared" ca="1" si="78"/>
        <v/>
      </c>
      <c r="AJ198" s="312" t="str">
        <f t="shared" ca="1" si="79"/>
        <v/>
      </c>
      <c r="AK198" s="279"/>
      <c r="AL198" s="279"/>
      <c r="AM198" s="350"/>
      <c r="AN198" s="280"/>
      <c r="AO198" s="281"/>
      <c r="AP198" s="350"/>
      <c r="AQ198" s="280"/>
      <c r="AR198" s="282"/>
      <c r="AS198" s="350"/>
      <c r="AT198" s="276"/>
      <c r="AU198" s="311" t="str">
        <f t="shared" ca="1" si="80"/>
        <v/>
      </c>
      <c r="AV198" s="312" t="str">
        <f t="shared" ca="1" si="81"/>
        <v/>
      </c>
      <c r="AW198" s="278"/>
      <c r="AX198" s="278"/>
      <c r="AY198" s="350"/>
      <c r="AZ198" s="280"/>
      <c r="BA198" s="281"/>
      <c r="BB198" s="350"/>
      <c r="BC198" s="280"/>
      <c r="BD198" s="282"/>
      <c r="BE198" s="350"/>
      <c r="BF198" s="276"/>
      <c r="BG198" s="311" t="str">
        <f t="shared" ca="1" si="82"/>
        <v/>
      </c>
      <c r="BH198" s="312" t="str">
        <f t="shared" ca="1" si="83"/>
        <v/>
      </c>
      <c r="BI198" s="278"/>
      <c r="BJ198" s="350"/>
      <c r="BK198" s="280"/>
      <c r="BL198" s="281"/>
      <c r="BM198" s="350"/>
      <c r="BN198" s="280"/>
      <c r="BO198" s="282"/>
      <c r="BP198" s="311" t="str">
        <f t="shared" ca="1" si="84"/>
        <v/>
      </c>
      <c r="BQ198" s="312" t="str">
        <f t="shared" ca="1" si="85"/>
        <v/>
      </c>
      <c r="BR198" s="311" t="str">
        <f t="shared" ca="1" si="86"/>
        <v/>
      </c>
      <c r="BS198" s="440" t="str">
        <f t="shared" ca="1" si="87"/>
        <v/>
      </c>
      <c r="BT198" s="283" t="str">
        <f t="array" ref="BT198">IF(AND($I198&lt;&gt;"",$K198&lt;&gt;""),CEILING(VLOOKUP($I198,ランク別指標,3,FALSE)*$L198,1),"")</f>
        <v/>
      </c>
      <c r="BU198" s="284"/>
      <c r="BV198" s="283" t="str">
        <f t="shared" si="11"/>
        <v/>
      </c>
      <c r="BW198" s="285"/>
      <c r="BX198" s="284"/>
      <c r="BY198" s="286" t="str">
        <f t="shared" si="88"/>
        <v/>
      </c>
      <c r="BZ198" s="287" t="str">
        <f t="shared" si="89"/>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1"/>
        <v/>
      </c>
      <c r="CR198" s="274" t="str">
        <f t="shared" ca="1" si="102"/>
        <v/>
      </c>
      <c r="CS198" s="275" t="str">
        <f t="shared" ca="1" si="17"/>
        <v/>
      </c>
      <c r="CT198" s="339"/>
      <c r="CU198" s="266">
        <f t="shared" si="9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1"/>
        <v>0</v>
      </c>
      <c r="DL198" s="442" t="b">
        <f t="shared" si="92"/>
        <v>0</v>
      </c>
      <c r="DM198" s="452" t="b">
        <f t="shared" si="93"/>
        <v>0</v>
      </c>
      <c r="DN198" s="442" t="b">
        <f t="shared" si="94"/>
        <v>0</v>
      </c>
      <c r="DO198" s="451" t="b">
        <f t="shared" si="95"/>
        <v>0</v>
      </c>
      <c r="DP198" s="442" t="b">
        <f t="shared" si="96"/>
        <v>0</v>
      </c>
      <c r="DQ198" s="452" t="b">
        <f t="shared" si="97"/>
        <v>0</v>
      </c>
      <c r="DR198" s="442" t="b">
        <f t="shared" si="98"/>
        <v>0</v>
      </c>
      <c r="DS198" s="451" t="b">
        <f t="shared" si="99"/>
        <v>0</v>
      </c>
      <c r="DT198" s="442" t="b">
        <f t="shared" si="100"/>
        <v>0</v>
      </c>
    </row>
    <row r="199" spans="1:124" x14ac:dyDescent="0.25">
      <c r="A199" s="67">
        <f t="shared" si="75"/>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6"/>
        <v/>
      </c>
      <c r="X199" s="312" t="str">
        <f t="shared" ca="1" si="77"/>
        <v/>
      </c>
      <c r="Y199" s="279"/>
      <c r="Z199" s="279"/>
      <c r="AA199" s="350"/>
      <c r="AB199" s="280"/>
      <c r="AC199" s="281"/>
      <c r="AD199" s="350"/>
      <c r="AE199" s="280"/>
      <c r="AF199" s="282"/>
      <c r="AG199" s="350"/>
      <c r="AH199" s="276"/>
      <c r="AI199" s="311" t="str">
        <f t="shared" ca="1" si="78"/>
        <v/>
      </c>
      <c r="AJ199" s="312" t="str">
        <f t="shared" ca="1" si="79"/>
        <v/>
      </c>
      <c r="AK199" s="279"/>
      <c r="AL199" s="279"/>
      <c r="AM199" s="350"/>
      <c r="AN199" s="280"/>
      <c r="AO199" s="281"/>
      <c r="AP199" s="350"/>
      <c r="AQ199" s="280"/>
      <c r="AR199" s="282"/>
      <c r="AS199" s="350"/>
      <c r="AT199" s="276"/>
      <c r="AU199" s="311" t="str">
        <f t="shared" ca="1" si="80"/>
        <v/>
      </c>
      <c r="AV199" s="312" t="str">
        <f t="shared" ca="1" si="81"/>
        <v/>
      </c>
      <c r="AW199" s="278"/>
      <c r="AX199" s="278"/>
      <c r="AY199" s="350"/>
      <c r="AZ199" s="280"/>
      <c r="BA199" s="281"/>
      <c r="BB199" s="350"/>
      <c r="BC199" s="280"/>
      <c r="BD199" s="282"/>
      <c r="BE199" s="350"/>
      <c r="BF199" s="276"/>
      <c r="BG199" s="311" t="str">
        <f t="shared" ca="1" si="82"/>
        <v/>
      </c>
      <c r="BH199" s="312" t="str">
        <f t="shared" ca="1" si="83"/>
        <v/>
      </c>
      <c r="BI199" s="278"/>
      <c r="BJ199" s="350"/>
      <c r="BK199" s="280"/>
      <c r="BL199" s="281"/>
      <c r="BM199" s="350"/>
      <c r="BN199" s="280"/>
      <c r="BO199" s="282"/>
      <c r="BP199" s="311" t="str">
        <f t="shared" ca="1" si="84"/>
        <v/>
      </c>
      <c r="BQ199" s="312" t="str">
        <f t="shared" ca="1" si="85"/>
        <v/>
      </c>
      <c r="BR199" s="311" t="str">
        <f t="shared" ca="1" si="86"/>
        <v/>
      </c>
      <c r="BS199" s="440" t="str">
        <f t="shared" ca="1" si="87"/>
        <v/>
      </c>
      <c r="BT199" s="283" t="str">
        <f t="array" ref="BT199">IF(AND($I199&lt;&gt;"",$K199&lt;&gt;""),CEILING(VLOOKUP($I199,ランク別指標,3,FALSE)*$L199,1),"")</f>
        <v/>
      </c>
      <c r="BU199" s="284"/>
      <c r="BV199" s="283" t="str">
        <f t="shared" si="11"/>
        <v/>
      </c>
      <c r="BW199" s="285"/>
      <c r="BX199" s="284"/>
      <c r="BY199" s="286" t="str">
        <f t="shared" si="88"/>
        <v/>
      </c>
      <c r="BZ199" s="287" t="str">
        <f t="shared" si="89"/>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1"/>
        <v/>
      </c>
      <c r="CR199" s="274" t="str">
        <f t="shared" ca="1" si="102"/>
        <v/>
      </c>
      <c r="CS199" s="275" t="str">
        <f t="shared" ca="1" si="17"/>
        <v/>
      </c>
      <c r="CT199" s="339"/>
      <c r="CU199" s="266">
        <f t="shared" si="9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1"/>
        <v>0</v>
      </c>
      <c r="DL199" s="442" t="b">
        <f t="shared" si="92"/>
        <v>0</v>
      </c>
      <c r="DM199" s="452" t="b">
        <f t="shared" si="93"/>
        <v>0</v>
      </c>
      <c r="DN199" s="442" t="b">
        <f t="shared" si="94"/>
        <v>0</v>
      </c>
      <c r="DO199" s="451" t="b">
        <f t="shared" si="95"/>
        <v>0</v>
      </c>
      <c r="DP199" s="442" t="b">
        <f t="shared" si="96"/>
        <v>0</v>
      </c>
      <c r="DQ199" s="452" t="b">
        <f t="shared" si="97"/>
        <v>0</v>
      </c>
      <c r="DR199" s="442" t="b">
        <f t="shared" si="98"/>
        <v>0</v>
      </c>
      <c r="DS199" s="451" t="b">
        <f t="shared" si="99"/>
        <v>0</v>
      </c>
      <c r="DT199" s="442" t="b">
        <f t="shared" si="100"/>
        <v>0</v>
      </c>
    </row>
    <row r="200" spans="1:124" x14ac:dyDescent="0.25">
      <c r="A200" s="67">
        <f t="shared" si="75"/>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6"/>
        <v/>
      </c>
      <c r="X200" s="312" t="str">
        <f t="shared" ca="1" si="77"/>
        <v/>
      </c>
      <c r="Y200" s="279"/>
      <c r="Z200" s="279"/>
      <c r="AA200" s="350"/>
      <c r="AB200" s="280"/>
      <c r="AC200" s="281"/>
      <c r="AD200" s="350"/>
      <c r="AE200" s="280"/>
      <c r="AF200" s="282"/>
      <c r="AG200" s="350"/>
      <c r="AH200" s="276"/>
      <c r="AI200" s="311" t="str">
        <f t="shared" ca="1" si="78"/>
        <v/>
      </c>
      <c r="AJ200" s="312" t="str">
        <f t="shared" ca="1" si="79"/>
        <v/>
      </c>
      <c r="AK200" s="279"/>
      <c r="AL200" s="279"/>
      <c r="AM200" s="350"/>
      <c r="AN200" s="280"/>
      <c r="AO200" s="281"/>
      <c r="AP200" s="350"/>
      <c r="AQ200" s="280"/>
      <c r="AR200" s="282"/>
      <c r="AS200" s="350"/>
      <c r="AT200" s="276"/>
      <c r="AU200" s="311" t="str">
        <f t="shared" ca="1" si="80"/>
        <v/>
      </c>
      <c r="AV200" s="312" t="str">
        <f t="shared" ca="1" si="81"/>
        <v/>
      </c>
      <c r="AW200" s="278"/>
      <c r="AX200" s="278"/>
      <c r="AY200" s="350"/>
      <c r="AZ200" s="280"/>
      <c r="BA200" s="281"/>
      <c r="BB200" s="350"/>
      <c r="BC200" s="280"/>
      <c r="BD200" s="282"/>
      <c r="BE200" s="350"/>
      <c r="BF200" s="276"/>
      <c r="BG200" s="311" t="str">
        <f t="shared" ca="1" si="82"/>
        <v/>
      </c>
      <c r="BH200" s="312" t="str">
        <f t="shared" ca="1" si="83"/>
        <v/>
      </c>
      <c r="BI200" s="278"/>
      <c r="BJ200" s="350"/>
      <c r="BK200" s="280"/>
      <c r="BL200" s="281"/>
      <c r="BM200" s="350"/>
      <c r="BN200" s="280"/>
      <c r="BO200" s="282"/>
      <c r="BP200" s="311" t="str">
        <f t="shared" ca="1" si="84"/>
        <v/>
      </c>
      <c r="BQ200" s="312" t="str">
        <f t="shared" ca="1" si="85"/>
        <v/>
      </c>
      <c r="BR200" s="311" t="str">
        <f t="shared" ca="1" si="86"/>
        <v/>
      </c>
      <c r="BS200" s="440" t="str">
        <f t="shared" ca="1" si="87"/>
        <v/>
      </c>
      <c r="BT200" s="283" t="str">
        <f t="array" ref="BT200">IF(AND($I200&lt;&gt;"",$K200&lt;&gt;""),CEILING(VLOOKUP($I200,ランク別指標,3,FALSE)*$L200,1),"")</f>
        <v/>
      </c>
      <c r="BU200" s="284"/>
      <c r="BV200" s="283" t="str">
        <f t="shared" si="11"/>
        <v/>
      </c>
      <c r="BW200" s="285"/>
      <c r="BX200" s="284"/>
      <c r="BY200" s="286" t="str">
        <f t="shared" si="88"/>
        <v/>
      </c>
      <c r="BZ200" s="287" t="str">
        <f t="shared" si="89"/>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1"/>
        <v/>
      </c>
      <c r="CR200" s="274" t="str">
        <f t="shared" ca="1" si="102"/>
        <v/>
      </c>
      <c r="CS200" s="275" t="str">
        <f t="shared" ca="1" si="17"/>
        <v/>
      </c>
      <c r="CT200" s="339"/>
      <c r="CU200" s="266">
        <f t="shared" si="9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1"/>
        <v>0</v>
      </c>
      <c r="DL200" s="442" t="b">
        <f t="shared" si="92"/>
        <v>0</v>
      </c>
      <c r="DM200" s="452" t="b">
        <f t="shared" si="93"/>
        <v>0</v>
      </c>
      <c r="DN200" s="442" t="b">
        <f t="shared" si="94"/>
        <v>0</v>
      </c>
      <c r="DO200" s="451" t="b">
        <f t="shared" si="95"/>
        <v>0</v>
      </c>
      <c r="DP200" s="442" t="b">
        <f t="shared" si="96"/>
        <v>0</v>
      </c>
      <c r="DQ200" s="452" t="b">
        <f t="shared" si="97"/>
        <v>0</v>
      </c>
      <c r="DR200" s="442" t="b">
        <f t="shared" si="98"/>
        <v>0</v>
      </c>
      <c r="DS200" s="451" t="b">
        <f t="shared" si="99"/>
        <v>0</v>
      </c>
      <c r="DT200" s="442" t="b">
        <f t="shared" si="100"/>
        <v>0</v>
      </c>
    </row>
    <row r="201" spans="1:124" x14ac:dyDescent="0.25">
      <c r="A201" s="67">
        <f t="shared" ref="A201:A264" si="10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4">IF(ISERROR(HLOOKUP(CW201+1,プロジェクト進捗設定_PS,4,FALSE)),IF(DK201,0,""),HLOOKUP(CW201+1,プロジェクト進捗設定_PS,4,FALSE))</f>
        <v/>
      </c>
      <c r="X201" s="312" t="str">
        <f t="shared" ref="X201:X264" ca="1" si="10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6">IF(ISERROR(HLOOKUP(CX201+1,プロジェクト進捗設定_PT仕様作成,4,FALSE)),IF(DM201,0,""),HLOOKUP(CX201+1,プロジェクト進捗設定_PT仕様作成,4,FALSE))</f>
        <v/>
      </c>
      <c r="AJ201" s="312" t="str">
        <f t="shared" ref="AJ201:AJ264" ca="1" si="10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8">IF(ISERROR(HLOOKUP(CY201+1,プロジェクト進捗設定_PG,4,FALSE)),IF(DO201,0,""),HLOOKUP(CY201+1,プロジェクト進捗設定_PG,4,FALSE))</f>
        <v/>
      </c>
      <c r="AV201" s="312" t="str">
        <f t="shared" ref="AV201:AV264" ca="1" si="10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0">IF(ISERROR(HLOOKUP(CZ201+1,プロジェクト進捗設定_PT,4,FALSE)),IF(DQ201,0,""),HLOOKUP(CZ201+1,プロジェクト進捗設定_PT,4,FALSE))</f>
        <v/>
      </c>
      <c r="BH201" s="312" t="str">
        <f t="shared" ref="BH201:BH264" ca="1" si="111">IF(ISERROR(HLOOKUP(DE201,プロジェクト進捗設定_PT,4,FALSE)),IF(DR201,0,""),HLOOKUP(DE201,プロジェクト進捗設定_PT,4,FALSE))</f>
        <v/>
      </c>
      <c r="BI201" s="278"/>
      <c r="BJ201" s="350"/>
      <c r="BK201" s="280"/>
      <c r="BL201" s="281"/>
      <c r="BM201" s="350"/>
      <c r="BN201" s="280"/>
      <c r="BO201" s="282"/>
      <c r="BP201" s="311" t="str">
        <f t="shared" ref="BP201:BP264" ca="1" si="112">IF(ISERROR(HLOOKUP(DA201+1,プロジェクト進捗設定_R終無_受入,5,TRUE)),IF(DS201,0,""),HLOOKUP(DA201+1,プロジェクト進捗設定_R終無_受入,5,FALSE))</f>
        <v/>
      </c>
      <c r="BQ201" s="312" t="str">
        <f t="shared" ref="BQ201:BQ264" ca="1" si="113">IF(ISERROR(HLOOKUP(DF201,プロジェクト進捗設定_R終無_受入,5,FALSE)),IF(DT201,0,""),HLOOKUP(DF201,プロジェクト進捗設定_R終無_受入,5,FALSE))</f>
        <v/>
      </c>
      <c r="BR201" s="311" t="str">
        <f t="shared" ref="BR201:BR264" ca="1" si="114">IF(AND(W201&lt;&gt;0,W201="",AI201&lt;&gt;0,AI201="",AU201&lt;&gt;0,AU201="",BG201&lt;&gt;0,BG201="",BP201&lt;&gt;0,BP201="",DG201=0),"",DG201)</f>
        <v/>
      </c>
      <c r="BS201" s="440" t="str">
        <f t="shared" ref="BS201:BS264" ca="1" si="11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6">IF(L201&lt;&gt;"",IF(BU201/L201*100 &gt; 0,BU201/L201*100, ""),"")</f>
        <v/>
      </c>
      <c r="BZ201" s="287" t="str">
        <f t="shared" ref="BZ201:BZ264" si="117">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1"/>
        <v/>
      </c>
      <c r="CR201" s="274" t="str">
        <f t="shared" ca="1" si="102"/>
        <v/>
      </c>
      <c r="CS201" s="275" t="str">
        <f t="shared" ca="1" si="17"/>
        <v/>
      </c>
      <c r="CT201" s="339"/>
      <c r="CU201" s="266">
        <f t="shared" ref="CU201:CU264" si="118">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9">OR(AND(NOT(ISTEXT(O201)),O201&lt;&gt;""),AND(NOT(ISTEXT(R201)),R201&lt;&gt;""),AND(NOT(ISTEXT(U201)),U201&lt;&gt;""))</f>
        <v>0</v>
      </c>
      <c r="DL201" s="442" t="b">
        <f t="shared" ref="DL201:DL264" si="120">OR(AND(NOT(ISTEXT(P201)),P201&lt;&gt;""),AND(NOT(ISTEXT(S201)),S201&lt;&gt;""),AND(NOT(ISTEXT(V201)),V201&lt;&gt;""))</f>
        <v>0</v>
      </c>
      <c r="DM201" s="452" t="b">
        <f t="shared" ref="DM201:DM264" si="121">OR(AND(NOT(ISTEXT(AA201)),AA201&lt;&gt;""),AND(NOT(ISTEXT(AD201)),AD201&lt;&gt;""),AND(NOT(ISTEXT(AG201)),AG201&lt;&gt;""))</f>
        <v>0</v>
      </c>
      <c r="DN201" s="442" t="b">
        <f t="shared" ref="DN201:DN264" si="122">OR(AND(NOT(ISTEXT(AB201)),AB201&lt;&gt;""),AND(NOT(ISTEXT(AE201)),AE201&lt;&gt;""),AND(NOT(ISTEXT(AH201)),AH201&lt;&gt;""))</f>
        <v>0</v>
      </c>
      <c r="DO201" s="451" t="b">
        <f t="shared" ref="DO201:DO264" si="123">OR(AND(NOT(ISTEXT(AM201)),AM201&lt;&gt;""),AND(NOT(ISTEXT(AP201)),AP201&lt;&gt;""),AND(NOT(ISTEXT(AS201)),AS201&lt;&gt;""))</f>
        <v>0</v>
      </c>
      <c r="DP201" s="442" t="b">
        <f t="shared" ref="DP201:DP264" si="124">OR(AND(NOT(ISTEXT(AN201)),AN201&lt;&gt;""),AND(NOT(ISTEXT(AQ201)),AQ201&lt;&gt;""),AND(NOT(ISTEXT(AT201)),AT201&lt;&gt;""))</f>
        <v>0</v>
      </c>
      <c r="DQ201" s="452" t="b">
        <f t="shared" ref="DQ201:DQ264" si="125">OR(AND(NOT(ISTEXT(AY201)),AY201&lt;&gt;""),AND(NOT(ISTEXT(BB201)),BB201&lt;&gt;""),AND(NOT(ISTEXT(BE201)),BE201&lt;&gt;""))</f>
        <v>0</v>
      </c>
      <c r="DR201" s="442" t="b">
        <f t="shared" ref="DR201:DR264" si="126">OR(AND(NOT(ISTEXT(AZ201)),AZ201&lt;&gt;""),AND(NOT(ISTEXT(BC201)),BC201&lt;&gt;""),AND(NOT(ISTEXT(BF201)),BF201&lt;&gt;""))</f>
        <v>0</v>
      </c>
      <c r="DS201" s="451" t="b">
        <f t="shared" ref="DS201:DS264" si="127">OR(AND(NOT(ISTEXT(BJ201)),BJ201&lt;&gt;""),AND(NOT(ISTEXT(BM201)),BM201&lt;&gt;""))</f>
        <v>0</v>
      </c>
      <c r="DT201" s="442" t="b">
        <f t="shared" ref="DT201:DT264" si="128">OR(AND(NOT(ISTEXT(BK201)),BK201&lt;&gt;""),AND(NOT(ISTEXT(BN201)),BN201&lt;&gt;""))</f>
        <v>0</v>
      </c>
    </row>
    <row r="202" spans="1:124" x14ac:dyDescent="0.25">
      <c r="A202" s="67">
        <f t="shared" si="10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4"/>
        <v/>
      </c>
      <c r="X202" s="312" t="str">
        <f t="shared" ca="1" si="105"/>
        <v/>
      </c>
      <c r="Y202" s="279"/>
      <c r="Z202" s="279"/>
      <c r="AA202" s="350"/>
      <c r="AB202" s="280"/>
      <c r="AC202" s="281"/>
      <c r="AD202" s="350"/>
      <c r="AE202" s="280"/>
      <c r="AF202" s="282"/>
      <c r="AG202" s="350"/>
      <c r="AH202" s="276"/>
      <c r="AI202" s="311" t="str">
        <f t="shared" ca="1" si="106"/>
        <v/>
      </c>
      <c r="AJ202" s="312" t="str">
        <f t="shared" ca="1" si="107"/>
        <v/>
      </c>
      <c r="AK202" s="279"/>
      <c r="AL202" s="279"/>
      <c r="AM202" s="350"/>
      <c r="AN202" s="280"/>
      <c r="AO202" s="281"/>
      <c r="AP202" s="350"/>
      <c r="AQ202" s="280"/>
      <c r="AR202" s="282"/>
      <c r="AS202" s="350"/>
      <c r="AT202" s="276"/>
      <c r="AU202" s="311" t="str">
        <f t="shared" ca="1" si="108"/>
        <v/>
      </c>
      <c r="AV202" s="312" t="str">
        <f t="shared" ca="1" si="109"/>
        <v/>
      </c>
      <c r="AW202" s="278"/>
      <c r="AX202" s="278"/>
      <c r="AY202" s="350"/>
      <c r="AZ202" s="280"/>
      <c r="BA202" s="281"/>
      <c r="BB202" s="350"/>
      <c r="BC202" s="280"/>
      <c r="BD202" s="282"/>
      <c r="BE202" s="350"/>
      <c r="BF202" s="276"/>
      <c r="BG202" s="311" t="str">
        <f t="shared" ca="1" si="110"/>
        <v/>
      </c>
      <c r="BH202" s="312" t="str">
        <f t="shared" ca="1" si="111"/>
        <v/>
      </c>
      <c r="BI202" s="278"/>
      <c r="BJ202" s="350"/>
      <c r="BK202" s="280"/>
      <c r="BL202" s="281"/>
      <c r="BM202" s="350"/>
      <c r="BN202" s="280"/>
      <c r="BO202" s="282"/>
      <c r="BP202" s="311" t="str">
        <f t="shared" ca="1" si="112"/>
        <v/>
      </c>
      <c r="BQ202" s="312" t="str">
        <f t="shared" ca="1" si="113"/>
        <v/>
      </c>
      <c r="BR202" s="311" t="str">
        <f t="shared" ca="1" si="114"/>
        <v/>
      </c>
      <c r="BS202" s="440" t="str">
        <f t="shared" ca="1" si="115"/>
        <v/>
      </c>
      <c r="BT202" s="283" t="str">
        <f t="array" ref="BT202">IF(AND($I202&lt;&gt;"",$K202&lt;&gt;""),CEILING(VLOOKUP($I202,ランク別指標,3,FALSE)*$L202,1),"")</f>
        <v/>
      </c>
      <c r="BU202" s="284"/>
      <c r="BV202" s="283" t="str">
        <f t="shared" si="11"/>
        <v/>
      </c>
      <c r="BW202" s="285"/>
      <c r="BX202" s="284"/>
      <c r="BY202" s="286" t="str">
        <f t="shared" si="116"/>
        <v/>
      </c>
      <c r="BZ202" s="287" t="str">
        <f t="shared" si="117"/>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1"/>
        <v/>
      </c>
      <c r="CR202" s="274" t="str">
        <f t="shared" ca="1" si="102"/>
        <v/>
      </c>
      <c r="CS202" s="275" t="str">
        <f t="shared" ca="1" si="17"/>
        <v/>
      </c>
      <c r="CT202" s="339"/>
      <c r="CU202" s="266">
        <f t="shared" si="118"/>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9"/>
        <v>0</v>
      </c>
      <c r="DL202" s="442" t="b">
        <f t="shared" si="120"/>
        <v>0</v>
      </c>
      <c r="DM202" s="452" t="b">
        <f t="shared" si="121"/>
        <v>0</v>
      </c>
      <c r="DN202" s="442" t="b">
        <f t="shared" si="122"/>
        <v>0</v>
      </c>
      <c r="DO202" s="451" t="b">
        <f t="shared" si="123"/>
        <v>0</v>
      </c>
      <c r="DP202" s="442" t="b">
        <f t="shared" si="124"/>
        <v>0</v>
      </c>
      <c r="DQ202" s="452" t="b">
        <f t="shared" si="125"/>
        <v>0</v>
      </c>
      <c r="DR202" s="442" t="b">
        <f t="shared" si="126"/>
        <v>0</v>
      </c>
      <c r="DS202" s="451" t="b">
        <f t="shared" si="127"/>
        <v>0</v>
      </c>
      <c r="DT202" s="442" t="b">
        <f t="shared" si="128"/>
        <v>0</v>
      </c>
    </row>
    <row r="203" spans="1:124" x14ac:dyDescent="0.25">
      <c r="A203" s="67">
        <f t="shared" si="10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4"/>
        <v/>
      </c>
      <c r="X203" s="312" t="str">
        <f t="shared" ca="1" si="105"/>
        <v/>
      </c>
      <c r="Y203" s="279"/>
      <c r="Z203" s="279"/>
      <c r="AA203" s="350"/>
      <c r="AB203" s="280"/>
      <c r="AC203" s="281"/>
      <c r="AD203" s="350"/>
      <c r="AE203" s="280"/>
      <c r="AF203" s="282"/>
      <c r="AG203" s="350"/>
      <c r="AH203" s="276"/>
      <c r="AI203" s="311" t="str">
        <f t="shared" ca="1" si="106"/>
        <v/>
      </c>
      <c r="AJ203" s="312" t="str">
        <f t="shared" ca="1" si="107"/>
        <v/>
      </c>
      <c r="AK203" s="279"/>
      <c r="AL203" s="279"/>
      <c r="AM203" s="350"/>
      <c r="AN203" s="280"/>
      <c r="AO203" s="281"/>
      <c r="AP203" s="350"/>
      <c r="AQ203" s="280"/>
      <c r="AR203" s="282"/>
      <c r="AS203" s="350"/>
      <c r="AT203" s="276"/>
      <c r="AU203" s="311" t="str">
        <f t="shared" ca="1" si="108"/>
        <v/>
      </c>
      <c r="AV203" s="312" t="str">
        <f t="shared" ca="1" si="109"/>
        <v/>
      </c>
      <c r="AW203" s="278"/>
      <c r="AX203" s="278"/>
      <c r="AY203" s="350"/>
      <c r="AZ203" s="280"/>
      <c r="BA203" s="281"/>
      <c r="BB203" s="350"/>
      <c r="BC203" s="280"/>
      <c r="BD203" s="282"/>
      <c r="BE203" s="350"/>
      <c r="BF203" s="276"/>
      <c r="BG203" s="311" t="str">
        <f t="shared" ca="1" si="110"/>
        <v/>
      </c>
      <c r="BH203" s="312" t="str">
        <f t="shared" ca="1" si="111"/>
        <v/>
      </c>
      <c r="BI203" s="278"/>
      <c r="BJ203" s="350"/>
      <c r="BK203" s="280"/>
      <c r="BL203" s="281"/>
      <c r="BM203" s="350"/>
      <c r="BN203" s="280"/>
      <c r="BO203" s="282"/>
      <c r="BP203" s="311" t="str">
        <f t="shared" ca="1" si="112"/>
        <v/>
      </c>
      <c r="BQ203" s="312" t="str">
        <f t="shared" ca="1" si="113"/>
        <v/>
      </c>
      <c r="BR203" s="311" t="str">
        <f t="shared" ca="1" si="114"/>
        <v/>
      </c>
      <c r="BS203" s="440" t="str">
        <f t="shared" ca="1" si="115"/>
        <v/>
      </c>
      <c r="BT203" s="283" t="str">
        <f t="array" ref="BT203">IF(AND($I203&lt;&gt;"",$K203&lt;&gt;""),CEILING(VLOOKUP($I203,ランク別指標,3,FALSE)*$L203,1),"")</f>
        <v/>
      </c>
      <c r="BU203" s="284"/>
      <c r="BV203" s="283" t="str">
        <f t="shared" si="11"/>
        <v/>
      </c>
      <c r="BW203" s="285"/>
      <c r="BX203" s="284"/>
      <c r="BY203" s="286" t="str">
        <f t="shared" si="116"/>
        <v/>
      </c>
      <c r="BZ203" s="287" t="str">
        <f t="shared" si="117"/>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1"/>
        <v/>
      </c>
      <c r="CR203" s="274" t="str">
        <f t="shared" ca="1" si="102"/>
        <v/>
      </c>
      <c r="CS203" s="275" t="str">
        <f t="shared" ca="1" si="17"/>
        <v/>
      </c>
      <c r="CT203" s="339"/>
      <c r="CU203" s="266">
        <f t="shared" si="118"/>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9"/>
        <v>0</v>
      </c>
      <c r="DL203" s="442" t="b">
        <f t="shared" si="120"/>
        <v>0</v>
      </c>
      <c r="DM203" s="452" t="b">
        <f t="shared" si="121"/>
        <v>0</v>
      </c>
      <c r="DN203" s="442" t="b">
        <f t="shared" si="122"/>
        <v>0</v>
      </c>
      <c r="DO203" s="451" t="b">
        <f t="shared" si="123"/>
        <v>0</v>
      </c>
      <c r="DP203" s="442" t="b">
        <f t="shared" si="124"/>
        <v>0</v>
      </c>
      <c r="DQ203" s="452" t="b">
        <f t="shared" si="125"/>
        <v>0</v>
      </c>
      <c r="DR203" s="442" t="b">
        <f t="shared" si="126"/>
        <v>0</v>
      </c>
      <c r="DS203" s="451" t="b">
        <f t="shared" si="127"/>
        <v>0</v>
      </c>
      <c r="DT203" s="442" t="b">
        <f t="shared" si="128"/>
        <v>0</v>
      </c>
    </row>
    <row r="204" spans="1:124" x14ac:dyDescent="0.25">
      <c r="A204" s="67">
        <f t="shared" si="10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4"/>
        <v/>
      </c>
      <c r="X204" s="312" t="str">
        <f t="shared" ca="1" si="105"/>
        <v/>
      </c>
      <c r="Y204" s="279"/>
      <c r="Z204" s="279"/>
      <c r="AA204" s="350"/>
      <c r="AB204" s="280"/>
      <c r="AC204" s="281"/>
      <c r="AD204" s="350"/>
      <c r="AE204" s="280"/>
      <c r="AF204" s="282"/>
      <c r="AG204" s="350"/>
      <c r="AH204" s="276"/>
      <c r="AI204" s="311" t="str">
        <f t="shared" ca="1" si="106"/>
        <v/>
      </c>
      <c r="AJ204" s="312" t="str">
        <f t="shared" ca="1" si="107"/>
        <v/>
      </c>
      <c r="AK204" s="279"/>
      <c r="AL204" s="279"/>
      <c r="AM204" s="350"/>
      <c r="AN204" s="280"/>
      <c r="AO204" s="281"/>
      <c r="AP204" s="350"/>
      <c r="AQ204" s="280"/>
      <c r="AR204" s="282"/>
      <c r="AS204" s="350"/>
      <c r="AT204" s="276"/>
      <c r="AU204" s="311" t="str">
        <f t="shared" ca="1" si="108"/>
        <v/>
      </c>
      <c r="AV204" s="312" t="str">
        <f t="shared" ca="1" si="109"/>
        <v/>
      </c>
      <c r="AW204" s="278"/>
      <c r="AX204" s="278"/>
      <c r="AY204" s="350"/>
      <c r="AZ204" s="280"/>
      <c r="BA204" s="281"/>
      <c r="BB204" s="350"/>
      <c r="BC204" s="280"/>
      <c r="BD204" s="282"/>
      <c r="BE204" s="350"/>
      <c r="BF204" s="276"/>
      <c r="BG204" s="311" t="str">
        <f t="shared" ca="1" si="110"/>
        <v/>
      </c>
      <c r="BH204" s="312" t="str">
        <f t="shared" ca="1" si="111"/>
        <v/>
      </c>
      <c r="BI204" s="278"/>
      <c r="BJ204" s="350"/>
      <c r="BK204" s="280"/>
      <c r="BL204" s="281"/>
      <c r="BM204" s="350"/>
      <c r="BN204" s="280"/>
      <c r="BO204" s="282"/>
      <c r="BP204" s="311" t="str">
        <f t="shared" ca="1" si="112"/>
        <v/>
      </c>
      <c r="BQ204" s="312" t="str">
        <f t="shared" ca="1" si="113"/>
        <v/>
      </c>
      <c r="BR204" s="311" t="str">
        <f t="shared" ca="1" si="114"/>
        <v/>
      </c>
      <c r="BS204" s="440" t="str">
        <f t="shared" ca="1" si="115"/>
        <v/>
      </c>
      <c r="BT204" s="283" t="str">
        <f t="array" ref="BT204">IF(AND($I204&lt;&gt;"",$K204&lt;&gt;""),CEILING(VLOOKUP($I204,ランク別指標,3,FALSE)*$L204,1),"")</f>
        <v/>
      </c>
      <c r="BU204" s="284"/>
      <c r="BV204" s="283" t="str">
        <f t="shared" si="11"/>
        <v/>
      </c>
      <c r="BW204" s="285"/>
      <c r="BX204" s="284"/>
      <c r="BY204" s="286" t="str">
        <f t="shared" si="116"/>
        <v/>
      </c>
      <c r="BZ204" s="287" t="str">
        <f t="shared" si="117"/>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1"/>
        <v/>
      </c>
      <c r="CR204" s="274" t="str">
        <f t="shared" ca="1" si="102"/>
        <v/>
      </c>
      <c r="CS204" s="275" t="str">
        <f t="shared" ca="1" si="17"/>
        <v/>
      </c>
      <c r="CT204" s="339"/>
      <c r="CU204" s="266">
        <f t="shared" si="118"/>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9"/>
        <v>0</v>
      </c>
      <c r="DL204" s="442" t="b">
        <f t="shared" si="120"/>
        <v>0</v>
      </c>
      <c r="DM204" s="452" t="b">
        <f t="shared" si="121"/>
        <v>0</v>
      </c>
      <c r="DN204" s="442" t="b">
        <f t="shared" si="122"/>
        <v>0</v>
      </c>
      <c r="DO204" s="451" t="b">
        <f t="shared" si="123"/>
        <v>0</v>
      </c>
      <c r="DP204" s="442" t="b">
        <f t="shared" si="124"/>
        <v>0</v>
      </c>
      <c r="DQ204" s="452" t="b">
        <f t="shared" si="125"/>
        <v>0</v>
      </c>
      <c r="DR204" s="442" t="b">
        <f t="shared" si="126"/>
        <v>0</v>
      </c>
      <c r="DS204" s="451" t="b">
        <f t="shared" si="127"/>
        <v>0</v>
      </c>
      <c r="DT204" s="442" t="b">
        <f t="shared" si="128"/>
        <v>0</v>
      </c>
    </row>
    <row r="205" spans="1:124" x14ac:dyDescent="0.25">
      <c r="A205" s="67">
        <f t="shared" si="10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4"/>
        <v/>
      </c>
      <c r="X205" s="312" t="str">
        <f t="shared" ca="1" si="105"/>
        <v/>
      </c>
      <c r="Y205" s="279"/>
      <c r="Z205" s="279"/>
      <c r="AA205" s="350"/>
      <c r="AB205" s="280"/>
      <c r="AC205" s="281"/>
      <c r="AD205" s="350"/>
      <c r="AE205" s="280"/>
      <c r="AF205" s="282"/>
      <c r="AG205" s="350"/>
      <c r="AH205" s="276"/>
      <c r="AI205" s="311" t="str">
        <f t="shared" ca="1" si="106"/>
        <v/>
      </c>
      <c r="AJ205" s="312" t="str">
        <f t="shared" ca="1" si="107"/>
        <v/>
      </c>
      <c r="AK205" s="279"/>
      <c r="AL205" s="279"/>
      <c r="AM205" s="350"/>
      <c r="AN205" s="280"/>
      <c r="AO205" s="281"/>
      <c r="AP205" s="350"/>
      <c r="AQ205" s="280"/>
      <c r="AR205" s="282"/>
      <c r="AS205" s="350"/>
      <c r="AT205" s="276"/>
      <c r="AU205" s="311" t="str">
        <f t="shared" ca="1" si="108"/>
        <v/>
      </c>
      <c r="AV205" s="312" t="str">
        <f t="shared" ca="1" si="109"/>
        <v/>
      </c>
      <c r="AW205" s="278"/>
      <c r="AX205" s="278"/>
      <c r="AY205" s="350"/>
      <c r="AZ205" s="280"/>
      <c r="BA205" s="281"/>
      <c r="BB205" s="350"/>
      <c r="BC205" s="280"/>
      <c r="BD205" s="282"/>
      <c r="BE205" s="350"/>
      <c r="BF205" s="276"/>
      <c r="BG205" s="311" t="str">
        <f t="shared" ca="1" si="110"/>
        <v/>
      </c>
      <c r="BH205" s="312" t="str">
        <f t="shared" ca="1" si="111"/>
        <v/>
      </c>
      <c r="BI205" s="278"/>
      <c r="BJ205" s="350"/>
      <c r="BK205" s="280"/>
      <c r="BL205" s="281"/>
      <c r="BM205" s="350"/>
      <c r="BN205" s="280"/>
      <c r="BO205" s="282"/>
      <c r="BP205" s="311" t="str">
        <f t="shared" ca="1" si="112"/>
        <v/>
      </c>
      <c r="BQ205" s="312" t="str">
        <f t="shared" ca="1" si="113"/>
        <v/>
      </c>
      <c r="BR205" s="311" t="str">
        <f t="shared" ca="1" si="114"/>
        <v/>
      </c>
      <c r="BS205" s="440" t="str">
        <f t="shared" ca="1" si="115"/>
        <v/>
      </c>
      <c r="BT205" s="283" t="str">
        <f t="array" ref="BT205">IF(AND($I205&lt;&gt;"",$K205&lt;&gt;""),CEILING(VLOOKUP($I205,ランク別指標,3,FALSE)*$L205,1),"")</f>
        <v/>
      </c>
      <c r="BU205" s="284"/>
      <c r="BV205" s="283" t="str">
        <f t="shared" si="11"/>
        <v/>
      </c>
      <c r="BW205" s="285"/>
      <c r="BX205" s="284"/>
      <c r="BY205" s="286" t="str">
        <f t="shared" si="116"/>
        <v/>
      </c>
      <c r="BZ205" s="287" t="str">
        <f t="shared" si="117"/>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1"/>
        <v/>
      </c>
      <c r="CR205" s="274" t="str">
        <f t="shared" ca="1" si="102"/>
        <v/>
      </c>
      <c r="CS205" s="275" t="str">
        <f t="shared" ca="1" si="17"/>
        <v/>
      </c>
      <c r="CT205" s="339"/>
      <c r="CU205" s="266">
        <f t="shared" si="118"/>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9"/>
        <v>0</v>
      </c>
      <c r="DL205" s="442" t="b">
        <f t="shared" si="120"/>
        <v>0</v>
      </c>
      <c r="DM205" s="452" t="b">
        <f t="shared" si="121"/>
        <v>0</v>
      </c>
      <c r="DN205" s="442" t="b">
        <f t="shared" si="122"/>
        <v>0</v>
      </c>
      <c r="DO205" s="451" t="b">
        <f t="shared" si="123"/>
        <v>0</v>
      </c>
      <c r="DP205" s="442" t="b">
        <f t="shared" si="124"/>
        <v>0</v>
      </c>
      <c r="DQ205" s="452" t="b">
        <f t="shared" si="125"/>
        <v>0</v>
      </c>
      <c r="DR205" s="442" t="b">
        <f t="shared" si="126"/>
        <v>0</v>
      </c>
      <c r="DS205" s="451" t="b">
        <f t="shared" si="127"/>
        <v>0</v>
      </c>
      <c r="DT205" s="442" t="b">
        <f t="shared" si="128"/>
        <v>0</v>
      </c>
    </row>
    <row r="206" spans="1:124" x14ac:dyDescent="0.25">
      <c r="A206" s="67">
        <f t="shared" si="10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4"/>
        <v/>
      </c>
      <c r="X206" s="312" t="str">
        <f t="shared" ca="1" si="105"/>
        <v/>
      </c>
      <c r="Y206" s="279"/>
      <c r="Z206" s="279"/>
      <c r="AA206" s="350"/>
      <c r="AB206" s="280"/>
      <c r="AC206" s="281"/>
      <c r="AD206" s="350"/>
      <c r="AE206" s="280"/>
      <c r="AF206" s="282"/>
      <c r="AG206" s="350"/>
      <c r="AH206" s="276"/>
      <c r="AI206" s="311" t="str">
        <f t="shared" ca="1" si="106"/>
        <v/>
      </c>
      <c r="AJ206" s="312" t="str">
        <f t="shared" ca="1" si="107"/>
        <v/>
      </c>
      <c r="AK206" s="279"/>
      <c r="AL206" s="279"/>
      <c r="AM206" s="350"/>
      <c r="AN206" s="280"/>
      <c r="AO206" s="281"/>
      <c r="AP206" s="350"/>
      <c r="AQ206" s="280"/>
      <c r="AR206" s="282"/>
      <c r="AS206" s="350"/>
      <c r="AT206" s="276"/>
      <c r="AU206" s="311" t="str">
        <f t="shared" ca="1" si="108"/>
        <v/>
      </c>
      <c r="AV206" s="312" t="str">
        <f t="shared" ca="1" si="109"/>
        <v/>
      </c>
      <c r="AW206" s="278"/>
      <c r="AX206" s="278"/>
      <c r="AY206" s="350"/>
      <c r="AZ206" s="280"/>
      <c r="BA206" s="281"/>
      <c r="BB206" s="350"/>
      <c r="BC206" s="280"/>
      <c r="BD206" s="282"/>
      <c r="BE206" s="350"/>
      <c r="BF206" s="276"/>
      <c r="BG206" s="311" t="str">
        <f t="shared" ca="1" si="110"/>
        <v/>
      </c>
      <c r="BH206" s="312" t="str">
        <f t="shared" ca="1" si="111"/>
        <v/>
      </c>
      <c r="BI206" s="278"/>
      <c r="BJ206" s="350"/>
      <c r="BK206" s="280"/>
      <c r="BL206" s="281"/>
      <c r="BM206" s="350"/>
      <c r="BN206" s="280"/>
      <c r="BO206" s="282"/>
      <c r="BP206" s="311" t="str">
        <f t="shared" ca="1" si="112"/>
        <v/>
      </c>
      <c r="BQ206" s="312" t="str">
        <f t="shared" ca="1" si="113"/>
        <v/>
      </c>
      <c r="BR206" s="311" t="str">
        <f t="shared" ca="1" si="114"/>
        <v/>
      </c>
      <c r="BS206" s="440" t="str">
        <f t="shared" ca="1" si="115"/>
        <v/>
      </c>
      <c r="BT206" s="283" t="str">
        <f t="array" ref="BT206">IF(AND($I206&lt;&gt;"",$K206&lt;&gt;""),CEILING(VLOOKUP($I206,ランク別指標,3,FALSE)*$L206,1),"")</f>
        <v/>
      </c>
      <c r="BU206" s="284"/>
      <c r="BV206" s="283" t="str">
        <f t="shared" si="11"/>
        <v/>
      </c>
      <c r="BW206" s="285"/>
      <c r="BX206" s="284"/>
      <c r="BY206" s="286" t="str">
        <f t="shared" si="116"/>
        <v/>
      </c>
      <c r="BZ206" s="287" t="str">
        <f t="shared" si="117"/>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1"/>
        <v/>
      </c>
      <c r="CR206" s="274" t="str">
        <f t="shared" ca="1" si="102"/>
        <v/>
      </c>
      <c r="CS206" s="275" t="str">
        <f t="shared" ca="1" si="17"/>
        <v/>
      </c>
      <c r="CT206" s="339"/>
      <c r="CU206" s="266">
        <f t="shared" si="118"/>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9"/>
        <v>0</v>
      </c>
      <c r="DL206" s="442" t="b">
        <f t="shared" si="120"/>
        <v>0</v>
      </c>
      <c r="DM206" s="452" t="b">
        <f t="shared" si="121"/>
        <v>0</v>
      </c>
      <c r="DN206" s="442" t="b">
        <f t="shared" si="122"/>
        <v>0</v>
      </c>
      <c r="DO206" s="451" t="b">
        <f t="shared" si="123"/>
        <v>0</v>
      </c>
      <c r="DP206" s="442" t="b">
        <f t="shared" si="124"/>
        <v>0</v>
      </c>
      <c r="DQ206" s="452" t="b">
        <f t="shared" si="125"/>
        <v>0</v>
      </c>
      <c r="DR206" s="442" t="b">
        <f t="shared" si="126"/>
        <v>0</v>
      </c>
      <c r="DS206" s="451" t="b">
        <f t="shared" si="127"/>
        <v>0</v>
      </c>
      <c r="DT206" s="442" t="b">
        <f t="shared" si="128"/>
        <v>0</v>
      </c>
    </row>
    <row r="207" spans="1:124" x14ac:dyDescent="0.25">
      <c r="A207" s="67">
        <f t="shared" si="10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4"/>
        <v/>
      </c>
      <c r="X207" s="312" t="str">
        <f t="shared" ca="1" si="105"/>
        <v/>
      </c>
      <c r="Y207" s="279"/>
      <c r="Z207" s="279"/>
      <c r="AA207" s="350"/>
      <c r="AB207" s="280"/>
      <c r="AC207" s="281"/>
      <c r="AD207" s="350"/>
      <c r="AE207" s="280"/>
      <c r="AF207" s="282"/>
      <c r="AG207" s="350"/>
      <c r="AH207" s="276"/>
      <c r="AI207" s="311" t="str">
        <f t="shared" ca="1" si="106"/>
        <v/>
      </c>
      <c r="AJ207" s="312" t="str">
        <f t="shared" ca="1" si="107"/>
        <v/>
      </c>
      <c r="AK207" s="279"/>
      <c r="AL207" s="279"/>
      <c r="AM207" s="350"/>
      <c r="AN207" s="280"/>
      <c r="AO207" s="281"/>
      <c r="AP207" s="350"/>
      <c r="AQ207" s="280"/>
      <c r="AR207" s="282"/>
      <c r="AS207" s="350"/>
      <c r="AT207" s="276"/>
      <c r="AU207" s="311" t="str">
        <f t="shared" ca="1" si="108"/>
        <v/>
      </c>
      <c r="AV207" s="312" t="str">
        <f t="shared" ca="1" si="109"/>
        <v/>
      </c>
      <c r="AW207" s="278"/>
      <c r="AX207" s="278"/>
      <c r="AY207" s="350"/>
      <c r="AZ207" s="280"/>
      <c r="BA207" s="281"/>
      <c r="BB207" s="350"/>
      <c r="BC207" s="280"/>
      <c r="BD207" s="282"/>
      <c r="BE207" s="350"/>
      <c r="BF207" s="276"/>
      <c r="BG207" s="311" t="str">
        <f t="shared" ca="1" si="110"/>
        <v/>
      </c>
      <c r="BH207" s="312" t="str">
        <f t="shared" ca="1" si="111"/>
        <v/>
      </c>
      <c r="BI207" s="278"/>
      <c r="BJ207" s="350"/>
      <c r="BK207" s="280"/>
      <c r="BL207" s="281"/>
      <c r="BM207" s="350"/>
      <c r="BN207" s="280"/>
      <c r="BO207" s="282"/>
      <c r="BP207" s="311" t="str">
        <f t="shared" ca="1" si="112"/>
        <v/>
      </c>
      <c r="BQ207" s="312" t="str">
        <f t="shared" ca="1" si="113"/>
        <v/>
      </c>
      <c r="BR207" s="311" t="str">
        <f t="shared" ca="1" si="114"/>
        <v/>
      </c>
      <c r="BS207" s="440" t="str">
        <f t="shared" ca="1" si="115"/>
        <v/>
      </c>
      <c r="BT207" s="283" t="str">
        <f t="array" ref="BT207">IF(AND($I207&lt;&gt;"",$K207&lt;&gt;""),CEILING(VLOOKUP($I207,ランク別指標,3,FALSE)*$L207,1),"")</f>
        <v/>
      </c>
      <c r="BU207" s="284"/>
      <c r="BV207" s="283" t="str">
        <f t="shared" si="11"/>
        <v/>
      </c>
      <c r="BW207" s="285"/>
      <c r="BX207" s="284"/>
      <c r="BY207" s="286" t="str">
        <f t="shared" si="116"/>
        <v/>
      </c>
      <c r="BZ207" s="287" t="str">
        <f t="shared" si="117"/>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1"/>
        <v/>
      </c>
      <c r="CR207" s="274" t="str">
        <f t="shared" ca="1" si="102"/>
        <v/>
      </c>
      <c r="CS207" s="275" t="str">
        <f t="shared" ca="1" si="17"/>
        <v/>
      </c>
      <c r="CT207" s="339"/>
      <c r="CU207" s="266">
        <f t="shared" si="118"/>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9"/>
        <v>0</v>
      </c>
      <c r="DL207" s="442" t="b">
        <f t="shared" si="120"/>
        <v>0</v>
      </c>
      <c r="DM207" s="452" t="b">
        <f t="shared" si="121"/>
        <v>0</v>
      </c>
      <c r="DN207" s="442" t="b">
        <f t="shared" si="122"/>
        <v>0</v>
      </c>
      <c r="DO207" s="451" t="b">
        <f t="shared" si="123"/>
        <v>0</v>
      </c>
      <c r="DP207" s="442" t="b">
        <f t="shared" si="124"/>
        <v>0</v>
      </c>
      <c r="DQ207" s="452" t="b">
        <f t="shared" si="125"/>
        <v>0</v>
      </c>
      <c r="DR207" s="442" t="b">
        <f t="shared" si="126"/>
        <v>0</v>
      </c>
      <c r="DS207" s="451" t="b">
        <f t="shared" si="127"/>
        <v>0</v>
      </c>
      <c r="DT207" s="442" t="b">
        <f t="shared" si="128"/>
        <v>0</v>
      </c>
    </row>
    <row r="208" spans="1:124" x14ac:dyDescent="0.25">
      <c r="A208" s="67">
        <f t="shared" si="10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4"/>
        <v/>
      </c>
      <c r="X208" s="312" t="str">
        <f t="shared" ca="1" si="105"/>
        <v/>
      </c>
      <c r="Y208" s="279"/>
      <c r="Z208" s="279"/>
      <c r="AA208" s="350"/>
      <c r="AB208" s="351"/>
      <c r="AC208" s="281"/>
      <c r="AD208" s="350"/>
      <c r="AE208" s="351"/>
      <c r="AF208" s="282"/>
      <c r="AG208" s="350"/>
      <c r="AH208" s="276"/>
      <c r="AI208" s="311" t="str">
        <f t="shared" ca="1" si="106"/>
        <v/>
      </c>
      <c r="AJ208" s="312" t="str">
        <f t="shared" ca="1" si="107"/>
        <v/>
      </c>
      <c r="AK208" s="278"/>
      <c r="AL208" s="278"/>
      <c r="AM208" s="350"/>
      <c r="AN208" s="351"/>
      <c r="AO208" s="281"/>
      <c r="AP208" s="350"/>
      <c r="AQ208" s="351"/>
      <c r="AR208" s="282"/>
      <c r="AS208" s="350"/>
      <c r="AT208" s="276"/>
      <c r="AU208" s="311" t="str">
        <f t="shared" ca="1" si="108"/>
        <v/>
      </c>
      <c r="AV208" s="312" t="str">
        <f t="shared" ca="1" si="109"/>
        <v/>
      </c>
      <c r="AW208" s="278"/>
      <c r="AX208" s="278"/>
      <c r="AY208" s="350"/>
      <c r="AZ208" s="351"/>
      <c r="BA208" s="281"/>
      <c r="BB208" s="350"/>
      <c r="BC208" s="351"/>
      <c r="BD208" s="282"/>
      <c r="BE208" s="350"/>
      <c r="BF208" s="276"/>
      <c r="BG208" s="311" t="str">
        <f t="shared" ca="1" si="110"/>
        <v/>
      </c>
      <c r="BH208" s="312" t="str">
        <f t="shared" ca="1" si="111"/>
        <v/>
      </c>
      <c r="BI208" s="278"/>
      <c r="BJ208" s="350"/>
      <c r="BK208" s="351"/>
      <c r="BL208" s="281"/>
      <c r="BM208" s="350"/>
      <c r="BN208" s="351"/>
      <c r="BO208" s="282"/>
      <c r="BP208" s="311" t="str">
        <f t="shared" ca="1" si="112"/>
        <v/>
      </c>
      <c r="BQ208" s="312" t="str">
        <f t="shared" ca="1" si="113"/>
        <v/>
      </c>
      <c r="BR208" s="311" t="str">
        <f t="shared" ca="1" si="114"/>
        <v/>
      </c>
      <c r="BS208" s="440" t="str">
        <f t="shared" ca="1" si="115"/>
        <v/>
      </c>
      <c r="BT208" s="283" t="str">
        <f t="array" ref="BT208">IF(AND($I208&lt;&gt;"",$K208&lt;&gt;""),CEILING(VLOOKUP($I208,ランク別指標,3,FALSE)*$L208,1),"")</f>
        <v/>
      </c>
      <c r="BU208" s="284"/>
      <c r="BV208" s="283" t="str">
        <f t="shared" si="11"/>
        <v/>
      </c>
      <c r="BW208" s="285"/>
      <c r="BX208" s="284"/>
      <c r="BY208" s="286" t="str">
        <f t="shared" si="116"/>
        <v/>
      </c>
      <c r="BZ208" s="287" t="str">
        <f t="shared" si="117"/>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1"/>
        <v/>
      </c>
      <c r="CR208" s="274" t="str">
        <f t="shared" ca="1" si="102"/>
        <v/>
      </c>
      <c r="CS208" s="275" t="str">
        <f t="shared" ca="1" si="17"/>
        <v/>
      </c>
      <c r="CT208" s="339"/>
      <c r="CU208" s="266">
        <f t="shared" si="118"/>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9"/>
        <v>0</v>
      </c>
      <c r="DL208" s="442" t="b">
        <f t="shared" si="120"/>
        <v>0</v>
      </c>
      <c r="DM208" s="452" t="b">
        <f t="shared" si="121"/>
        <v>0</v>
      </c>
      <c r="DN208" s="442" t="b">
        <f t="shared" si="122"/>
        <v>0</v>
      </c>
      <c r="DO208" s="451" t="b">
        <f t="shared" si="123"/>
        <v>0</v>
      </c>
      <c r="DP208" s="442" t="b">
        <f t="shared" si="124"/>
        <v>0</v>
      </c>
      <c r="DQ208" s="452" t="b">
        <f t="shared" si="125"/>
        <v>0</v>
      </c>
      <c r="DR208" s="442" t="b">
        <f t="shared" si="126"/>
        <v>0</v>
      </c>
      <c r="DS208" s="451" t="b">
        <f t="shared" si="127"/>
        <v>0</v>
      </c>
      <c r="DT208" s="442" t="b">
        <f t="shared" si="128"/>
        <v>0</v>
      </c>
    </row>
    <row r="209" spans="1:124" x14ac:dyDescent="0.25">
      <c r="A209" s="67">
        <f t="shared" si="10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4"/>
        <v/>
      </c>
      <c r="X209" s="312" t="str">
        <f t="shared" ca="1" si="105"/>
        <v/>
      </c>
      <c r="Y209" s="279"/>
      <c r="Z209" s="279"/>
      <c r="AA209" s="350"/>
      <c r="AB209" s="351"/>
      <c r="AC209" s="281"/>
      <c r="AD209" s="350"/>
      <c r="AE209" s="351"/>
      <c r="AF209" s="282"/>
      <c r="AG209" s="350"/>
      <c r="AH209" s="276"/>
      <c r="AI209" s="311" t="str">
        <f t="shared" ca="1" si="106"/>
        <v/>
      </c>
      <c r="AJ209" s="312" t="str">
        <f t="shared" ca="1" si="107"/>
        <v/>
      </c>
      <c r="AK209" s="278"/>
      <c r="AL209" s="278"/>
      <c r="AM209" s="350"/>
      <c r="AN209" s="351"/>
      <c r="AO209" s="281"/>
      <c r="AP209" s="350"/>
      <c r="AQ209" s="351"/>
      <c r="AR209" s="282"/>
      <c r="AS209" s="350"/>
      <c r="AT209" s="276"/>
      <c r="AU209" s="311" t="str">
        <f t="shared" ca="1" si="108"/>
        <v/>
      </c>
      <c r="AV209" s="312" t="str">
        <f t="shared" ca="1" si="109"/>
        <v/>
      </c>
      <c r="AW209" s="278"/>
      <c r="AX209" s="278"/>
      <c r="AY209" s="350"/>
      <c r="AZ209" s="351"/>
      <c r="BA209" s="281"/>
      <c r="BB209" s="350"/>
      <c r="BC209" s="351"/>
      <c r="BD209" s="282"/>
      <c r="BE209" s="350"/>
      <c r="BF209" s="276"/>
      <c r="BG209" s="311" t="str">
        <f t="shared" ca="1" si="110"/>
        <v/>
      </c>
      <c r="BH209" s="312" t="str">
        <f t="shared" ca="1" si="111"/>
        <v/>
      </c>
      <c r="BI209" s="278"/>
      <c r="BJ209" s="350"/>
      <c r="BK209" s="351"/>
      <c r="BL209" s="281"/>
      <c r="BM209" s="350"/>
      <c r="BN209" s="351"/>
      <c r="BO209" s="282"/>
      <c r="BP209" s="311" t="str">
        <f t="shared" ca="1" si="112"/>
        <v/>
      </c>
      <c r="BQ209" s="312" t="str">
        <f t="shared" ca="1" si="113"/>
        <v/>
      </c>
      <c r="BR209" s="311" t="str">
        <f t="shared" ca="1" si="114"/>
        <v/>
      </c>
      <c r="BS209" s="440" t="str">
        <f t="shared" ca="1" si="115"/>
        <v/>
      </c>
      <c r="BT209" s="283" t="str">
        <f t="array" ref="BT209">IF(AND($I209&lt;&gt;"",$K209&lt;&gt;""),CEILING(VLOOKUP($I209,ランク別指標,3,FALSE)*$L209,1),"")</f>
        <v/>
      </c>
      <c r="BU209" s="284"/>
      <c r="BV209" s="283" t="str">
        <f t="shared" si="11"/>
        <v/>
      </c>
      <c r="BW209" s="285"/>
      <c r="BX209" s="284"/>
      <c r="BY209" s="286" t="str">
        <f t="shared" si="116"/>
        <v/>
      </c>
      <c r="BZ209" s="287" t="str">
        <f t="shared" si="117"/>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1"/>
        <v/>
      </c>
      <c r="CR209" s="274" t="str">
        <f t="shared" ca="1" si="102"/>
        <v/>
      </c>
      <c r="CS209" s="275" t="str">
        <f t="shared" ca="1" si="17"/>
        <v/>
      </c>
      <c r="CT209" s="339"/>
      <c r="CU209" s="266">
        <f t="shared" si="118"/>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9"/>
        <v>0</v>
      </c>
      <c r="DL209" s="442" t="b">
        <f t="shared" si="120"/>
        <v>0</v>
      </c>
      <c r="DM209" s="452" t="b">
        <f t="shared" si="121"/>
        <v>0</v>
      </c>
      <c r="DN209" s="442" t="b">
        <f t="shared" si="122"/>
        <v>0</v>
      </c>
      <c r="DO209" s="451" t="b">
        <f t="shared" si="123"/>
        <v>0</v>
      </c>
      <c r="DP209" s="442" t="b">
        <f t="shared" si="124"/>
        <v>0</v>
      </c>
      <c r="DQ209" s="452" t="b">
        <f t="shared" si="125"/>
        <v>0</v>
      </c>
      <c r="DR209" s="442" t="b">
        <f t="shared" si="126"/>
        <v>0</v>
      </c>
      <c r="DS209" s="451" t="b">
        <f t="shared" si="127"/>
        <v>0</v>
      </c>
      <c r="DT209" s="442" t="b">
        <f t="shared" si="128"/>
        <v>0</v>
      </c>
    </row>
    <row r="210" spans="1:124" x14ac:dyDescent="0.25">
      <c r="A210" s="67">
        <f t="shared" si="10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4"/>
        <v/>
      </c>
      <c r="X210" s="312" t="str">
        <f t="shared" ca="1" si="105"/>
        <v/>
      </c>
      <c r="Y210" s="279"/>
      <c r="Z210" s="279"/>
      <c r="AA210" s="350"/>
      <c r="AB210" s="351"/>
      <c r="AC210" s="281"/>
      <c r="AD210" s="350"/>
      <c r="AE210" s="351"/>
      <c r="AF210" s="282"/>
      <c r="AG210" s="350"/>
      <c r="AH210" s="276"/>
      <c r="AI210" s="311" t="str">
        <f t="shared" ca="1" si="106"/>
        <v/>
      </c>
      <c r="AJ210" s="312" t="str">
        <f t="shared" ca="1" si="107"/>
        <v/>
      </c>
      <c r="AK210" s="278"/>
      <c r="AL210" s="278"/>
      <c r="AM210" s="350"/>
      <c r="AN210" s="351"/>
      <c r="AO210" s="281"/>
      <c r="AP210" s="350"/>
      <c r="AQ210" s="351"/>
      <c r="AR210" s="282"/>
      <c r="AS210" s="350"/>
      <c r="AT210" s="276"/>
      <c r="AU210" s="311" t="str">
        <f t="shared" ca="1" si="108"/>
        <v/>
      </c>
      <c r="AV210" s="312" t="str">
        <f t="shared" ca="1" si="109"/>
        <v/>
      </c>
      <c r="AW210" s="278"/>
      <c r="AX210" s="278"/>
      <c r="AY210" s="350"/>
      <c r="AZ210" s="351"/>
      <c r="BA210" s="281"/>
      <c r="BB210" s="350"/>
      <c r="BC210" s="351"/>
      <c r="BD210" s="282"/>
      <c r="BE210" s="350"/>
      <c r="BF210" s="276"/>
      <c r="BG210" s="311" t="str">
        <f t="shared" ca="1" si="110"/>
        <v/>
      </c>
      <c r="BH210" s="312" t="str">
        <f t="shared" ca="1" si="111"/>
        <v/>
      </c>
      <c r="BI210" s="278"/>
      <c r="BJ210" s="350"/>
      <c r="BK210" s="351"/>
      <c r="BL210" s="281"/>
      <c r="BM210" s="350"/>
      <c r="BN210" s="351"/>
      <c r="BO210" s="282"/>
      <c r="BP210" s="311" t="str">
        <f t="shared" ca="1" si="112"/>
        <v/>
      </c>
      <c r="BQ210" s="312" t="str">
        <f t="shared" ca="1" si="113"/>
        <v/>
      </c>
      <c r="BR210" s="311" t="str">
        <f t="shared" ca="1" si="114"/>
        <v/>
      </c>
      <c r="BS210" s="440" t="str">
        <f t="shared" ca="1" si="115"/>
        <v/>
      </c>
      <c r="BT210" s="283" t="str">
        <f t="array" ref="BT210">IF(AND($I210&lt;&gt;"",$K210&lt;&gt;""),CEILING(VLOOKUP($I210,ランク別指標,3,FALSE)*$L210,1),"")</f>
        <v/>
      </c>
      <c r="BU210" s="284"/>
      <c r="BV210" s="283" t="str">
        <f t="shared" si="11"/>
        <v/>
      </c>
      <c r="BW210" s="285"/>
      <c r="BX210" s="284"/>
      <c r="BY210" s="286" t="str">
        <f t="shared" si="116"/>
        <v/>
      </c>
      <c r="BZ210" s="287" t="str">
        <f t="shared" si="117"/>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1"/>
        <v/>
      </c>
      <c r="CR210" s="274" t="str">
        <f t="shared" ca="1" si="102"/>
        <v/>
      </c>
      <c r="CS210" s="275" t="str">
        <f t="shared" ca="1" si="17"/>
        <v/>
      </c>
      <c r="CT210" s="339"/>
      <c r="CU210" s="266">
        <f t="shared" si="118"/>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9"/>
        <v>0</v>
      </c>
      <c r="DL210" s="442" t="b">
        <f t="shared" si="120"/>
        <v>0</v>
      </c>
      <c r="DM210" s="452" t="b">
        <f t="shared" si="121"/>
        <v>0</v>
      </c>
      <c r="DN210" s="442" t="b">
        <f t="shared" si="122"/>
        <v>0</v>
      </c>
      <c r="DO210" s="451" t="b">
        <f t="shared" si="123"/>
        <v>0</v>
      </c>
      <c r="DP210" s="442" t="b">
        <f t="shared" si="124"/>
        <v>0</v>
      </c>
      <c r="DQ210" s="452" t="b">
        <f t="shared" si="125"/>
        <v>0</v>
      </c>
      <c r="DR210" s="442" t="b">
        <f t="shared" si="126"/>
        <v>0</v>
      </c>
      <c r="DS210" s="451" t="b">
        <f t="shared" si="127"/>
        <v>0</v>
      </c>
      <c r="DT210" s="442" t="b">
        <f t="shared" si="128"/>
        <v>0</v>
      </c>
    </row>
    <row r="211" spans="1:124" x14ac:dyDescent="0.25">
      <c r="A211" s="67">
        <f t="shared" si="10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4"/>
        <v/>
      </c>
      <c r="X211" s="312" t="str">
        <f t="shared" ca="1" si="105"/>
        <v/>
      </c>
      <c r="Y211" s="279"/>
      <c r="Z211" s="279"/>
      <c r="AA211" s="350"/>
      <c r="AB211" s="351"/>
      <c r="AC211" s="281"/>
      <c r="AD211" s="350"/>
      <c r="AE211" s="351"/>
      <c r="AF211" s="282"/>
      <c r="AG211" s="350"/>
      <c r="AH211" s="276"/>
      <c r="AI211" s="311" t="str">
        <f t="shared" ca="1" si="106"/>
        <v/>
      </c>
      <c r="AJ211" s="312" t="str">
        <f t="shared" ca="1" si="107"/>
        <v/>
      </c>
      <c r="AK211" s="278"/>
      <c r="AL211" s="278"/>
      <c r="AM211" s="350"/>
      <c r="AN211" s="351"/>
      <c r="AO211" s="281"/>
      <c r="AP211" s="350"/>
      <c r="AQ211" s="351"/>
      <c r="AR211" s="282"/>
      <c r="AS211" s="350"/>
      <c r="AT211" s="276"/>
      <c r="AU211" s="311" t="str">
        <f t="shared" ca="1" si="108"/>
        <v/>
      </c>
      <c r="AV211" s="312" t="str">
        <f t="shared" ca="1" si="109"/>
        <v/>
      </c>
      <c r="AW211" s="278"/>
      <c r="AX211" s="278"/>
      <c r="AY211" s="350"/>
      <c r="AZ211" s="351"/>
      <c r="BA211" s="281"/>
      <c r="BB211" s="350"/>
      <c r="BC211" s="351"/>
      <c r="BD211" s="282"/>
      <c r="BE211" s="350"/>
      <c r="BF211" s="276"/>
      <c r="BG211" s="311" t="str">
        <f t="shared" ca="1" si="110"/>
        <v/>
      </c>
      <c r="BH211" s="312" t="str">
        <f t="shared" ca="1" si="111"/>
        <v/>
      </c>
      <c r="BI211" s="278"/>
      <c r="BJ211" s="350"/>
      <c r="BK211" s="351"/>
      <c r="BL211" s="281"/>
      <c r="BM211" s="350"/>
      <c r="BN211" s="351"/>
      <c r="BO211" s="282"/>
      <c r="BP211" s="311" t="str">
        <f t="shared" ca="1" si="112"/>
        <v/>
      </c>
      <c r="BQ211" s="312" t="str">
        <f t="shared" ca="1" si="113"/>
        <v/>
      </c>
      <c r="BR211" s="311" t="str">
        <f t="shared" ca="1" si="114"/>
        <v/>
      </c>
      <c r="BS211" s="440" t="str">
        <f t="shared" ca="1" si="115"/>
        <v/>
      </c>
      <c r="BT211" s="283" t="str">
        <f t="array" ref="BT211">IF(AND($I211&lt;&gt;"",$K211&lt;&gt;""),CEILING(VLOOKUP($I211,ランク別指標,3,FALSE)*$L211,1),"")</f>
        <v/>
      </c>
      <c r="BU211" s="284"/>
      <c r="BV211" s="283" t="str">
        <f t="shared" si="11"/>
        <v/>
      </c>
      <c r="BW211" s="285"/>
      <c r="BX211" s="284"/>
      <c r="BY211" s="286" t="str">
        <f t="shared" si="116"/>
        <v/>
      </c>
      <c r="BZ211" s="287" t="str">
        <f t="shared" si="117"/>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1"/>
        <v/>
      </c>
      <c r="CR211" s="274" t="str">
        <f t="shared" ca="1" si="102"/>
        <v/>
      </c>
      <c r="CS211" s="275" t="str">
        <f t="shared" ca="1" si="17"/>
        <v/>
      </c>
      <c r="CT211" s="339"/>
      <c r="CU211" s="266">
        <f t="shared" si="118"/>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9"/>
        <v>0</v>
      </c>
      <c r="DL211" s="442" t="b">
        <f t="shared" si="120"/>
        <v>0</v>
      </c>
      <c r="DM211" s="452" t="b">
        <f t="shared" si="121"/>
        <v>0</v>
      </c>
      <c r="DN211" s="442" t="b">
        <f t="shared" si="122"/>
        <v>0</v>
      </c>
      <c r="DO211" s="451" t="b">
        <f t="shared" si="123"/>
        <v>0</v>
      </c>
      <c r="DP211" s="442" t="b">
        <f t="shared" si="124"/>
        <v>0</v>
      </c>
      <c r="DQ211" s="452" t="b">
        <f t="shared" si="125"/>
        <v>0</v>
      </c>
      <c r="DR211" s="442" t="b">
        <f t="shared" si="126"/>
        <v>0</v>
      </c>
      <c r="DS211" s="451" t="b">
        <f t="shared" si="127"/>
        <v>0</v>
      </c>
      <c r="DT211" s="442" t="b">
        <f t="shared" si="128"/>
        <v>0</v>
      </c>
    </row>
    <row r="212" spans="1:124" x14ac:dyDescent="0.25">
      <c r="A212" s="67">
        <f t="shared" si="10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4"/>
        <v/>
      </c>
      <c r="X212" s="312" t="str">
        <f t="shared" ca="1" si="105"/>
        <v/>
      </c>
      <c r="Y212" s="279"/>
      <c r="Z212" s="279"/>
      <c r="AA212" s="350"/>
      <c r="AB212" s="351"/>
      <c r="AC212" s="281"/>
      <c r="AD212" s="350"/>
      <c r="AE212" s="351"/>
      <c r="AF212" s="282"/>
      <c r="AG212" s="350"/>
      <c r="AH212" s="276"/>
      <c r="AI212" s="311" t="str">
        <f t="shared" ca="1" si="106"/>
        <v/>
      </c>
      <c r="AJ212" s="312" t="str">
        <f t="shared" ca="1" si="107"/>
        <v/>
      </c>
      <c r="AK212" s="278"/>
      <c r="AL212" s="278"/>
      <c r="AM212" s="350"/>
      <c r="AN212" s="351"/>
      <c r="AO212" s="281"/>
      <c r="AP212" s="350"/>
      <c r="AQ212" s="351"/>
      <c r="AR212" s="282"/>
      <c r="AS212" s="350"/>
      <c r="AT212" s="276"/>
      <c r="AU212" s="311" t="str">
        <f t="shared" ca="1" si="108"/>
        <v/>
      </c>
      <c r="AV212" s="312" t="str">
        <f t="shared" ca="1" si="109"/>
        <v/>
      </c>
      <c r="AW212" s="278"/>
      <c r="AX212" s="278"/>
      <c r="AY212" s="350"/>
      <c r="AZ212" s="351"/>
      <c r="BA212" s="281"/>
      <c r="BB212" s="350"/>
      <c r="BC212" s="351"/>
      <c r="BD212" s="282"/>
      <c r="BE212" s="350"/>
      <c r="BF212" s="276"/>
      <c r="BG212" s="311" t="str">
        <f t="shared" ca="1" si="110"/>
        <v/>
      </c>
      <c r="BH212" s="312" t="str">
        <f t="shared" ca="1" si="111"/>
        <v/>
      </c>
      <c r="BI212" s="278"/>
      <c r="BJ212" s="350"/>
      <c r="BK212" s="351"/>
      <c r="BL212" s="281"/>
      <c r="BM212" s="350"/>
      <c r="BN212" s="351"/>
      <c r="BO212" s="282"/>
      <c r="BP212" s="311" t="str">
        <f t="shared" ca="1" si="112"/>
        <v/>
      </c>
      <c r="BQ212" s="312" t="str">
        <f t="shared" ca="1" si="113"/>
        <v/>
      </c>
      <c r="BR212" s="311" t="str">
        <f t="shared" ca="1" si="114"/>
        <v/>
      </c>
      <c r="BS212" s="440" t="str">
        <f t="shared" ca="1" si="115"/>
        <v/>
      </c>
      <c r="BT212" s="283" t="str">
        <f t="array" ref="BT212">IF(AND($I212&lt;&gt;"",$K212&lt;&gt;""),CEILING(VLOOKUP($I212,ランク別指標,3,FALSE)*$L212,1),"")</f>
        <v/>
      </c>
      <c r="BU212" s="284"/>
      <c r="BV212" s="283" t="str">
        <f t="shared" si="11"/>
        <v/>
      </c>
      <c r="BW212" s="285"/>
      <c r="BX212" s="284"/>
      <c r="BY212" s="286" t="str">
        <f t="shared" si="116"/>
        <v/>
      </c>
      <c r="BZ212" s="287" t="str">
        <f t="shared" si="117"/>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1"/>
        <v/>
      </c>
      <c r="CR212" s="274" t="str">
        <f t="shared" ca="1" si="102"/>
        <v/>
      </c>
      <c r="CS212" s="275" t="str">
        <f t="shared" ca="1" si="17"/>
        <v/>
      </c>
      <c r="CT212" s="339"/>
      <c r="CU212" s="266">
        <f t="shared" si="118"/>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9"/>
        <v>0</v>
      </c>
      <c r="DL212" s="442" t="b">
        <f t="shared" si="120"/>
        <v>0</v>
      </c>
      <c r="DM212" s="452" t="b">
        <f t="shared" si="121"/>
        <v>0</v>
      </c>
      <c r="DN212" s="442" t="b">
        <f t="shared" si="122"/>
        <v>0</v>
      </c>
      <c r="DO212" s="451" t="b">
        <f t="shared" si="123"/>
        <v>0</v>
      </c>
      <c r="DP212" s="442" t="b">
        <f t="shared" si="124"/>
        <v>0</v>
      </c>
      <c r="DQ212" s="452" t="b">
        <f t="shared" si="125"/>
        <v>0</v>
      </c>
      <c r="DR212" s="442" t="b">
        <f t="shared" si="126"/>
        <v>0</v>
      </c>
      <c r="DS212" s="451" t="b">
        <f t="shared" si="127"/>
        <v>0</v>
      </c>
      <c r="DT212" s="442" t="b">
        <f t="shared" si="128"/>
        <v>0</v>
      </c>
    </row>
    <row r="213" spans="1:124" x14ac:dyDescent="0.25">
      <c r="A213" s="67">
        <f t="shared" si="10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4"/>
        <v/>
      </c>
      <c r="X213" s="312" t="str">
        <f t="shared" ca="1" si="105"/>
        <v/>
      </c>
      <c r="Y213" s="279"/>
      <c r="Z213" s="279"/>
      <c r="AA213" s="350"/>
      <c r="AB213" s="280"/>
      <c r="AC213" s="281"/>
      <c r="AD213" s="350"/>
      <c r="AE213" s="280"/>
      <c r="AF213" s="282"/>
      <c r="AG213" s="350"/>
      <c r="AH213" s="276"/>
      <c r="AI213" s="311" t="str">
        <f t="shared" ca="1" si="106"/>
        <v/>
      </c>
      <c r="AJ213" s="312" t="str">
        <f t="shared" ca="1" si="107"/>
        <v/>
      </c>
      <c r="AK213" s="279"/>
      <c r="AL213" s="279"/>
      <c r="AM213" s="350"/>
      <c r="AN213" s="280"/>
      <c r="AO213" s="281"/>
      <c r="AP213" s="350"/>
      <c r="AQ213" s="280"/>
      <c r="AR213" s="282"/>
      <c r="AS213" s="350"/>
      <c r="AT213" s="276"/>
      <c r="AU213" s="311" t="str">
        <f t="shared" ca="1" si="108"/>
        <v/>
      </c>
      <c r="AV213" s="312" t="str">
        <f t="shared" ca="1" si="109"/>
        <v/>
      </c>
      <c r="AW213" s="278"/>
      <c r="AX213" s="278"/>
      <c r="AY213" s="350"/>
      <c r="AZ213" s="280"/>
      <c r="BA213" s="281"/>
      <c r="BB213" s="350"/>
      <c r="BC213" s="280"/>
      <c r="BD213" s="282"/>
      <c r="BE213" s="350"/>
      <c r="BF213" s="276"/>
      <c r="BG213" s="311" t="str">
        <f t="shared" ca="1" si="110"/>
        <v/>
      </c>
      <c r="BH213" s="312" t="str">
        <f t="shared" ca="1" si="111"/>
        <v/>
      </c>
      <c r="BI213" s="278"/>
      <c r="BJ213" s="350"/>
      <c r="BK213" s="280"/>
      <c r="BL213" s="281"/>
      <c r="BM213" s="350"/>
      <c r="BN213" s="280"/>
      <c r="BO213" s="282"/>
      <c r="BP213" s="311" t="str">
        <f t="shared" ca="1" si="112"/>
        <v/>
      </c>
      <c r="BQ213" s="312" t="str">
        <f t="shared" ca="1" si="113"/>
        <v/>
      </c>
      <c r="BR213" s="311" t="str">
        <f t="shared" ca="1" si="114"/>
        <v/>
      </c>
      <c r="BS213" s="440" t="str">
        <f t="shared" ca="1" si="115"/>
        <v/>
      </c>
      <c r="BT213" s="283" t="str">
        <f t="array" ref="BT213">IF(AND($I213&lt;&gt;"",$K213&lt;&gt;""),CEILING(VLOOKUP($I213,ランク別指標,3,FALSE)*$L213,1),"")</f>
        <v/>
      </c>
      <c r="BU213" s="284"/>
      <c r="BV213" s="283" t="str">
        <f t="shared" si="11"/>
        <v/>
      </c>
      <c r="BW213" s="285"/>
      <c r="BX213" s="284"/>
      <c r="BY213" s="286" t="str">
        <f t="shared" si="116"/>
        <v/>
      </c>
      <c r="BZ213" s="287" t="str">
        <f t="shared" si="117"/>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1"/>
        <v/>
      </c>
      <c r="CR213" s="274" t="str">
        <f t="shared" ca="1" si="102"/>
        <v/>
      </c>
      <c r="CS213" s="275" t="str">
        <f t="shared" ca="1" si="17"/>
        <v/>
      </c>
      <c r="CT213" s="339"/>
      <c r="CU213" s="266">
        <f t="shared" si="118"/>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9"/>
        <v>0</v>
      </c>
      <c r="DL213" s="442" t="b">
        <f t="shared" si="120"/>
        <v>0</v>
      </c>
      <c r="DM213" s="452" t="b">
        <f t="shared" si="121"/>
        <v>0</v>
      </c>
      <c r="DN213" s="442" t="b">
        <f t="shared" si="122"/>
        <v>0</v>
      </c>
      <c r="DO213" s="451" t="b">
        <f t="shared" si="123"/>
        <v>0</v>
      </c>
      <c r="DP213" s="442" t="b">
        <f t="shared" si="124"/>
        <v>0</v>
      </c>
      <c r="DQ213" s="452" t="b">
        <f t="shared" si="125"/>
        <v>0</v>
      </c>
      <c r="DR213" s="442" t="b">
        <f t="shared" si="126"/>
        <v>0</v>
      </c>
      <c r="DS213" s="451" t="b">
        <f t="shared" si="127"/>
        <v>0</v>
      </c>
      <c r="DT213" s="442" t="b">
        <f t="shared" si="128"/>
        <v>0</v>
      </c>
    </row>
    <row r="214" spans="1:124" x14ac:dyDescent="0.25">
      <c r="A214" s="67">
        <f t="shared" si="10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4"/>
        <v/>
      </c>
      <c r="X214" s="312" t="str">
        <f t="shared" ca="1" si="105"/>
        <v/>
      </c>
      <c r="Y214" s="279"/>
      <c r="Z214" s="279"/>
      <c r="AA214" s="350"/>
      <c r="AB214" s="280"/>
      <c r="AC214" s="281"/>
      <c r="AD214" s="350"/>
      <c r="AE214" s="280"/>
      <c r="AF214" s="282"/>
      <c r="AG214" s="350"/>
      <c r="AH214" s="276"/>
      <c r="AI214" s="311" t="str">
        <f t="shared" ca="1" si="106"/>
        <v/>
      </c>
      <c r="AJ214" s="312" t="str">
        <f t="shared" ca="1" si="107"/>
        <v/>
      </c>
      <c r="AK214" s="279"/>
      <c r="AL214" s="279"/>
      <c r="AM214" s="350"/>
      <c r="AN214" s="280"/>
      <c r="AO214" s="281"/>
      <c r="AP214" s="350"/>
      <c r="AQ214" s="280"/>
      <c r="AR214" s="282"/>
      <c r="AS214" s="350"/>
      <c r="AT214" s="276"/>
      <c r="AU214" s="311" t="str">
        <f t="shared" ca="1" si="108"/>
        <v/>
      </c>
      <c r="AV214" s="312" t="str">
        <f t="shared" ca="1" si="109"/>
        <v/>
      </c>
      <c r="AW214" s="278"/>
      <c r="AX214" s="278"/>
      <c r="AY214" s="350"/>
      <c r="AZ214" s="280"/>
      <c r="BA214" s="281"/>
      <c r="BB214" s="350"/>
      <c r="BC214" s="280"/>
      <c r="BD214" s="282"/>
      <c r="BE214" s="350"/>
      <c r="BF214" s="276"/>
      <c r="BG214" s="311" t="str">
        <f t="shared" ca="1" si="110"/>
        <v/>
      </c>
      <c r="BH214" s="312" t="str">
        <f t="shared" ca="1" si="111"/>
        <v/>
      </c>
      <c r="BI214" s="278"/>
      <c r="BJ214" s="350"/>
      <c r="BK214" s="280"/>
      <c r="BL214" s="281"/>
      <c r="BM214" s="350"/>
      <c r="BN214" s="280"/>
      <c r="BO214" s="282"/>
      <c r="BP214" s="311" t="str">
        <f t="shared" ca="1" si="112"/>
        <v/>
      </c>
      <c r="BQ214" s="312" t="str">
        <f t="shared" ca="1" si="113"/>
        <v/>
      </c>
      <c r="BR214" s="311" t="str">
        <f t="shared" ca="1" si="114"/>
        <v/>
      </c>
      <c r="BS214" s="440" t="str">
        <f t="shared" ca="1" si="115"/>
        <v/>
      </c>
      <c r="BT214" s="283" t="str">
        <f t="array" ref="BT214">IF(AND($I214&lt;&gt;"",$K214&lt;&gt;""),CEILING(VLOOKUP($I214,ランク別指標,3,FALSE)*$L214,1),"")</f>
        <v/>
      </c>
      <c r="BU214" s="284"/>
      <c r="BV214" s="283" t="str">
        <f t="shared" si="11"/>
        <v/>
      </c>
      <c r="BW214" s="285"/>
      <c r="BX214" s="284"/>
      <c r="BY214" s="286" t="str">
        <f t="shared" si="116"/>
        <v/>
      </c>
      <c r="BZ214" s="287" t="str">
        <f t="shared" si="117"/>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1"/>
        <v/>
      </c>
      <c r="CR214" s="274" t="str">
        <f t="shared" ca="1" si="102"/>
        <v/>
      </c>
      <c r="CS214" s="275" t="str">
        <f t="shared" ca="1" si="17"/>
        <v/>
      </c>
      <c r="CT214" s="339"/>
      <c r="CU214" s="266">
        <f t="shared" si="118"/>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9"/>
        <v>0</v>
      </c>
      <c r="DL214" s="442" t="b">
        <f t="shared" si="120"/>
        <v>0</v>
      </c>
      <c r="DM214" s="452" t="b">
        <f t="shared" si="121"/>
        <v>0</v>
      </c>
      <c r="DN214" s="442" t="b">
        <f t="shared" si="122"/>
        <v>0</v>
      </c>
      <c r="DO214" s="451" t="b">
        <f t="shared" si="123"/>
        <v>0</v>
      </c>
      <c r="DP214" s="442" t="b">
        <f t="shared" si="124"/>
        <v>0</v>
      </c>
      <c r="DQ214" s="452" t="b">
        <f t="shared" si="125"/>
        <v>0</v>
      </c>
      <c r="DR214" s="442" t="b">
        <f t="shared" si="126"/>
        <v>0</v>
      </c>
      <c r="DS214" s="451" t="b">
        <f t="shared" si="127"/>
        <v>0</v>
      </c>
      <c r="DT214" s="442" t="b">
        <f t="shared" si="128"/>
        <v>0</v>
      </c>
    </row>
    <row r="215" spans="1:124" x14ac:dyDescent="0.25">
      <c r="A215" s="67">
        <f t="shared" si="10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4"/>
        <v/>
      </c>
      <c r="X215" s="312" t="str">
        <f t="shared" ca="1" si="105"/>
        <v/>
      </c>
      <c r="Y215" s="279"/>
      <c r="Z215" s="279"/>
      <c r="AA215" s="350"/>
      <c r="AB215" s="280"/>
      <c r="AC215" s="281"/>
      <c r="AD215" s="350"/>
      <c r="AE215" s="280"/>
      <c r="AF215" s="282"/>
      <c r="AG215" s="350"/>
      <c r="AH215" s="276"/>
      <c r="AI215" s="311" t="str">
        <f t="shared" ca="1" si="106"/>
        <v/>
      </c>
      <c r="AJ215" s="312" t="str">
        <f t="shared" ca="1" si="107"/>
        <v/>
      </c>
      <c r="AK215" s="279"/>
      <c r="AL215" s="279"/>
      <c r="AM215" s="350"/>
      <c r="AN215" s="280"/>
      <c r="AO215" s="281"/>
      <c r="AP215" s="350"/>
      <c r="AQ215" s="280"/>
      <c r="AR215" s="282"/>
      <c r="AS215" s="350"/>
      <c r="AT215" s="276"/>
      <c r="AU215" s="311" t="str">
        <f t="shared" ca="1" si="108"/>
        <v/>
      </c>
      <c r="AV215" s="312" t="str">
        <f t="shared" ca="1" si="109"/>
        <v/>
      </c>
      <c r="AW215" s="278"/>
      <c r="AX215" s="278"/>
      <c r="AY215" s="350"/>
      <c r="AZ215" s="280"/>
      <c r="BA215" s="281"/>
      <c r="BB215" s="350"/>
      <c r="BC215" s="280"/>
      <c r="BD215" s="282"/>
      <c r="BE215" s="350"/>
      <c r="BF215" s="276"/>
      <c r="BG215" s="311" t="str">
        <f t="shared" ca="1" si="110"/>
        <v/>
      </c>
      <c r="BH215" s="312" t="str">
        <f t="shared" ca="1" si="111"/>
        <v/>
      </c>
      <c r="BI215" s="278"/>
      <c r="BJ215" s="350"/>
      <c r="BK215" s="280"/>
      <c r="BL215" s="281"/>
      <c r="BM215" s="350"/>
      <c r="BN215" s="280"/>
      <c r="BO215" s="282"/>
      <c r="BP215" s="311" t="str">
        <f t="shared" ca="1" si="112"/>
        <v/>
      </c>
      <c r="BQ215" s="312" t="str">
        <f t="shared" ca="1" si="113"/>
        <v/>
      </c>
      <c r="BR215" s="311" t="str">
        <f t="shared" ca="1" si="114"/>
        <v/>
      </c>
      <c r="BS215" s="440" t="str">
        <f t="shared" ca="1" si="115"/>
        <v/>
      </c>
      <c r="BT215" s="283" t="str">
        <f t="array" ref="BT215">IF(AND($I215&lt;&gt;"",$K215&lt;&gt;""),CEILING(VLOOKUP($I215,ランク別指標,3,FALSE)*$L215,1),"")</f>
        <v/>
      </c>
      <c r="BU215" s="284"/>
      <c r="BV215" s="283" t="str">
        <f t="shared" si="11"/>
        <v/>
      </c>
      <c r="BW215" s="285"/>
      <c r="BX215" s="284"/>
      <c r="BY215" s="286" t="str">
        <f t="shared" si="116"/>
        <v/>
      </c>
      <c r="BZ215" s="287" t="str">
        <f t="shared" si="117"/>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1"/>
        <v/>
      </c>
      <c r="CR215" s="274" t="str">
        <f t="shared" ca="1" si="102"/>
        <v/>
      </c>
      <c r="CS215" s="275" t="str">
        <f t="shared" ca="1" si="17"/>
        <v/>
      </c>
      <c r="CT215" s="339"/>
      <c r="CU215" s="266">
        <f t="shared" si="118"/>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9"/>
        <v>0</v>
      </c>
      <c r="DL215" s="442" t="b">
        <f t="shared" si="120"/>
        <v>0</v>
      </c>
      <c r="DM215" s="452" t="b">
        <f t="shared" si="121"/>
        <v>0</v>
      </c>
      <c r="DN215" s="442" t="b">
        <f t="shared" si="122"/>
        <v>0</v>
      </c>
      <c r="DO215" s="451" t="b">
        <f t="shared" si="123"/>
        <v>0</v>
      </c>
      <c r="DP215" s="442" t="b">
        <f t="shared" si="124"/>
        <v>0</v>
      </c>
      <c r="DQ215" s="452" t="b">
        <f t="shared" si="125"/>
        <v>0</v>
      </c>
      <c r="DR215" s="442" t="b">
        <f t="shared" si="126"/>
        <v>0</v>
      </c>
      <c r="DS215" s="451" t="b">
        <f t="shared" si="127"/>
        <v>0</v>
      </c>
      <c r="DT215" s="442" t="b">
        <f t="shared" si="128"/>
        <v>0</v>
      </c>
    </row>
    <row r="216" spans="1:124" x14ac:dyDescent="0.25">
      <c r="A216" s="67">
        <f t="shared" si="10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4"/>
        <v/>
      </c>
      <c r="X216" s="312" t="str">
        <f t="shared" ca="1" si="105"/>
        <v/>
      </c>
      <c r="Y216" s="279"/>
      <c r="Z216" s="279"/>
      <c r="AA216" s="350"/>
      <c r="AB216" s="280"/>
      <c r="AC216" s="281"/>
      <c r="AD216" s="350"/>
      <c r="AE216" s="280"/>
      <c r="AF216" s="282"/>
      <c r="AG216" s="350"/>
      <c r="AH216" s="276"/>
      <c r="AI216" s="311" t="str">
        <f t="shared" ca="1" si="106"/>
        <v/>
      </c>
      <c r="AJ216" s="312" t="str">
        <f t="shared" ca="1" si="107"/>
        <v/>
      </c>
      <c r="AK216" s="279"/>
      <c r="AL216" s="279"/>
      <c r="AM216" s="350"/>
      <c r="AN216" s="280"/>
      <c r="AO216" s="281"/>
      <c r="AP216" s="350"/>
      <c r="AQ216" s="280"/>
      <c r="AR216" s="282"/>
      <c r="AS216" s="350"/>
      <c r="AT216" s="276"/>
      <c r="AU216" s="311" t="str">
        <f t="shared" ca="1" si="108"/>
        <v/>
      </c>
      <c r="AV216" s="312" t="str">
        <f t="shared" ca="1" si="109"/>
        <v/>
      </c>
      <c r="AW216" s="278"/>
      <c r="AX216" s="278"/>
      <c r="AY216" s="350"/>
      <c r="AZ216" s="280"/>
      <c r="BA216" s="281"/>
      <c r="BB216" s="350"/>
      <c r="BC216" s="280"/>
      <c r="BD216" s="282"/>
      <c r="BE216" s="350"/>
      <c r="BF216" s="276"/>
      <c r="BG216" s="311" t="str">
        <f t="shared" ca="1" si="110"/>
        <v/>
      </c>
      <c r="BH216" s="312" t="str">
        <f t="shared" ca="1" si="111"/>
        <v/>
      </c>
      <c r="BI216" s="278"/>
      <c r="BJ216" s="350"/>
      <c r="BK216" s="280"/>
      <c r="BL216" s="281"/>
      <c r="BM216" s="350"/>
      <c r="BN216" s="280"/>
      <c r="BO216" s="282"/>
      <c r="BP216" s="311" t="str">
        <f t="shared" ca="1" si="112"/>
        <v/>
      </c>
      <c r="BQ216" s="312" t="str">
        <f t="shared" ca="1" si="113"/>
        <v/>
      </c>
      <c r="BR216" s="311" t="str">
        <f t="shared" ca="1" si="114"/>
        <v/>
      </c>
      <c r="BS216" s="440" t="str">
        <f t="shared" ca="1" si="115"/>
        <v/>
      </c>
      <c r="BT216" s="283" t="str">
        <f t="array" ref="BT216">IF(AND($I216&lt;&gt;"",$K216&lt;&gt;""),CEILING(VLOOKUP($I216,ランク別指標,3,FALSE)*$L216,1),"")</f>
        <v/>
      </c>
      <c r="BU216" s="284"/>
      <c r="BV216" s="283" t="str">
        <f t="shared" si="11"/>
        <v/>
      </c>
      <c r="BW216" s="285"/>
      <c r="BX216" s="284"/>
      <c r="BY216" s="286" t="str">
        <f t="shared" si="116"/>
        <v/>
      </c>
      <c r="BZ216" s="287" t="str">
        <f t="shared" si="117"/>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1"/>
        <v/>
      </c>
      <c r="CR216" s="274" t="str">
        <f t="shared" ca="1" si="102"/>
        <v/>
      </c>
      <c r="CS216" s="275" t="str">
        <f t="shared" ca="1" si="17"/>
        <v/>
      </c>
      <c r="CT216" s="339"/>
      <c r="CU216" s="266">
        <f t="shared" si="118"/>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9"/>
        <v>0</v>
      </c>
      <c r="DL216" s="442" t="b">
        <f t="shared" si="120"/>
        <v>0</v>
      </c>
      <c r="DM216" s="452" t="b">
        <f t="shared" si="121"/>
        <v>0</v>
      </c>
      <c r="DN216" s="442" t="b">
        <f t="shared" si="122"/>
        <v>0</v>
      </c>
      <c r="DO216" s="451" t="b">
        <f t="shared" si="123"/>
        <v>0</v>
      </c>
      <c r="DP216" s="442" t="b">
        <f t="shared" si="124"/>
        <v>0</v>
      </c>
      <c r="DQ216" s="452" t="b">
        <f t="shared" si="125"/>
        <v>0</v>
      </c>
      <c r="DR216" s="442" t="b">
        <f t="shared" si="126"/>
        <v>0</v>
      </c>
      <c r="DS216" s="451" t="b">
        <f t="shared" si="127"/>
        <v>0</v>
      </c>
      <c r="DT216" s="442" t="b">
        <f t="shared" si="128"/>
        <v>0</v>
      </c>
    </row>
    <row r="217" spans="1:124" x14ac:dyDescent="0.25">
      <c r="A217" s="67">
        <f t="shared" si="10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4"/>
        <v/>
      </c>
      <c r="X217" s="312" t="str">
        <f t="shared" ca="1" si="105"/>
        <v/>
      </c>
      <c r="Y217" s="279"/>
      <c r="Z217" s="279"/>
      <c r="AA217" s="350"/>
      <c r="AB217" s="280"/>
      <c r="AC217" s="281"/>
      <c r="AD217" s="350"/>
      <c r="AE217" s="280"/>
      <c r="AF217" s="282"/>
      <c r="AG217" s="350"/>
      <c r="AH217" s="276"/>
      <c r="AI217" s="311" t="str">
        <f t="shared" ca="1" si="106"/>
        <v/>
      </c>
      <c r="AJ217" s="312" t="str">
        <f t="shared" ca="1" si="107"/>
        <v/>
      </c>
      <c r="AK217" s="279"/>
      <c r="AL217" s="279"/>
      <c r="AM217" s="350"/>
      <c r="AN217" s="280"/>
      <c r="AO217" s="281"/>
      <c r="AP217" s="350"/>
      <c r="AQ217" s="280"/>
      <c r="AR217" s="282"/>
      <c r="AS217" s="350"/>
      <c r="AT217" s="276"/>
      <c r="AU217" s="311" t="str">
        <f t="shared" ca="1" si="108"/>
        <v/>
      </c>
      <c r="AV217" s="312" t="str">
        <f t="shared" ca="1" si="109"/>
        <v/>
      </c>
      <c r="AW217" s="278"/>
      <c r="AX217" s="278"/>
      <c r="AY217" s="350"/>
      <c r="AZ217" s="280"/>
      <c r="BA217" s="281"/>
      <c r="BB217" s="350"/>
      <c r="BC217" s="280"/>
      <c r="BD217" s="282"/>
      <c r="BE217" s="350"/>
      <c r="BF217" s="276"/>
      <c r="BG217" s="311" t="str">
        <f t="shared" ca="1" si="110"/>
        <v/>
      </c>
      <c r="BH217" s="312" t="str">
        <f t="shared" ca="1" si="111"/>
        <v/>
      </c>
      <c r="BI217" s="278"/>
      <c r="BJ217" s="350"/>
      <c r="BK217" s="280"/>
      <c r="BL217" s="281"/>
      <c r="BM217" s="350"/>
      <c r="BN217" s="280"/>
      <c r="BO217" s="282"/>
      <c r="BP217" s="311" t="str">
        <f t="shared" ca="1" si="112"/>
        <v/>
      </c>
      <c r="BQ217" s="312" t="str">
        <f t="shared" ca="1" si="113"/>
        <v/>
      </c>
      <c r="BR217" s="311" t="str">
        <f t="shared" ca="1" si="114"/>
        <v/>
      </c>
      <c r="BS217" s="440" t="str">
        <f t="shared" ca="1" si="115"/>
        <v/>
      </c>
      <c r="BT217" s="283" t="str">
        <f t="array" ref="BT217">IF(AND($I217&lt;&gt;"",$K217&lt;&gt;""),CEILING(VLOOKUP($I217,ランク別指標,3,FALSE)*$L217,1),"")</f>
        <v/>
      </c>
      <c r="BU217" s="284"/>
      <c r="BV217" s="283" t="str">
        <f t="shared" si="11"/>
        <v/>
      </c>
      <c r="BW217" s="285"/>
      <c r="BX217" s="284"/>
      <c r="BY217" s="286" t="str">
        <f t="shared" si="116"/>
        <v/>
      </c>
      <c r="BZ217" s="287" t="str">
        <f t="shared" si="117"/>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1"/>
        <v/>
      </c>
      <c r="CR217" s="274" t="str">
        <f t="shared" ca="1" si="102"/>
        <v/>
      </c>
      <c r="CS217" s="275" t="str">
        <f t="shared" ca="1" si="17"/>
        <v/>
      </c>
      <c r="CT217" s="339"/>
      <c r="CU217" s="266">
        <f t="shared" si="118"/>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9"/>
        <v>0</v>
      </c>
      <c r="DL217" s="442" t="b">
        <f t="shared" si="120"/>
        <v>0</v>
      </c>
      <c r="DM217" s="452" t="b">
        <f t="shared" si="121"/>
        <v>0</v>
      </c>
      <c r="DN217" s="442" t="b">
        <f t="shared" si="122"/>
        <v>0</v>
      </c>
      <c r="DO217" s="451" t="b">
        <f t="shared" si="123"/>
        <v>0</v>
      </c>
      <c r="DP217" s="442" t="b">
        <f t="shared" si="124"/>
        <v>0</v>
      </c>
      <c r="DQ217" s="452" t="b">
        <f t="shared" si="125"/>
        <v>0</v>
      </c>
      <c r="DR217" s="442" t="b">
        <f t="shared" si="126"/>
        <v>0</v>
      </c>
      <c r="DS217" s="451" t="b">
        <f t="shared" si="127"/>
        <v>0</v>
      </c>
      <c r="DT217" s="442" t="b">
        <f t="shared" si="128"/>
        <v>0</v>
      </c>
    </row>
    <row r="218" spans="1:124" x14ac:dyDescent="0.25">
      <c r="A218" s="67">
        <f t="shared" si="10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4"/>
        <v/>
      </c>
      <c r="X218" s="312" t="str">
        <f t="shared" ca="1" si="105"/>
        <v/>
      </c>
      <c r="Y218" s="279"/>
      <c r="Z218" s="279"/>
      <c r="AA218" s="350"/>
      <c r="AB218" s="280"/>
      <c r="AC218" s="281"/>
      <c r="AD218" s="350"/>
      <c r="AE218" s="280"/>
      <c r="AF218" s="282"/>
      <c r="AG218" s="350"/>
      <c r="AH218" s="276"/>
      <c r="AI218" s="311" t="str">
        <f t="shared" ca="1" si="106"/>
        <v/>
      </c>
      <c r="AJ218" s="312" t="str">
        <f t="shared" ca="1" si="107"/>
        <v/>
      </c>
      <c r="AK218" s="279"/>
      <c r="AL218" s="279"/>
      <c r="AM218" s="350"/>
      <c r="AN218" s="280"/>
      <c r="AO218" s="281"/>
      <c r="AP218" s="350"/>
      <c r="AQ218" s="280"/>
      <c r="AR218" s="282"/>
      <c r="AS218" s="350"/>
      <c r="AT218" s="276"/>
      <c r="AU218" s="311" t="str">
        <f t="shared" ca="1" si="108"/>
        <v/>
      </c>
      <c r="AV218" s="312" t="str">
        <f t="shared" ca="1" si="109"/>
        <v/>
      </c>
      <c r="AW218" s="278"/>
      <c r="AX218" s="278"/>
      <c r="AY218" s="350"/>
      <c r="AZ218" s="280"/>
      <c r="BA218" s="281"/>
      <c r="BB218" s="350"/>
      <c r="BC218" s="280"/>
      <c r="BD218" s="282"/>
      <c r="BE218" s="350"/>
      <c r="BF218" s="276"/>
      <c r="BG218" s="311" t="str">
        <f t="shared" ca="1" si="110"/>
        <v/>
      </c>
      <c r="BH218" s="312" t="str">
        <f t="shared" ca="1" si="111"/>
        <v/>
      </c>
      <c r="BI218" s="278"/>
      <c r="BJ218" s="350"/>
      <c r="BK218" s="280"/>
      <c r="BL218" s="281"/>
      <c r="BM218" s="350"/>
      <c r="BN218" s="280"/>
      <c r="BO218" s="282"/>
      <c r="BP218" s="311" t="str">
        <f t="shared" ca="1" si="112"/>
        <v/>
      </c>
      <c r="BQ218" s="312" t="str">
        <f t="shared" ca="1" si="113"/>
        <v/>
      </c>
      <c r="BR218" s="311" t="str">
        <f t="shared" ca="1" si="114"/>
        <v/>
      </c>
      <c r="BS218" s="440" t="str">
        <f t="shared" ca="1" si="115"/>
        <v/>
      </c>
      <c r="BT218" s="283" t="str">
        <f t="array" ref="BT218">IF(AND($I218&lt;&gt;"",$K218&lt;&gt;""),CEILING(VLOOKUP($I218,ランク別指標,3,FALSE)*$L218,1),"")</f>
        <v/>
      </c>
      <c r="BU218" s="284"/>
      <c r="BV218" s="283" t="str">
        <f t="shared" si="11"/>
        <v/>
      </c>
      <c r="BW218" s="285"/>
      <c r="BX218" s="284"/>
      <c r="BY218" s="286" t="str">
        <f t="shared" si="116"/>
        <v/>
      </c>
      <c r="BZ218" s="287" t="str">
        <f t="shared" si="117"/>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1"/>
        <v/>
      </c>
      <c r="CR218" s="274" t="str">
        <f t="shared" ca="1" si="102"/>
        <v/>
      </c>
      <c r="CS218" s="275" t="str">
        <f t="shared" ca="1" si="17"/>
        <v/>
      </c>
      <c r="CT218" s="339"/>
      <c r="CU218" s="266">
        <f t="shared" si="118"/>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9"/>
        <v>0</v>
      </c>
      <c r="DL218" s="442" t="b">
        <f t="shared" si="120"/>
        <v>0</v>
      </c>
      <c r="DM218" s="452" t="b">
        <f t="shared" si="121"/>
        <v>0</v>
      </c>
      <c r="DN218" s="442" t="b">
        <f t="shared" si="122"/>
        <v>0</v>
      </c>
      <c r="DO218" s="451" t="b">
        <f t="shared" si="123"/>
        <v>0</v>
      </c>
      <c r="DP218" s="442" t="b">
        <f t="shared" si="124"/>
        <v>0</v>
      </c>
      <c r="DQ218" s="452" t="b">
        <f t="shared" si="125"/>
        <v>0</v>
      </c>
      <c r="DR218" s="442" t="b">
        <f t="shared" si="126"/>
        <v>0</v>
      </c>
      <c r="DS218" s="451" t="b">
        <f t="shared" si="127"/>
        <v>0</v>
      </c>
      <c r="DT218" s="442" t="b">
        <f t="shared" si="128"/>
        <v>0</v>
      </c>
    </row>
    <row r="219" spans="1:124" x14ac:dyDescent="0.25">
      <c r="A219" s="67">
        <f t="shared" si="10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4"/>
        <v/>
      </c>
      <c r="X219" s="312" t="str">
        <f t="shared" ca="1" si="105"/>
        <v/>
      </c>
      <c r="Y219" s="279"/>
      <c r="Z219" s="279"/>
      <c r="AA219" s="350"/>
      <c r="AB219" s="280"/>
      <c r="AC219" s="281"/>
      <c r="AD219" s="350"/>
      <c r="AE219" s="280"/>
      <c r="AF219" s="282"/>
      <c r="AG219" s="350"/>
      <c r="AH219" s="276"/>
      <c r="AI219" s="311" t="str">
        <f t="shared" ca="1" si="106"/>
        <v/>
      </c>
      <c r="AJ219" s="312" t="str">
        <f t="shared" ca="1" si="107"/>
        <v/>
      </c>
      <c r="AK219" s="279"/>
      <c r="AL219" s="279"/>
      <c r="AM219" s="350"/>
      <c r="AN219" s="280"/>
      <c r="AO219" s="281"/>
      <c r="AP219" s="350"/>
      <c r="AQ219" s="280"/>
      <c r="AR219" s="282"/>
      <c r="AS219" s="350"/>
      <c r="AT219" s="276"/>
      <c r="AU219" s="311" t="str">
        <f t="shared" ca="1" si="108"/>
        <v/>
      </c>
      <c r="AV219" s="312" t="str">
        <f t="shared" ca="1" si="109"/>
        <v/>
      </c>
      <c r="AW219" s="278"/>
      <c r="AX219" s="278"/>
      <c r="AY219" s="350"/>
      <c r="AZ219" s="280"/>
      <c r="BA219" s="281"/>
      <c r="BB219" s="350"/>
      <c r="BC219" s="280"/>
      <c r="BD219" s="282"/>
      <c r="BE219" s="350"/>
      <c r="BF219" s="276"/>
      <c r="BG219" s="311" t="str">
        <f t="shared" ca="1" si="110"/>
        <v/>
      </c>
      <c r="BH219" s="312" t="str">
        <f t="shared" ca="1" si="111"/>
        <v/>
      </c>
      <c r="BI219" s="278"/>
      <c r="BJ219" s="350"/>
      <c r="BK219" s="280"/>
      <c r="BL219" s="281"/>
      <c r="BM219" s="350"/>
      <c r="BN219" s="280"/>
      <c r="BO219" s="282"/>
      <c r="BP219" s="311" t="str">
        <f t="shared" ca="1" si="112"/>
        <v/>
      </c>
      <c r="BQ219" s="312" t="str">
        <f t="shared" ca="1" si="113"/>
        <v/>
      </c>
      <c r="BR219" s="311" t="str">
        <f t="shared" ca="1" si="114"/>
        <v/>
      </c>
      <c r="BS219" s="440" t="str">
        <f t="shared" ca="1" si="115"/>
        <v/>
      </c>
      <c r="BT219" s="283" t="str">
        <f t="array" ref="BT219">IF(AND($I219&lt;&gt;"",$K219&lt;&gt;""),CEILING(VLOOKUP($I219,ランク別指標,3,FALSE)*$L219,1),"")</f>
        <v/>
      </c>
      <c r="BU219" s="284"/>
      <c r="BV219" s="283" t="str">
        <f t="shared" si="11"/>
        <v/>
      </c>
      <c r="BW219" s="285"/>
      <c r="BX219" s="284"/>
      <c r="BY219" s="286" t="str">
        <f t="shared" si="116"/>
        <v/>
      </c>
      <c r="BZ219" s="287" t="str">
        <f t="shared" si="117"/>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1"/>
        <v/>
      </c>
      <c r="CR219" s="274" t="str">
        <f t="shared" ca="1" si="102"/>
        <v/>
      </c>
      <c r="CS219" s="275" t="str">
        <f t="shared" ca="1" si="17"/>
        <v/>
      </c>
      <c r="CT219" s="339"/>
      <c r="CU219" s="266">
        <f t="shared" si="118"/>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9"/>
        <v>0</v>
      </c>
      <c r="DL219" s="442" t="b">
        <f t="shared" si="120"/>
        <v>0</v>
      </c>
      <c r="DM219" s="452" t="b">
        <f t="shared" si="121"/>
        <v>0</v>
      </c>
      <c r="DN219" s="442" t="b">
        <f t="shared" si="122"/>
        <v>0</v>
      </c>
      <c r="DO219" s="451" t="b">
        <f t="shared" si="123"/>
        <v>0</v>
      </c>
      <c r="DP219" s="442" t="b">
        <f t="shared" si="124"/>
        <v>0</v>
      </c>
      <c r="DQ219" s="452" t="b">
        <f t="shared" si="125"/>
        <v>0</v>
      </c>
      <c r="DR219" s="442" t="b">
        <f t="shared" si="126"/>
        <v>0</v>
      </c>
      <c r="DS219" s="451" t="b">
        <f t="shared" si="127"/>
        <v>0</v>
      </c>
      <c r="DT219" s="442" t="b">
        <f t="shared" si="128"/>
        <v>0</v>
      </c>
    </row>
    <row r="220" spans="1:124" x14ac:dyDescent="0.25">
      <c r="A220" s="67">
        <f t="shared" si="10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4"/>
        <v/>
      </c>
      <c r="X220" s="312" t="str">
        <f t="shared" ca="1" si="105"/>
        <v/>
      </c>
      <c r="Y220" s="279"/>
      <c r="Z220" s="279"/>
      <c r="AA220" s="350"/>
      <c r="AB220" s="280"/>
      <c r="AC220" s="281"/>
      <c r="AD220" s="350"/>
      <c r="AE220" s="280"/>
      <c r="AF220" s="282"/>
      <c r="AG220" s="350"/>
      <c r="AH220" s="276"/>
      <c r="AI220" s="311" t="str">
        <f t="shared" ca="1" si="106"/>
        <v/>
      </c>
      <c r="AJ220" s="312" t="str">
        <f t="shared" ca="1" si="107"/>
        <v/>
      </c>
      <c r="AK220" s="279"/>
      <c r="AL220" s="279"/>
      <c r="AM220" s="350"/>
      <c r="AN220" s="280"/>
      <c r="AO220" s="281"/>
      <c r="AP220" s="350"/>
      <c r="AQ220" s="280"/>
      <c r="AR220" s="282"/>
      <c r="AS220" s="350"/>
      <c r="AT220" s="276"/>
      <c r="AU220" s="311" t="str">
        <f t="shared" ca="1" si="108"/>
        <v/>
      </c>
      <c r="AV220" s="312" t="str">
        <f t="shared" ca="1" si="109"/>
        <v/>
      </c>
      <c r="AW220" s="278"/>
      <c r="AX220" s="278"/>
      <c r="AY220" s="350"/>
      <c r="AZ220" s="280"/>
      <c r="BA220" s="281"/>
      <c r="BB220" s="350"/>
      <c r="BC220" s="280"/>
      <c r="BD220" s="282"/>
      <c r="BE220" s="350"/>
      <c r="BF220" s="276"/>
      <c r="BG220" s="311" t="str">
        <f t="shared" ca="1" si="110"/>
        <v/>
      </c>
      <c r="BH220" s="312" t="str">
        <f t="shared" ca="1" si="111"/>
        <v/>
      </c>
      <c r="BI220" s="278"/>
      <c r="BJ220" s="350"/>
      <c r="BK220" s="280"/>
      <c r="BL220" s="281"/>
      <c r="BM220" s="350"/>
      <c r="BN220" s="280"/>
      <c r="BO220" s="282"/>
      <c r="BP220" s="311" t="str">
        <f t="shared" ca="1" si="112"/>
        <v/>
      </c>
      <c r="BQ220" s="312" t="str">
        <f t="shared" ca="1" si="113"/>
        <v/>
      </c>
      <c r="BR220" s="311" t="str">
        <f t="shared" ca="1" si="114"/>
        <v/>
      </c>
      <c r="BS220" s="440" t="str">
        <f t="shared" ca="1" si="115"/>
        <v/>
      </c>
      <c r="BT220" s="283" t="str">
        <f t="array" ref="BT220">IF(AND($I220&lt;&gt;"",$K220&lt;&gt;""),CEILING(VLOOKUP($I220,ランク別指標,3,FALSE)*$L220,1),"")</f>
        <v/>
      </c>
      <c r="BU220" s="284"/>
      <c r="BV220" s="283" t="str">
        <f t="shared" si="11"/>
        <v/>
      </c>
      <c r="BW220" s="285"/>
      <c r="BX220" s="284"/>
      <c r="BY220" s="286" t="str">
        <f t="shared" si="116"/>
        <v/>
      </c>
      <c r="BZ220" s="287" t="str">
        <f t="shared" si="117"/>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1"/>
        <v/>
      </c>
      <c r="CR220" s="274" t="str">
        <f t="shared" ca="1" si="102"/>
        <v/>
      </c>
      <c r="CS220" s="275" t="str">
        <f t="shared" ca="1" si="17"/>
        <v/>
      </c>
      <c r="CT220" s="339"/>
      <c r="CU220" s="266">
        <f t="shared" si="118"/>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9"/>
        <v>0</v>
      </c>
      <c r="DL220" s="442" t="b">
        <f t="shared" si="120"/>
        <v>0</v>
      </c>
      <c r="DM220" s="452" t="b">
        <f t="shared" si="121"/>
        <v>0</v>
      </c>
      <c r="DN220" s="442" t="b">
        <f t="shared" si="122"/>
        <v>0</v>
      </c>
      <c r="DO220" s="451" t="b">
        <f t="shared" si="123"/>
        <v>0</v>
      </c>
      <c r="DP220" s="442" t="b">
        <f t="shared" si="124"/>
        <v>0</v>
      </c>
      <c r="DQ220" s="452" t="b">
        <f t="shared" si="125"/>
        <v>0</v>
      </c>
      <c r="DR220" s="442" t="b">
        <f t="shared" si="126"/>
        <v>0</v>
      </c>
      <c r="DS220" s="451" t="b">
        <f t="shared" si="127"/>
        <v>0</v>
      </c>
      <c r="DT220" s="442" t="b">
        <f t="shared" si="128"/>
        <v>0</v>
      </c>
    </row>
    <row r="221" spans="1:124" x14ac:dyDescent="0.25">
      <c r="A221" s="67">
        <f t="shared" si="10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4"/>
        <v/>
      </c>
      <c r="X221" s="312" t="str">
        <f t="shared" ca="1" si="105"/>
        <v/>
      </c>
      <c r="Y221" s="279"/>
      <c r="Z221" s="279"/>
      <c r="AA221" s="350"/>
      <c r="AB221" s="280"/>
      <c r="AC221" s="281"/>
      <c r="AD221" s="350"/>
      <c r="AE221" s="280"/>
      <c r="AF221" s="282"/>
      <c r="AG221" s="350"/>
      <c r="AH221" s="276"/>
      <c r="AI221" s="311" t="str">
        <f t="shared" ca="1" si="106"/>
        <v/>
      </c>
      <c r="AJ221" s="312" t="str">
        <f t="shared" ca="1" si="107"/>
        <v/>
      </c>
      <c r="AK221" s="279"/>
      <c r="AL221" s="279"/>
      <c r="AM221" s="350"/>
      <c r="AN221" s="280"/>
      <c r="AO221" s="281"/>
      <c r="AP221" s="350"/>
      <c r="AQ221" s="280"/>
      <c r="AR221" s="282"/>
      <c r="AS221" s="350"/>
      <c r="AT221" s="276"/>
      <c r="AU221" s="311" t="str">
        <f t="shared" ca="1" si="108"/>
        <v/>
      </c>
      <c r="AV221" s="312" t="str">
        <f t="shared" ca="1" si="109"/>
        <v/>
      </c>
      <c r="AW221" s="278"/>
      <c r="AX221" s="278"/>
      <c r="AY221" s="350"/>
      <c r="AZ221" s="280"/>
      <c r="BA221" s="281"/>
      <c r="BB221" s="350"/>
      <c r="BC221" s="280"/>
      <c r="BD221" s="282"/>
      <c r="BE221" s="350"/>
      <c r="BF221" s="276"/>
      <c r="BG221" s="311" t="str">
        <f t="shared" ca="1" si="110"/>
        <v/>
      </c>
      <c r="BH221" s="312" t="str">
        <f t="shared" ca="1" si="111"/>
        <v/>
      </c>
      <c r="BI221" s="278"/>
      <c r="BJ221" s="350"/>
      <c r="BK221" s="280"/>
      <c r="BL221" s="281"/>
      <c r="BM221" s="350"/>
      <c r="BN221" s="280"/>
      <c r="BO221" s="282"/>
      <c r="BP221" s="311" t="str">
        <f t="shared" ca="1" si="112"/>
        <v/>
      </c>
      <c r="BQ221" s="312" t="str">
        <f t="shared" ca="1" si="113"/>
        <v/>
      </c>
      <c r="BR221" s="311" t="str">
        <f t="shared" ca="1" si="114"/>
        <v/>
      </c>
      <c r="BS221" s="440" t="str">
        <f t="shared" ca="1" si="115"/>
        <v/>
      </c>
      <c r="BT221" s="283" t="str">
        <f t="array" ref="BT221">IF(AND($I221&lt;&gt;"",$K221&lt;&gt;""),CEILING(VLOOKUP($I221,ランク別指標,3,FALSE)*$L221,1),"")</f>
        <v/>
      </c>
      <c r="BU221" s="284"/>
      <c r="BV221" s="283" t="str">
        <f t="shared" si="11"/>
        <v/>
      </c>
      <c r="BW221" s="285"/>
      <c r="BX221" s="284"/>
      <c r="BY221" s="286" t="str">
        <f t="shared" si="116"/>
        <v/>
      </c>
      <c r="BZ221" s="287" t="str">
        <f t="shared" si="117"/>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1"/>
        <v/>
      </c>
      <c r="CR221" s="274" t="str">
        <f t="shared" ca="1" si="102"/>
        <v/>
      </c>
      <c r="CS221" s="275" t="str">
        <f t="shared" ca="1" si="17"/>
        <v/>
      </c>
      <c r="CT221" s="339"/>
      <c r="CU221" s="266">
        <f t="shared" si="118"/>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9"/>
        <v>0</v>
      </c>
      <c r="DL221" s="442" t="b">
        <f t="shared" si="120"/>
        <v>0</v>
      </c>
      <c r="DM221" s="452" t="b">
        <f t="shared" si="121"/>
        <v>0</v>
      </c>
      <c r="DN221" s="442" t="b">
        <f t="shared" si="122"/>
        <v>0</v>
      </c>
      <c r="DO221" s="451" t="b">
        <f t="shared" si="123"/>
        <v>0</v>
      </c>
      <c r="DP221" s="442" t="b">
        <f t="shared" si="124"/>
        <v>0</v>
      </c>
      <c r="DQ221" s="452" t="b">
        <f t="shared" si="125"/>
        <v>0</v>
      </c>
      <c r="DR221" s="442" t="b">
        <f t="shared" si="126"/>
        <v>0</v>
      </c>
      <c r="DS221" s="451" t="b">
        <f t="shared" si="127"/>
        <v>0</v>
      </c>
      <c r="DT221" s="442" t="b">
        <f t="shared" si="128"/>
        <v>0</v>
      </c>
    </row>
    <row r="222" spans="1:124" x14ac:dyDescent="0.25">
      <c r="A222" s="67">
        <f t="shared" si="10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4"/>
        <v/>
      </c>
      <c r="X222" s="312" t="str">
        <f t="shared" ca="1" si="105"/>
        <v/>
      </c>
      <c r="Y222" s="279"/>
      <c r="Z222" s="279"/>
      <c r="AA222" s="350"/>
      <c r="AB222" s="280"/>
      <c r="AC222" s="281"/>
      <c r="AD222" s="350"/>
      <c r="AE222" s="280"/>
      <c r="AF222" s="282"/>
      <c r="AG222" s="350"/>
      <c r="AH222" s="276"/>
      <c r="AI222" s="311" t="str">
        <f t="shared" ca="1" si="106"/>
        <v/>
      </c>
      <c r="AJ222" s="312" t="str">
        <f t="shared" ca="1" si="107"/>
        <v/>
      </c>
      <c r="AK222" s="279"/>
      <c r="AL222" s="279"/>
      <c r="AM222" s="350"/>
      <c r="AN222" s="280"/>
      <c r="AO222" s="281"/>
      <c r="AP222" s="350"/>
      <c r="AQ222" s="280"/>
      <c r="AR222" s="282"/>
      <c r="AS222" s="350"/>
      <c r="AT222" s="276"/>
      <c r="AU222" s="311" t="str">
        <f t="shared" ca="1" si="108"/>
        <v/>
      </c>
      <c r="AV222" s="312" t="str">
        <f t="shared" ca="1" si="109"/>
        <v/>
      </c>
      <c r="AW222" s="278"/>
      <c r="AX222" s="278"/>
      <c r="AY222" s="350"/>
      <c r="AZ222" s="280"/>
      <c r="BA222" s="281"/>
      <c r="BB222" s="350"/>
      <c r="BC222" s="280"/>
      <c r="BD222" s="282"/>
      <c r="BE222" s="350"/>
      <c r="BF222" s="276"/>
      <c r="BG222" s="311" t="str">
        <f t="shared" ca="1" si="110"/>
        <v/>
      </c>
      <c r="BH222" s="312" t="str">
        <f t="shared" ca="1" si="111"/>
        <v/>
      </c>
      <c r="BI222" s="278"/>
      <c r="BJ222" s="350"/>
      <c r="BK222" s="280"/>
      <c r="BL222" s="281"/>
      <c r="BM222" s="350"/>
      <c r="BN222" s="280"/>
      <c r="BO222" s="282"/>
      <c r="BP222" s="311" t="str">
        <f t="shared" ca="1" si="112"/>
        <v/>
      </c>
      <c r="BQ222" s="312" t="str">
        <f t="shared" ca="1" si="113"/>
        <v/>
      </c>
      <c r="BR222" s="311" t="str">
        <f t="shared" ca="1" si="114"/>
        <v/>
      </c>
      <c r="BS222" s="440" t="str">
        <f t="shared" ca="1" si="115"/>
        <v/>
      </c>
      <c r="BT222" s="283" t="str">
        <f t="array" ref="BT222">IF(AND($I222&lt;&gt;"",$K222&lt;&gt;""),CEILING(VLOOKUP($I222,ランク別指標,3,FALSE)*$L222,1),"")</f>
        <v/>
      </c>
      <c r="BU222" s="284"/>
      <c r="BV222" s="283" t="str">
        <f t="shared" si="11"/>
        <v/>
      </c>
      <c r="BW222" s="285"/>
      <c r="BX222" s="284"/>
      <c r="BY222" s="286" t="str">
        <f t="shared" si="116"/>
        <v/>
      </c>
      <c r="BZ222" s="287" t="str">
        <f t="shared" si="117"/>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1"/>
        <v/>
      </c>
      <c r="CR222" s="274" t="str">
        <f t="shared" ca="1" si="102"/>
        <v/>
      </c>
      <c r="CS222" s="275" t="str">
        <f t="shared" ca="1" si="17"/>
        <v/>
      </c>
      <c r="CT222" s="339"/>
      <c r="CU222" s="266">
        <f t="shared" si="118"/>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9"/>
        <v>0</v>
      </c>
      <c r="DL222" s="442" t="b">
        <f t="shared" si="120"/>
        <v>0</v>
      </c>
      <c r="DM222" s="452" t="b">
        <f t="shared" si="121"/>
        <v>0</v>
      </c>
      <c r="DN222" s="442" t="b">
        <f t="shared" si="122"/>
        <v>0</v>
      </c>
      <c r="DO222" s="451" t="b">
        <f t="shared" si="123"/>
        <v>0</v>
      </c>
      <c r="DP222" s="442" t="b">
        <f t="shared" si="124"/>
        <v>0</v>
      </c>
      <c r="DQ222" s="452" t="b">
        <f t="shared" si="125"/>
        <v>0</v>
      </c>
      <c r="DR222" s="442" t="b">
        <f t="shared" si="126"/>
        <v>0</v>
      </c>
      <c r="DS222" s="451" t="b">
        <f t="shared" si="127"/>
        <v>0</v>
      </c>
      <c r="DT222" s="442" t="b">
        <f t="shared" si="128"/>
        <v>0</v>
      </c>
    </row>
    <row r="223" spans="1:124" x14ac:dyDescent="0.25">
      <c r="A223" s="67">
        <f t="shared" si="10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4"/>
        <v/>
      </c>
      <c r="X223" s="312" t="str">
        <f t="shared" ca="1" si="105"/>
        <v/>
      </c>
      <c r="Y223" s="279"/>
      <c r="Z223" s="279"/>
      <c r="AA223" s="350"/>
      <c r="AB223" s="280"/>
      <c r="AC223" s="281"/>
      <c r="AD223" s="350"/>
      <c r="AE223" s="280"/>
      <c r="AF223" s="282"/>
      <c r="AG223" s="350"/>
      <c r="AH223" s="276"/>
      <c r="AI223" s="311" t="str">
        <f t="shared" ca="1" si="106"/>
        <v/>
      </c>
      <c r="AJ223" s="312" t="str">
        <f t="shared" ca="1" si="107"/>
        <v/>
      </c>
      <c r="AK223" s="279"/>
      <c r="AL223" s="279"/>
      <c r="AM223" s="350"/>
      <c r="AN223" s="280"/>
      <c r="AO223" s="281"/>
      <c r="AP223" s="350"/>
      <c r="AQ223" s="280"/>
      <c r="AR223" s="282"/>
      <c r="AS223" s="350"/>
      <c r="AT223" s="276"/>
      <c r="AU223" s="311" t="str">
        <f t="shared" ca="1" si="108"/>
        <v/>
      </c>
      <c r="AV223" s="312" t="str">
        <f t="shared" ca="1" si="109"/>
        <v/>
      </c>
      <c r="AW223" s="278"/>
      <c r="AX223" s="278"/>
      <c r="AY223" s="350"/>
      <c r="AZ223" s="280"/>
      <c r="BA223" s="281"/>
      <c r="BB223" s="350"/>
      <c r="BC223" s="280"/>
      <c r="BD223" s="282"/>
      <c r="BE223" s="350"/>
      <c r="BF223" s="276"/>
      <c r="BG223" s="311" t="str">
        <f t="shared" ca="1" si="110"/>
        <v/>
      </c>
      <c r="BH223" s="312" t="str">
        <f t="shared" ca="1" si="111"/>
        <v/>
      </c>
      <c r="BI223" s="278"/>
      <c r="BJ223" s="350"/>
      <c r="BK223" s="280"/>
      <c r="BL223" s="281"/>
      <c r="BM223" s="350"/>
      <c r="BN223" s="280"/>
      <c r="BO223" s="282"/>
      <c r="BP223" s="311" t="str">
        <f t="shared" ca="1" si="112"/>
        <v/>
      </c>
      <c r="BQ223" s="312" t="str">
        <f t="shared" ca="1" si="113"/>
        <v/>
      </c>
      <c r="BR223" s="311" t="str">
        <f t="shared" ca="1" si="114"/>
        <v/>
      </c>
      <c r="BS223" s="440" t="str">
        <f t="shared" ca="1" si="115"/>
        <v/>
      </c>
      <c r="BT223" s="283" t="str">
        <f t="array" ref="BT223">IF(AND($I223&lt;&gt;"",$K223&lt;&gt;""),CEILING(VLOOKUP($I223,ランク別指標,3,FALSE)*$L223,1),"")</f>
        <v/>
      </c>
      <c r="BU223" s="284"/>
      <c r="BV223" s="283" t="str">
        <f t="shared" si="11"/>
        <v/>
      </c>
      <c r="BW223" s="285"/>
      <c r="BX223" s="284"/>
      <c r="BY223" s="286" t="str">
        <f t="shared" si="116"/>
        <v/>
      </c>
      <c r="BZ223" s="287" t="str">
        <f t="shared" si="117"/>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1"/>
        <v/>
      </c>
      <c r="CR223" s="274" t="str">
        <f t="shared" ca="1" si="102"/>
        <v/>
      </c>
      <c r="CS223" s="275" t="str">
        <f t="shared" ca="1" si="17"/>
        <v/>
      </c>
      <c r="CT223" s="339"/>
      <c r="CU223" s="266">
        <f t="shared" si="118"/>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9"/>
        <v>0</v>
      </c>
      <c r="DL223" s="442" t="b">
        <f t="shared" si="120"/>
        <v>0</v>
      </c>
      <c r="DM223" s="452" t="b">
        <f t="shared" si="121"/>
        <v>0</v>
      </c>
      <c r="DN223" s="442" t="b">
        <f t="shared" si="122"/>
        <v>0</v>
      </c>
      <c r="DO223" s="451" t="b">
        <f t="shared" si="123"/>
        <v>0</v>
      </c>
      <c r="DP223" s="442" t="b">
        <f t="shared" si="124"/>
        <v>0</v>
      </c>
      <c r="DQ223" s="452" t="b">
        <f t="shared" si="125"/>
        <v>0</v>
      </c>
      <c r="DR223" s="442" t="b">
        <f t="shared" si="126"/>
        <v>0</v>
      </c>
      <c r="DS223" s="451" t="b">
        <f t="shared" si="127"/>
        <v>0</v>
      </c>
      <c r="DT223" s="442" t="b">
        <f t="shared" si="128"/>
        <v>0</v>
      </c>
    </row>
    <row r="224" spans="1:124" x14ac:dyDescent="0.25">
      <c r="A224" s="67">
        <f t="shared" si="10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4"/>
        <v/>
      </c>
      <c r="X224" s="312" t="str">
        <f t="shared" ca="1" si="105"/>
        <v/>
      </c>
      <c r="Y224" s="279"/>
      <c r="Z224" s="279"/>
      <c r="AA224" s="350"/>
      <c r="AB224" s="280"/>
      <c r="AC224" s="281"/>
      <c r="AD224" s="350"/>
      <c r="AE224" s="280"/>
      <c r="AF224" s="282"/>
      <c r="AG224" s="350"/>
      <c r="AH224" s="276"/>
      <c r="AI224" s="311" t="str">
        <f t="shared" ca="1" si="106"/>
        <v/>
      </c>
      <c r="AJ224" s="312" t="str">
        <f t="shared" ca="1" si="107"/>
        <v/>
      </c>
      <c r="AK224" s="279"/>
      <c r="AL224" s="279"/>
      <c r="AM224" s="350"/>
      <c r="AN224" s="280"/>
      <c r="AO224" s="281"/>
      <c r="AP224" s="350"/>
      <c r="AQ224" s="280"/>
      <c r="AR224" s="282"/>
      <c r="AS224" s="350"/>
      <c r="AT224" s="276"/>
      <c r="AU224" s="311" t="str">
        <f t="shared" ca="1" si="108"/>
        <v/>
      </c>
      <c r="AV224" s="312" t="str">
        <f t="shared" ca="1" si="109"/>
        <v/>
      </c>
      <c r="AW224" s="278"/>
      <c r="AX224" s="278"/>
      <c r="AY224" s="350"/>
      <c r="AZ224" s="280"/>
      <c r="BA224" s="281"/>
      <c r="BB224" s="350"/>
      <c r="BC224" s="280"/>
      <c r="BD224" s="282"/>
      <c r="BE224" s="350"/>
      <c r="BF224" s="276"/>
      <c r="BG224" s="311" t="str">
        <f t="shared" ca="1" si="110"/>
        <v/>
      </c>
      <c r="BH224" s="312" t="str">
        <f t="shared" ca="1" si="111"/>
        <v/>
      </c>
      <c r="BI224" s="278"/>
      <c r="BJ224" s="350"/>
      <c r="BK224" s="280"/>
      <c r="BL224" s="281"/>
      <c r="BM224" s="350"/>
      <c r="BN224" s="280"/>
      <c r="BO224" s="282"/>
      <c r="BP224" s="311" t="str">
        <f t="shared" ca="1" si="112"/>
        <v/>
      </c>
      <c r="BQ224" s="312" t="str">
        <f t="shared" ca="1" si="113"/>
        <v/>
      </c>
      <c r="BR224" s="311" t="str">
        <f t="shared" ca="1" si="114"/>
        <v/>
      </c>
      <c r="BS224" s="440" t="str">
        <f t="shared" ca="1" si="115"/>
        <v/>
      </c>
      <c r="BT224" s="283" t="str">
        <f t="array" ref="BT224">IF(AND($I224&lt;&gt;"",$K224&lt;&gt;""),CEILING(VLOOKUP($I224,ランク別指標,3,FALSE)*$L224,1),"")</f>
        <v/>
      </c>
      <c r="BU224" s="284"/>
      <c r="BV224" s="283" t="str">
        <f t="shared" si="11"/>
        <v/>
      </c>
      <c r="BW224" s="285"/>
      <c r="BX224" s="284"/>
      <c r="BY224" s="286" t="str">
        <f t="shared" si="116"/>
        <v/>
      </c>
      <c r="BZ224" s="287" t="str">
        <f t="shared" si="117"/>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1"/>
        <v/>
      </c>
      <c r="CR224" s="274" t="str">
        <f t="shared" ca="1" si="102"/>
        <v/>
      </c>
      <c r="CS224" s="275" t="str">
        <f t="shared" ca="1" si="17"/>
        <v/>
      </c>
      <c r="CT224" s="339"/>
      <c r="CU224" s="266">
        <f t="shared" si="118"/>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9"/>
        <v>0</v>
      </c>
      <c r="DL224" s="442" t="b">
        <f t="shared" si="120"/>
        <v>0</v>
      </c>
      <c r="DM224" s="452" t="b">
        <f t="shared" si="121"/>
        <v>0</v>
      </c>
      <c r="DN224" s="442" t="b">
        <f t="shared" si="122"/>
        <v>0</v>
      </c>
      <c r="DO224" s="451" t="b">
        <f t="shared" si="123"/>
        <v>0</v>
      </c>
      <c r="DP224" s="442" t="b">
        <f t="shared" si="124"/>
        <v>0</v>
      </c>
      <c r="DQ224" s="452" t="b">
        <f t="shared" si="125"/>
        <v>0</v>
      </c>
      <c r="DR224" s="442" t="b">
        <f t="shared" si="126"/>
        <v>0</v>
      </c>
      <c r="DS224" s="451" t="b">
        <f t="shared" si="127"/>
        <v>0</v>
      </c>
      <c r="DT224" s="442" t="b">
        <f t="shared" si="128"/>
        <v>0</v>
      </c>
    </row>
    <row r="225" spans="1:124" x14ac:dyDescent="0.25">
      <c r="A225" s="67">
        <f t="shared" si="10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4"/>
        <v/>
      </c>
      <c r="X225" s="312" t="str">
        <f t="shared" ca="1" si="105"/>
        <v/>
      </c>
      <c r="Y225" s="279"/>
      <c r="Z225" s="279"/>
      <c r="AA225" s="350"/>
      <c r="AB225" s="280"/>
      <c r="AC225" s="281"/>
      <c r="AD225" s="350"/>
      <c r="AE225" s="280"/>
      <c r="AF225" s="282"/>
      <c r="AG225" s="350"/>
      <c r="AH225" s="276"/>
      <c r="AI225" s="311" t="str">
        <f t="shared" ca="1" si="106"/>
        <v/>
      </c>
      <c r="AJ225" s="312" t="str">
        <f t="shared" ca="1" si="107"/>
        <v/>
      </c>
      <c r="AK225" s="279"/>
      <c r="AL225" s="279"/>
      <c r="AM225" s="350"/>
      <c r="AN225" s="280"/>
      <c r="AO225" s="281"/>
      <c r="AP225" s="350"/>
      <c r="AQ225" s="280"/>
      <c r="AR225" s="282"/>
      <c r="AS225" s="350"/>
      <c r="AT225" s="276"/>
      <c r="AU225" s="311" t="str">
        <f t="shared" ca="1" si="108"/>
        <v/>
      </c>
      <c r="AV225" s="312" t="str">
        <f t="shared" ca="1" si="109"/>
        <v/>
      </c>
      <c r="AW225" s="278"/>
      <c r="AX225" s="278"/>
      <c r="AY225" s="350"/>
      <c r="AZ225" s="280"/>
      <c r="BA225" s="281"/>
      <c r="BB225" s="350"/>
      <c r="BC225" s="280"/>
      <c r="BD225" s="282"/>
      <c r="BE225" s="350"/>
      <c r="BF225" s="276"/>
      <c r="BG225" s="311" t="str">
        <f t="shared" ca="1" si="110"/>
        <v/>
      </c>
      <c r="BH225" s="312" t="str">
        <f t="shared" ca="1" si="111"/>
        <v/>
      </c>
      <c r="BI225" s="278"/>
      <c r="BJ225" s="350"/>
      <c r="BK225" s="280"/>
      <c r="BL225" s="281"/>
      <c r="BM225" s="350"/>
      <c r="BN225" s="280"/>
      <c r="BO225" s="282"/>
      <c r="BP225" s="311" t="str">
        <f t="shared" ca="1" si="112"/>
        <v/>
      </c>
      <c r="BQ225" s="312" t="str">
        <f t="shared" ca="1" si="113"/>
        <v/>
      </c>
      <c r="BR225" s="311" t="str">
        <f t="shared" ca="1" si="114"/>
        <v/>
      </c>
      <c r="BS225" s="440" t="str">
        <f t="shared" ca="1" si="115"/>
        <v/>
      </c>
      <c r="BT225" s="283" t="str">
        <f t="array" ref="BT225">IF(AND($I225&lt;&gt;"",$K225&lt;&gt;""),CEILING(VLOOKUP($I225,ランク別指標,3,FALSE)*$L225,1),"")</f>
        <v/>
      </c>
      <c r="BU225" s="284"/>
      <c r="BV225" s="283" t="str">
        <f t="shared" si="11"/>
        <v/>
      </c>
      <c r="BW225" s="285"/>
      <c r="BX225" s="284"/>
      <c r="BY225" s="286" t="str">
        <f t="shared" si="116"/>
        <v/>
      </c>
      <c r="BZ225" s="287" t="str">
        <f t="shared" si="117"/>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1"/>
        <v/>
      </c>
      <c r="CR225" s="274" t="str">
        <f t="shared" ca="1" si="102"/>
        <v/>
      </c>
      <c r="CS225" s="275" t="str">
        <f t="shared" ca="1" si="17"/>
        <v/>
      </c>
      <c r="CT225" s="339"/>
      <c r="CU225" s="266">
        <f t="shared" si="118"/>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9"/>
        <v>0</v>
      </c>
      <c r="DL225" s="442" t="b">
        <f t="shared" si="120"/>
        <v>0</v>
      </c>
      <c r="DM225" s="452" t="b">
        <f t="shared" si="121"/>
        <v>0</v>
      </c>
      <c r="DN225" s="442" t="b">
        <f t="shared" si="122"/>
        <v>0</v>
      </c>
      <c r="DO225" s="451" t="b">
        <f t="shared" si="123"/>
        <v>0</v>
      </c>
      <c r="DP225" s="442" t="b">
        <f t="shared" si="124"/>
        <v>0</v>
      </c>
      <c r="DQ225" s="452" t="b">
        <f t="shared" si="125"/>
        <v>0</v>
      </c>
      <c r="DR225" s="442" t="b">
        <f t="shared" si="126"/>
        <v>0</v>
      </c>
      <c r="DS225" s="451" t="b">
        <f t="shared" si="127"/>
        <v>0</v>
      </c>
      <c r="DT225" s="442" t="b">
        <f t="shared" si="128"/>
        <v>0</v>
      </c>
    </row>
    <row r="226" spans="1:124" x14ac:dyDescent="0.25">
      <c r="A226" s="67">
        <f t="shared" si="10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4"/>
        <v/>
      </c>
      <c r="X226" s="312" t="str">
        <f t="shared" ca="1" si="105"/>
        <v/>
      </c>
      <c r="Y226" s="279"/>
      <c r="Z226" s="279"/>
      <c r="AA226" s="350"/>
      <c r="AB226" s="280"/>
      <c r="AC226" s="281"/>
      <c r="AD226" s="350"/>
      <c r="AE226" s="280"/>
      <c r="AF226" s="282"/>
      <c r="AG226" s="350"/>
      <c r="AH226" s="276"/>
      <c r="AI226" s="311" t="str">
        <f t="shared" ca="1" si="106"/>
        <v/>
      </c>
      <c r="AJ226" s="312" t="str">
        <f t="shared" ca="1" si="107"/>
        <v/>
      </c>
      <c r="AK226" s="279"/>
      <c r="AL226" s="279"/>
      <c r="AM226" s="350"/>
      <c r="AN226" s="280"/>
      <c r="AO226" s="281"/>
      <c r="AP226" s="350"/>
      <c r="AQ226" s="280"/>
      <c r="AR226" s="282"/>
      <c r="AS226" s="350"/>
      <c r="AT226" s="276"/>
      <c r="AU226" s="311" t="str">
        <f t="shared" ca="1" si="108"/>
        <v/>
      </c>
      <c r="AV226" s="312" t="str">
        <f t="shared" ca="1" si="109"/>
        <v/>
      </c>
      <c r="AW226" s="278"/>
      <c r="AX226" s="278"/>
      <c r="AY226" s="350"/>
      <c r="AZ226" s="280"/>
      <c r="BA226" s="281"/>
      <c r="BB226" s="350"/>
      <c r="BC226" s="280"/>
      <c r="BD226" s="282"/>
      <c r="BE226" s="350"/>
      <c r="BF226" s="276"/>
      <c r="BG226" s="311" t="str">
        <f t="shared" ca="1" si="110"/>
        <v/>
      </c>
      <c r="BH226" s="312" t="str">
        <f t="shared" ca="1" si="111"/>
        <v/>
      </c>
      <c r="BI226" s="278"/>
      <c r="BJ226" s="350"/>
      <c r="BK226" s="280"/>
      <c r="BL226" s="281"/>
      <c r="BM226" s="350"/>
      <c r="BN226" s="280"/>
      <c r="BO226" s="282"/>
      <c r="BP226" s="311" t="str">
        <f t="shared" ca="1" si="112"/>
        <v/>
      </c>
      <c r="BQ226" s="312" t="str">
        <f t="shared" ca="1" si="113"/>
        <v/>
      </c>
      <c r="BR226" s="311" t="str">
        <f t="shared" ca="1" si="114"/>
        <v/>
      </c>
      <c r="BS226" s="440" t="str">
        <f t="shared" ca="1" si="115"/>
        <v/>
      </c>
      <c r="BT226" s="283" t="str">
        <f t="array" ref="BT226">IF(AND($I226&lt;&gt;"",$K226&lt;&gt;""),CEILING(VLOOKUP($I226,ランク別指標,3,FALSE)*$L226,1),"")</f>
        <v/>
      </c>
      <c r="BU226" s="284"/>
      <c r="BV226" s="283" t="str">
        <f t="shared" si="11"/>
        <v/>
      </c>
      <c r="BW226" s="285"/>
      <c r="BX226" s="284"/>
      <c r="BY226" s="286" t="str">
        <f t="shared" si="116"/>
        <v/>
      </c>
      <c r="BZ226" s="287" t="str">
        <f t="shared" si="117"/>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1"/>
        <v/>
      </c>
      <c r="CR226" s="274" t="str">
        <f t="shared" ca="1" si="102"/>
        <v/>
      </c>
      <c r="CS226" s="275" t="str">
        <f t="shared" ca="1" si="17"/>
        <v/>
      </c>
      <c r="CT226" s="339"/>
      <c r="CU226" s="266">
        <f t="shared" si="118"/>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9"/>
        <v>0</v>
      </c>
      <c r="DL226" s="442" t="b">
        <f t="shared" si="120"/>
        <v>0</v>
      </c>
      <c r="DM226" s="452" t="b">
        <f t="shared" si="121"/>
        <v>0</v>
      </c>
      <c r="DN226" s="442" t="b">
        <f t="shared" si="122"/>
        <v>0</v>
      </c>
      <c r="DO226" s="451" t="b">
        <f t="shared" si="123"/>
        <v>0</v>
      </c>
      <c r="DP226" s="442" t="b">
        <f t="shared" si="124"/>
        <v>0</v>
      </c>
      <c r="DQ226" s="452" t="b">
        <f t="shared" si="125"/>
        <v>0</v>
      </c>
      <c r="DR226" s="442" t="b">
        <f t="shared" si="126"/>
        <v>0</v>
      </c>
      <c r="DS226" s="451" t="b">
        <f t="shared" si="127"/>
        <v>0</v>
      </c>
      <c r="DT226" s="442" t="b">
        <f t="shared" si="128"/>
        <v>0</v>
      </c>
    </row>
    <row r="227" spans="1:124" x14ac:dyDescent="0.25">
      <c r="A227" s="67">
        <f t="shared" si="10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4"/>
        <v/>
      </c>
      <c r="X227" s="312" t="str">
        <f t="shared" ca="1" si="105"/>
        <v/>
      </c>
      <c r="Y227" s="279"/>
      <c r="Z227" s="279"/>
      <c r="AA227" s="350"/>
      <c r="AB227" s="280"/>
      <c r="AC227" s="281"/>
      <c r="AD227" s="350"/>
      <c r="AE227" s="280"/>
      <c r="AF227" s="282"/>
      <c r="AG227" s="350"/>
      <c r="AH227" s="276"/>
      <c r="AI227" s="311" t="str">
        <f t="shared" ca="1" si="106"/>
        <v/>
      </c>
      <c r="AJ227" s="312" t="str">
        <f t="shared" ca="1" si="107"/>
        <v/>
      </c>
      <c r="AK227" s="279"/>
      <c r="AL227" s="279"/>
      <c r="AM227" s="350"/>
      <c r="AN227" s="280"/>
      <c r="AO227" s="281"/>
      <c r="AP227" s="350"/>
      <c r="AQ227" s="280"/>
      <c r="AR227" s="282"/>
      <c r="AS227" s="350"/>
      <c r="AT227" s="276"/>
      <c r="AU227" s="311" t="str">
        <f t="shared" ca="1" si="108"/>
        <v/>
      </c>
      <c r="AV227" s="312" t="str">
        <f t="shared" ca="1" si="109"/>
        <v/>
      </c>
      <c r="AW227" s="278"/>
      <c r="AX227" s="278"/>
      <c r="AY227" s="350"/>
      <c r="AZ227" s="280"/>
      <c r="BA227" s="281"/>
      <c r="BB227" s="350"/>
      <c r="BC227" s="280"/>
      <c r="BD227" s="282"/>
      <c r="BE227" s="350"/>
      <c r="BF227" s="276"/>
      <c r="BG227" s="311" t="str">
        <f t="shared" ca="1" si="110"/>
        <v/>
      </c>
      <c r="BH227" s="312" t="str">
        <f t="shared" ca="1" si="111"/>
        <v/>
      </c>
      <c r="BI227" s="278"/>
      <c r="BJ227" s="350"/>
      <c r="BK227" s="280"/>
      <c r="BL227" s="281"/>
      <c r="BM227" s="350"/>
      <c r="BN227" s="280"/>
      <c r="BO227" s="282"/>
      <c r="BP227" s="311" t="str">
        <f t="shared" ca="1" si="112"/>
        <v/>
      </c>
      <c r="BQ227" s="312" t="str">
        <f t="shared" ca="1" si="113"/>
        <v/>
      </c>
      <c r="BR227" s="311" t="str">
        <f t="shared" ca="1" si="114"/>
        <v/>
      </c>
      <c r="BS227" s="440" t="str">
        <f t="shared" ca="1" si="115"/>
        <v/>
      </c>
      <c r="BT227" s="283" t="str">
        <f t="array" ref="BT227">IF(AND($I227&lt;&gt;"",$K227&lt;&gt;""),CEILING(VLOOKUP($I227,ランク別指標,3,FALSE)*$L227,1),"")</f>
        <v/>
      </c>
      <c r="BU227" s="284"/>
      <c r="BV227" s="283" t="str">
        <f t="shared" si="11"/>
        <v/>
      </c>
      <c r="BW227" s="285"/>
      <c r="BX227" s="284"/>
      <c r="BY227" s="286" t="str">
        <f t="shared" si="116"/>
        <v/>
      </c>
      <c r="BZ227" s="287" t="str">
        <f t="shared" si="117"/>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1"/>
        <v/>
      </c>
      <c r="CR227" s="274" t="str">
        <f t="shared" ca="1" si="102"/>
        <v/>
      </c>
      <c r="CS227" s="275" t="str">
        <f t="shared" ca="1" si="17"/>
        <v/>
      </c>
      <c r="CT227" s="339"/>
      <c r="CU227" s="266">
        <f t="shared" si="118"/>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9"/>
        <v>0</v>
      </c>
      <c r="DL227" s="442" t="b">
        <f t="shared" si="120"/>
        <v>0</v>
      </c>
      <c r="DM227" s="452" t="b">
        <f t="shared" si="121"/>
        <v>0</v>
      </c>
      <c r="DN227" s="442" t="b">
        <f t="shared" si="122"/>
        <v>0</v>
      </c>
      <c r="DO227" s="451" t="b">
        <f t="shared" si="123"/>
        <v>0</v>
      </c>
      <c r="DP227" s="442" t="b">
        <f t="shared" si="124"/>
        <v>0</v>
      </c>
      <c r="DQ227" s="452" t="b">
        <f t="shared" si="125"/>
        <v>0</v>
      </c>
      <c r="DR227" s="442" t="b">
        <f t="shared" si="126"/>
        <v>0</v>
      </c>
      <c r="DS227" s="451" t="b">
        <f t="shared" si="127"/>
        <v>0</v>
      </c>
      <c r="DT227" s="442" t="b">
        <f t="shared" si="128"/>
        <v>0</v>
      </c>
    </row>
    <row r="228" spans="1:124" x14ac:dyDescent="0.25">
      <c r="A228" s="67">
        <f t="shared" si="10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4"/>
        <v/>
      </c>
      <c r="X228" s="312" t="str">
        <f t="shared" ca="1" si="105"/>
        <v/>
      </c>
      <c r="Y228" s="279"/>
      <c r="Z228" s="279"/>
      <c r="AA228" s="350"/>
      <c r="AB228" s="280"/>
      <c r="AC228" s="281"/>
      <c r="AD228" s="350"/>
      <c r="AE228" s="280"/>
      <c r="AF228" s="282"/>
      <c r="AG228" s="350"/>
      <c r="AH228" s="276"/>
      <c r="AI228" s="311" t="str">
        <f t="shared" ca="1" si="106"/>
        <v/>
      </c>
      <c r="AJ228" s="312" t="str">
        <f t="shared" ca="1" si="107"/>
        <v/>
      </c>
      <c r="AK228" s="279"/>
      <c r="AL228" s="279"/>
      <c r="AM228" s="350"/>
      <c r="AN228" s="280"/>
      <c r="AO228" s="281"/>
      <c r="AP228" s="350"/>
      <c r="AQ228" s="280"/>
      <c r="AR228" s="282"/>
      <c r="AS228" s="350"/>
      <c r="AT228" s="276"/>
      <c r="AU228" s="311" t="str">
        <f t="shared" ca="1" si="108"/>
        <v/>
      </c>
      <c r="AV228" s="312" t="str">
        <f t="shared" ca="1" si="109"/>
        <v/>
      </c>
      <c r="AW228" s="278"/>
      <c r="AX228" s="278"/>
      <c r="AY228" s="350"/>
      <c r="AZ228" s="280"/>
      <c r="BA228" s="281"/>
      <c r="BB228" s="350"/>
      <c r="BC228" s="280"/>
      <c r="BD228" s="282"/>
      <c r="BE228" s="350"/>
      <c r="BF228" s="276"/>
      <c r="BG228" s="311" t="str">
        <f t="shared" ca="1" si="110"/>
        <v/>
      </c>
      <c r="BH228" s="312" t="str">
        <f t="shared" ca="1" si="111"/>
        <v/>
      </c>
      <c r="BI228" s="278"/>
      <c r="BJ228" s="350"/>
      <c r="BK228" s="280"/>
      <c r="BL228" s="281"/>
      <c r="BM228" s="350"/>
      <c r="BN228" s="280"/>
      <c r="BO228" s="282"/>
      <c r="BP228" s="311" t="str">
        <f t="shared" ca="1" si="112"/>
        <v/>
      </c>
      <c r="BQ228" s="312" t="str">
        <f t="shared" ca="1" si="113"/>
        <v/>
      </c>
      <c r="BR228" s="311" t="str">
        <f t="shared" ca="1" si="114"/>
        <v/>
      </c>
      <c r="BS228" s="440" t="str">
        <f t="shared" ca="1" si="115"/>
        <v/>
      </c>
      <c r="BT228" s="283" t="str">
        <f t="array" ref="BT228">IF(AND($I228&lt;&gt;"",$K228&lt;&gt;""),CEILING(VLOOKUP($I228,ランク別指標,3,FALSE)*$L228,1),"")</f>
        <v/>
      </c>
      <c r="BU228" s="284"/>
      <c r="BV228" s="283" t="str">
        <f t="shared" si="11"/>
        <v/>
      </c>
      <c r="BW228" s="285"/>
      <c r="BX228" s="284"/>
      <c r="BY228" s="286" t="str">
        <f t="shared" si="116"/>
        <v/>
      </c>
      <c r="BZ228" s="287" t="str">
        <f t="shared" si="117"/>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1"/>
        <v/>
      </c>
      <c r="CR228" s="274" t="str">
        <f t="shared" ca="1" si="102"/>
        <v/>
      </c>
      <c r="CS228" s="275" t="str">
        <f t="shared" ca="1" si="17"/>
        <v/>
      </c>
      <c r="CT228" s="339"/>
      <c r="CU228" s="266">
        <f t="shared" si="118"/>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9"/>
        <v>0</v>
      </c>
      <c r="DL228" s="442" t="b">
        <f t="shared" si="120"/>
        <v>0</v>
      </c>
      <c r="DM228" s="452" t="b">
        <f t="shared" si="121"/>
        <v>0</v>
      </c>
      <c r="DN228" s="442" t="b">
        <f t="shared" si="122"/>
        <v>0</v>
      </c>
      <c r="DO228" s="451" t="b">
        <f t="shared" si="123"/>
        <v>0</v>
      </c>
      <c r="DP228" s="442" t="b">
        <f t="shared" si="124"/>
        <v>0</v>
      </c>
      <c r="DQ228" s="452" t="b">
        <f t="shared" si="125"/>
        <v>0</v>
      </c>
      <c r="DR228" s="442" t="b">
        <f t="shared" si="126"/>
        <v>0</v>
      </c>
      <c r="DS228" s="451" t="b">
        <f t="shared" si="127"/>
        <v>0</v>
      </c>
      <c r="DT228" s="442" t="b">
        <f t="shared" si="128"/>
        <v>0</v>
      </c>
    </row>
    <row r="229" spans="1:124" x14ac:dyDescent="0.25">
      <c r="A229" s="67">
        <f t="shared" si="10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4"/>
        <v/>
      </c>
      <c r="X229" s="312" t="str">
        <f t="shared" ca="1" si="105"/>
        <v/>
      </c>
      <c r="Y229" s="279"/>
      <c r="Z229" s="279"/>
      <c r="AA229" s="350"/>
      <c r="AB229" s="280"/>
      <c r="AC229" s="281"/>
      <c r="AD229" s="350"/>
      <c r="AE229" s="280"/>
      <c r="AF229" s="282"/>
      <c r="AG229" s="350"/>
      <c r="AH229" s="276"/>
      <c r="AI229" s="311" t="str">
        <f t="shared" ca="1" si="106"/>
        <v/>
      </c>
      <c r="AJ229" s="312" t="str">
        <f t="shared" ca="1" si="107"/>
        <v/>
      </c>
      <c r="AK229" s="279"/>
      <c r="AL229" s="279"/>
      <c r="AM229" s="350"/>
      <c r="AN229" s="280"/>
      <c r="AO229" s="281"/>
      <c r="AP229" s="350"/>
      <c r="AQ229" s="280"/>
      <c r="AR229" s="282"/>
      <c r="AS229" s="350"/>
      <c r="AT229" s="276"/>
      <c r="AU229" s="311" t="str">
        <f t="shared" ca="1" si="108"/>
        <v/>
      </c>
      <c r="AV229" s="312" t="str">
        <f t="shared" ca="1" si="109"/>
        <v/>
      </c>
      <c r="AW229" s="278"/>
      <c r="AX229" s="278"/>
      <c r="AY229" s="350"/>
      <c r="AZ229" s="280"/>
      <c r="BA229" s="281"/>
      <c r="BB229" s="350"/>
      <c r="BC229" s="280"/>
      <c r="BD229" s="282"/>
      <c r="BE229" s="350"/>
      <c r="BF229" s="276"/>
      <c r="BG229" s="311" t="str">
        <f t="shared" ca="1" si="110"/>
        <v/>
      </c>
      <c r="BH229" s="312" t="str">
        <f t="shared" ca="1" si="111"/>
        <v/>
      </c>
      <c r="BI229" s="278"/>
      <c r="BJ229" s="350"/>
      <c r="BK229" s="280"/>
      <c r="BL229" s="281"/>
      <c r="BM229" s="350"/>
      <c r="BN229" s="280"/>
      <c r="BO229" s="282"/>
      <c r="BP229" s="311" t="str">
        <f t="shared" ca="1" si="112"/>
        <v/>
      </c>
      <c r="BQ229" s="312" t="str">
        <f t="shared" ca="1" si="113"/>
        <v/>
      </c>
      <c r="BR229" s="311" t="str">
        <f t="shared" ca="1" si="114"/>
        <v/>
      </c>
      <c r="BS229" s="440" t="str">
        <f t="shared" ca="1" si="115"/>
        <v/>
      </c>
      <c r="BT229" s="283" t="str">
        <f t="array" ref="BT229">IF(AND($I229&lt;&gt;"",$K229&lt;&gt;""),CEILING(VLOOKUP($I229,ランク別指標,3,FALSE)*$L229,1),"")</f>
        <v/>
      </c>
      <c r="BU229" s="284"/>
      <c r="BV229" s="283" t="str">
        <f t="shared" si="11"/>
        <v/>
      </c>
      <c r="BW229" s="285"/>
      <c r="BX229" s="284"/>
      <c r="BY229" s="286" t="str">
        <f t="shared" si="116"/>
        <v/>
      </c>
      <c r="BZ229" s="287" t="str">
        <f t="shared" si="117"/>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1"/>
        <v/>
      </c>
      <c r="CR229" s="274" t="str">
        <f t="shared" ca="1" si="102"/>
        <v/>
      </c>
      <c r="CS229" s="275" t="str">
        <f t="shared" ca="1" si="17"/>
        <v/>
      </c>
      <c r="CT229" s="339"/>
      <c r="CU229" s="266">
        <f t="shared" si="118"/>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9"/>
        <v>0</v>
      </c>
      <c r="DL229" s="442" t="b">
        <f t="shared" si="120"/>
        <v>0</v>
      </c>
      <c r="DM229" s="452" t="b">
        <f t="shared" si="121"/>
        <v>0</v>
      </c>
      <c r="DN229" s="442" t="b">
        <f t="shared" si="122"/>
        <v>0</v>
      </c>
      <c r="DO229" s="451" t="b">
        <f t="shared" si="123"/>
        <v>0</v>
      </c>
      <c r="DP229" s="442" t="b">
        <f t="shared" si="124"/>
        <v>0</v>
      </c>
      <c r="DQ229" s="452" t="b">
        <f t="shared" si="125"/>
        <v>0</v>
      </c>
      <c r="DR229" s="442" t="b">
        <f t="shared" si="126"/>
        <v>0</v>
      </c>
      <c r="DS229" s="451" t="b">
        <f t="shared" si="127"/>
        <v>0</v>
      </c>
      <c r="DT229" s="442" t="b">
        <f t="shared" si="128"/>
        <v>0</v>
      </c>
    </row>
    <row r="230" spans="1:124" x14ac:dyDescent="0.25">
      <c r="A230" s="67">
        <f t="shared" si="10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4"/>
        <v/>
      </c>
      <c r="X230" s="312" t="str">
        <f t="shared" ca="1" si="105"/>
        <v/>
      </c>
      <c r="Y230" s="279"/>
      <c r="Z230" s="279"/>
      <c r="AA230" s="350"/>
      <c r="AB230" s="280"/>
      <c r="AC230" s="281"/>
      <c r="AD230" s="350"/>
      <c r="AE230" s="280"/>
      <c r="AF230" s="282"/>
      <c r="AG230" s="350"/>
      <c r="AH230" s="276"/>
      <c r="AI230" s="311" t="str">
        <f t="shared" ca="1" si="106"/>
        <v/>
      </c>
      <c r="AJ230" s="312" t="str">
        <f t="shared" ca="1" si="107"/>
        <v/>
      </c>
      <c r="AK230" s="279"/>
      <c r="AL230" s="279"/>
      <c r="AM230" s="350"/>
      <c r="AN230" s="280"/>
      <c r="AO230" s="281"/>
      <c r="AP230" s="350"/>
      <c r="AQ230" s="280"/>
      <c r="AR230" s="282"/>
      <c r="AS230" s="350"/>
      <c r="AT230" s="276"/>
      <c r="AU230" s="311" t="str">
        <f t="shared" ca="1" si="108"/>
        <v/>
      </c>
      <c r="AV230" s="312" t="str">
        <f t="shared" ca="1" si="109"/>
        <v/>
      </c>
      <c r="AW230" s="278"/>
      <c r="AX230" s="278"/>
      <c r="AY230" s="350"/>
      <c r="AZ230" s="280"/>
      <c r="BA230" s="281"/>
      <c r="BB230" s="350"/>
      <c r="BC230" s="280"/>
      <c r="BD230" s="282"/>
      <c r="BE230" s="350"/>
      <c r="BF230" s="276"/>
      <c r="BG230" s="311" t="str">
        <f t="shared" ca="1" si="110"/>
        <v/>
      </c>
      <c r="BH230" s="312" t="str">
        <f t="shared" ca="1" si="111"/>
        <v/>
      </c>
      <c r="BI230" s="278"/>
      <c r="BJ230" s="350"/>
      <c r="BK230" s="280"/>
      <c r="BL230" s="281"/>
      <c r="BM230" s="350"/>
      <c r="BN230" s="280"/>
      <c r="BO230" s="282"/>
      <c r="BP230" s="311" t="str">
        <f t="shared" ca="1" si="112"/>
        <v/>
      </c>
      <c r="BQ230" s="312" t="str">
        <f t="shared" ca="1" si="113"/>
        <v/>
      </c>
      <c r="BR230" s="311" t="str">
        <f t="shared" ca="1" si="114"/>
        <v/>
      </c>
      <c r="BS230" s="440" t="str">
        <f t="shared" ca="1" si="115"/>
        <v/>
      </c>
      <c r="BT230" s="283" t="str">
        <f t="array" ref="BT230">IF(AND($I230&lt;&gt;"",$K230&lt;&gt;""),CEILING(VLOOKUP($I230,ランク別指標,3,FALSE)*$L230,1),"")</f>
        <v/>
      </c>
      <c r="BU230" s="284"/>
      <c r="BV230" s="283" t="str">
        <f t="shared" si="11"/>
        <v/>
      </c>
      <c r="BW230" s="285"/>
      <c r="BX230" s="284"/>
      <c r="BY230" s="286" t="str">
        <f t="shared" si="116"/>
        <v/>
      </c>
      <c r="BZ230" s="287" t="str">
        <f t="shared" si="117"/>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1"/>
        <v/>
      </c>
      <c r="CR230" s="274" t="str">
        <f t="shared" ca="1" si="102"/>
        <v/>
      </c>
      <c r="CS230" s="275" t="str">
        <f t="shared" ca="1" si="17"/>
        <v/>
      </c>
      <c r="CT230" s="339"/>
      <c r="CU230" s="266">
        <f t="shared" si="118"/>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9"/>
        <v>0</v>
      </c>
      <c r="DL230" s="442" t="b">
        <f t="shared" si="120"/>
        <v>0</v>
      </c>
      <c r="DM230" s="452" t="b">
        <f t="shared" si="121"/>
        <v>0</v>
      </c>
      <c r="DN230" s="442" t="b">
        <f t="shared" si="122"/>
        <v>0</v>
      </c>
      <c r="DO230" s="451" t="b">
        <f t="shared" si="123"/>
        <v>0</v>
      </c>
      <c r="DP230" s="442" t="b">
        <f t="shared" si="124"/>
        <v>0</v>
      </c>
      <c r="DQ230" s="452" t="b">
        <f t="shared" si="125"/>
        <v>0</v>
      </c>
      <c r="DR230" s="442" t="b">
        <f t="shared" si="126"/>
        <v>0</v>
      </c>
      <c r="DS230" s="451" t="b">
        <f t="shared" si="127"/>
        <v>0</v>
      </c>
      <c r="DT230" s="442" t="b">
        <f t="shared" si="128"/>
        <v>0</v>
      </c>
    </row>
    <row r="231" spans="1:124" x14ac:dyDescent="0.25">
      <c r="A231" s="67">
        <f t="shared" si="10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4"/>
        <v/>
      </c>
      <c r="X231" s="312" t="str">
        <f t="shared" ca="1" si="105"/>
        <v/>
      </c>
      <c r="Y231" s="279"/>
      <c r="Z231" s="279"/>
      <c r="AA231" s="350"/>
      <c r="AB231" s="280"/>
      <c r="AC231" s="281"/>
      <c r="AD231" s="350"/>
      <c r="AE231" s="280"/>
      <c r="AF231" s="282"/>
      <c r="AG231" s="350"/>
      <c r="AH231" s="276"/>
      <c r="AI231" s="311" t="str">
        <f t="shared" ca="1" si="106"/>
        <v/>
      </c>
      <c r="AJ231" s="312" t="str">
        <f t="shared" ca="1" si="107"/>
        <v/>
      </c>
      <c r="AK231" s="279"/>
      <c r="AL231" s="279"/>
      <c r="AM231" s="350"/>
      <c r="AN231" s="280"/>
      <c r="AO231" s="281"/>
      <c r="AP231" s="350"/>
      <c r="AQ231" s="280"/>
      <c r="AR231" s="282"/>
      <c r="AS231" s="350"/>
      <c r="AT231" s="276"/>
      <c r="AU231" s="311" t="str">
        <f t="shared" ca="1" si="108"/>
        <v/>
      </c>
      <c r="AV231" s="312" t="str">
        <f t="shared" ca="1" si="109"/>
        <v/>
      </c>
      <c r="AW231" s="278"/>
      <c r="AX231" s="278"/>
      <c r="AY231" s="350"/>
      <c r="AZ231" s="280"/>
      <c r="BA231" s="281"/>
      <c r="BB231" s="350"/>
      <c r="BC231" s="280"/>
      <c r="BD231" s="282"/>
      <c r="BE231" s="350"/>
      <c r="BF231" s="276"/>
      <c r="BG231" s="311" t="str">
        <f t="shared" ca="1" si="110"/>
        <v/>
      </c>
      <c r="BH231" s="312" t="str">
        <f t="shared" ca="1" si="111"/>
        <v/>
      </c>
      <c r="BI231" s="278"/>
      <c r="BJ231" s="350"/>
      <c r="BK231" s="280"/>
      <c r="BL231" s="281"/>
      <c r="BM231" s="350"/>
      <c r="BN231" s="280"/>
      <c r="BO231" s="282"/>
      <c r="BP231" s="311" t="str">
        <f t="shared" ca="1" si="112"/>
        <v/>
      </c>
      <c r="BQ231" s="312" t="str">
        <f t="shared" ca="1" si="113"/>
        <v/>
      </c>
      <c r="BR231" s="311" t="str">
        <f t="shared" ca="1" si="114"/>
        <v/>
      </c>
      <c r="BS231" s="440" t="str">
        <f t="shared" ca="1" si="115"/>
        <v/>
      </c>
      <c r="BT231" s="283" t="str">
        <f t="array" ref="BT231">IF(AND($I231&lt;&gt;"",$K231&lt;&gt;""),CEILING(VLOOKUP($I231,ランク別指標,3,FALSE)*$L231,1),"")</f>
        <v/>
      </c>
      <c r="BU231" s="284"/>
      <c r="BV231" s="283" t="str">
        <f t="shared" si="11"/>
        <v/>
      </c>
      <c r="BW231" s="285"/>
      <c r="BX231" s="284"/>
      <c r="BY231" s="286" t="str">
        <f t="shared" si="116"/>
        <v/>
      </c>
      <c r="BZ231" s="287" t="str">
        <f t="shared" si="117"/>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1"/>
        <v/>
      </c>
      <c r="CR231" s="274" t="str">
        <f t="shared" ca="1" si="102"/>
        <v/>
      </c>
      <c r="CS231" s="275" t="str">
        <f t="shared" ca="1" si="17"/>
        <v/>
      </c>
      <c r="CT231" s="339"/>
      <c r="CU231" s="266">
        <f t="shared" si="118"/>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9"/>
        <v>0</v>
      </c>
      <c r="DL231" s="442" t="b">
        <f t="shared" si="120"/>
        <v>0</v>
      </c>
      <c r="DM231" s="452" t="b">
        <f t="shared" si="121"/>
        <v>0</v>
      </c>
      <c r="DN231" s="442" t="b">
        <f t="shared" si="122"/>
        <v>0</v>
      </c>
      <c r="DO231" s="451" t="b">
        <f t="shared" si="123"/>
        <v>0</v>
      </c>
      <c r="DP231" s="442" t="b">
        <f t="shared" si="124"/>
        <v>0</v>
      </c>
      <c r="DQ231" s="452" t="b">
        <f t="shared" si="125"/>
        <v>0</v>
      </c>
      <c r="DR231" s="442" t="b">
        <f t="shared" si="126"/>
        <v>0</v>
      </c>
      <c r="DS231" s="451" t="b">
        <f t="shared" si="127"/>
        <v>0</v>
      </c>
      <c r="DT231" s="442" t="b">
        <f t="shared" si="128"/>
        <v>0</v>
      </c>
    </row>
    <row r="232" spans="1:124" x14ac:dyDescent="0.25">
      <c r="A232" s="67">
        <f t="shared" si="10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4"/>
        <v/>
      </c>
      <c r="X232" s="312" t="str">
        <f t="shared" ca="1" si="105"/>
        <v/>
      </c>
      <c r="Y232" s="279"/>
      <c r="Z232" s="279"/>
      <c r="AA232" s="350"/>
      <c r="AB232" s="280"/>
      <c r="AC232" s="281"/>
      <c r="AD232" s="350"/>
      <c r="AE232" s="280"/>
      <c r="AF232" s="282"/>
      <c r="AG232" s="350"/>
      <c r="AH232" s="276"/>
      <c r="AI232" s="311" t="str">
        <f t="shared" ca="1" si="106"/>
        <v/>
      </c>
      <c r="AJ232" s="312" t="str">
        <f t="shared" ca="1" si="107"/>
        <v/>
      </c>
      <c r="AK232" s="279"/>
      <c r="AL232" s="279"/>
      <c r="AM232" s="350"/>
      <c r="AN232" s="280"/>
      <c r="AO232" s="281"/>
      <c r="AP232" s="350"/>
      <c r="AQ232" s="280"/>
      <c r="AR232" s="282"/>
      <c r="AS232" s="350"/>
      <c r="AT232" s="276"/>
      <c r="AU232" s="311" t="str">
        <f t="shared" ca="1" si="108"/>
        <v/>
      </c>
      <c r="AV232" s="312" t="str">
        <f t="shared" ca="1" si="109"/>
        <v/>
      </c>
      <c r="AW232" s="278"/>
      <c r="AX232" s="278"/>
      <c r="AY232" s="350"/>
      <c r="AZ232" s="280"/>
      <c r="BA232" s="281"/>
      <c r="BB232" s="350"/>
      <c r="BC232" s="280"/>
      <c r="BD232" s="282"/>
      <c r="BE232" s="350"/>
      <c r="BF232" s="276"/>
      <c r="BG232" s="311" t="str">
        <f t="shared" ca="1" si="110"/>
        <v/>
      </c>
      <c r="BH232" s="312" t="str">
        <f t="shared" ca="1" si="111"/>
        <v/>
      </c>
      <c r="BI232" s="278"/>
      <c r="BJ232" s="350"/>
      <c r="BK232" s="280"/>
      <c r="BL232" s="281"/>
      <c r="BM232" s="350"/>
      <c r="BN232" s="280"/>
      <c r="BO232" s="282"/>
      <c r="BP232" s="311" t="str">
        <f t="shared" ca="1" si="112"/>
        <v/>
      </c>
      <c r="BQ232" s="312" t="str">
        <f t="shared" ca="1" si="113"/>
        <v/>
      </c>
      <c r="BR232" s="311" t="str">
        <f t="shared" ca="1" si="114"/>
        <v/>
      </c>
      <c r="BS232" s="440" t="str">
        <f t="shared" ca="1" si="115"/>
        <v/>
      </c>
      <c r="BT232" s="283" t="str">
        <f t="array" ref="BT232">IF(AND($I232&lt;&gt;"",$K232&lt;&gt;""),CEILING(VLOOKUP($I232,ランク別指標,3,FALSE)*$L232,1),"")</f>
        <v/>
      </c>
      <c r="BU232" s="284"/>
      <c r="BV232" s="283" t="str">
        <f t="shared" si="11"/>
        <v/>
      </c>
      <c r="BW232" s="285"/>
      <c r="BX232" s="284"/>
      <c r="BY232" s="286" t="str">
        <f t="shared" si="116"/>
        <v/>
      </c>
      <c r="BZ232" s="287" t="str">
        <f t="shared" si="117"/>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1"/>
        <v/>
      </c>
      <c r="CR232" s="274" t="str">
        <f t="shared" ca="1" si="102"/>
        <v/>
      </c>
      <c r="CS232" s="275" t="str">
        <f t="shared" ca="1" si="17"/>
        <v/>
      </c>
      <c r="CT232" s="339"/>
      <c r="CU232" s="266">
        <f t="shared" si="118"/>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9"/>
        <v>0</v>
      </c>
      <c r="DL232" s="442" t="b">
        <f t="shared" si="120"/>
        <v>0</v>
      </c>
      <c r="DM232" s="452" t="b">
        <f t="shared" si="121"/>
        <v>0</v>
      </c>
      <c r="DN232" s="442" t="b">
        <f t="shared" si="122"/>
        <v>0</v>
      </c>
      <c r="DO232" s="451" t="b">
        <f t="shared" si="123"/>
        <v>0</v>
      </c>
      <c r="DP232" s="442" t="b">
        <f t="shared" si="124"/>
        <v>0</v>
      </c>
      <c r="DQ232" s="452" t="b">
        <f t="shared" si="125"/>
        <v>0</v>
      </c>
      <c r="DR232" s="442" t="b">
        <f t="shared" si="126"/>
        <v>0</v>
      </c>
      <c r="DS232" s="451" t="b">
        <f t="shared" si="127"/>
        <v>0</v>
      </c>
      <c r="DT232" s="442" t="b">
        <f t="shared" si="128"/>
        <v>0</v>
      </c>
    </row>
    <row r="233" spans="1:124" x14ac:dyDescent="0.25">
      <c r="A233" s="67">
        <f t="shared" si="10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4"/>
        <v/>
      </c>
      <c r="X233" s="312" t="str">
        <f t="shared" ca="1" si="105"/>
        <v/>
      </c>
      <c r="Y233" s="279"/>
      <c r="Z233" s="279"/>
      <c r="AA233" s="350"/>
      <c r="AB233" s="351"/>
      <c r="AC233" s="281"/>
      <c r="AD233" s="350"/>
      <c r="AE233" s="351"/>
      <c r="AF233" s="282"/>
      <c r="AG233" s="350"/>
      <c r="AH233" s="276"/>
      <c r="AI233" s="311" t="str">
        <f t="shared" ca="1" si="106"/>
        <v/>
      </c>
      <c r="AJ233" s="312" t="str">
        <f t="shared" ca="1" si="107"/>
        <v/>
      </c>
      <c r="AK233" s="278"/>
      <c r="AL233" s="278"/>
      <c r="AM233" s="350"/>
      <c r="AN233" s="351"/>
      <c r="AO233" s="281"/>
      <c r="AP233" s="350"/>
      <c r="AQ233" s="351"/>
      <c r="AR233" s="282"/>
      <c r="AS233" s="350"/>
      <c r="AT233" s="276"/>
      <c r="AU233" s="311" t="str">
        <f t="shared" ca="1" si="108"/>
        <v/>
      </c>
      <c r="AV233" s="312" t="str">
        <f t="shared" ca="1" si="109"/>
        <v/>
      </c>
      <c r="AW233" s="278"/>
      <c r="AX233" s="278"/>
      <c r="AY233" s="350"/>
      <c r="AZ233" s="351"/>
      <c r="BA233" s="281"/>
      <c r="BB233" s="350"/>
      <c r="BC233" s="351"/>
      <c r="BD233" s="282"/>
      <c r="BE233" s="350"/>
      <c r="BF233" s="276"/>
      <c r="BG233" s="311" t="str">
        <f t="shared" ca="1" si="110"/>
        <v/>
      </c>
      <c r="BH233" s="312" t="str">
        <f t="shared" ca="1" si="111"/>
        <v/>
      </c>
      <c r="BI233" s="278"/>
      <c r="BJ233" s="350"/>
      <c r="BK233" s="351"/>
      <c r="BL233" s="281"/>
      <c r="BM233" s="350"/>
      <c r="BN233" s="351"/>
      <c r="BO233" s="282"/>
      <c r="BP233" s="311" t="str">
        <f t="shared" ca="1" si="112"/>
        <v/>
      </c>
      <c r="BQ233" s="312" t="str">
        <f t="shared" ca="1" si="113"/>
        <v/>
      </c>
      <c r="BR233" s="311" t="str">
        <f t="shared" ca="1" si="114"/>
        <v/>
      </c>
      <c r="BS233" s="440" t="str">
        <f t="shared" ca="1" si="115"/>
        <v/>
      </c>
      <c r="BT233" s="283" t="str">
        <f t="array" ref="BT233">IF(AND($I233&lt;&gt;"",$K233&lt;&gt;""),CEILING(VLOOKUP($I233,ランク別指標,3,FALSE)*$L233,1),"")</f>
        <v/>
      </c>
      <c r="BU233" s="284"/>
      <c r="BV233" s="283" t="str">
        <f t="shared" si="11"/>
        <v/>
      </c>
      <c r="BW233" s="285"/>
      <c r="BX233" s="284"/>
      <c r="BY233" s="286" t="str">
        <f t="shared" si="116"/>
        <v/>
      </c>
      <c r="BZ233" s="287" t="str">
        <f t="shared" si="117"/>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1"/>
        <v/>
      </c>
      <c r="CR233" s="274" t="str">
        <f t="shared" ca="1" si="102"/>
        <v/>
      </c>
      <c r="CS233" s="275" t="str">
        <f t="shared" ca="1" si="17"/>
        <v/>
      </c>
      <c r="CT233" s="339"/>
      <c r="CU233" s="266">
        <f t="shared" si="118"/>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9"/>
        <v>0</v>
      </c>
      <c r="DL233" s="442" t="b">
        <f t="shared" si="120"/>
        <v>0</v>
      </c>
      <c r="DM233" s="452" t="b">
        <f t="shared" si="121"/>
        <v>0</v>
      </c>
      <c r="DN233" s="442" t="b">
        <f t="shared" si="122"/>
        <v>0</v>
      </c>
      <c r="DO233" s="451" t="b">
        <f t="shared" si="123"/>
        <v>0</v>
      </c>
      <c r="DP233" s="442" t="b">
        <f t="shared" si="124"/>
        <v>0</v>
      </c>
      <c r="DQ233" s="452" t="b">
        <f t="shared" si="125"/>
        <v>0</v>
      </c>
      <c r="DR233" s="442" t="b">
        <f t="shared" si="126"/>
        <v>0</v>
      </c>
      <c r="DS233" s="451" t="b">
        <f t="shared" si="127"/>
        <v>0</v>
      </c>
      <c r="DT233" s="442" t="b">
        <f t="shared" si="128"/>
        <v>0</v>
      </c>
    </row>
    <row r="234" spans="1:124" x14ac:dyDescent="0.25">
      <c r="A234" s="67">
        <f t="shared" si="10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4"/>
        <v/>
      </c>
      <c r="X234" s="312" t="str">
        <f t="shared" ca="1" si="105"/>
        <v/>
      </c>
      <c r="Y234" s="279"/>
      <c r="Z234" s="279"/>
      <c r="AA234" s="350"/>
      <c r="AB234" s="351"/>
      <c r="AC234" s="281"/>
      <c r="AD234" s="350"/>
      <c r="AE234" s="351"/>
      <c r="AF234" s="282"/>
      <c r="AG234" s="350"/>
      <c r="AH234" s="276"/>
      <c r="AI234" s="311" t="str">
        <f t="shared" ca="1" si="106"/>
        <v/>
      </c>
      <c r="AJ234" s="312" t="str">
        <f t="shared" ca="1" si="107"/>
        <v/>
      </c>
      <c r="AK234" s="278"/>
      <c r="AL234" s="278"/>
      <c r="AM234" s="350"/>
      <c r="AN234" s="351"/>
      <c r="AO234" s="281"/>
      <c r="AP234" s="350"/>
      <c r="AQ234" s="351"/>
      <c r="AR234" s="282"/>
      <c r="AS234" s="350"/>
      <c r="AT234" s="276"/>
      <c r="AU234" s="311" t="str">
        <f t="shared" ca="1" si="108"/>
        <v/>
      </c>
      <c r="AV234" s="312" t="str">
        <f t="shared" ca="1" si="109"/>
        <v/>
      </c>
      <c r="AW234" s="278"/>
      <c r="AX234" s="278"/>
      <c r="AY234" s="350"/>
      <c r="AZ234" s="351"/>
      <c r="BA234" s="281"/>
      <c r="BB234" s="350"/>
      <c r="BC234" s="351"/>
      <c r="BD234" s="282"/>
      <c r="BE234" s="350"/>
      <c r="BF234" s="276"/>
      <c r="BG234" s="311" t="str">
        <f t="shared" ca="1" si="110"/>
        <v/>
      </c>
      <c r="BH234" s="312" t="str">
        <f t="shared" ca="1" si="111"/>
        <v/>
      </c>
      <c r="BI234" s="278"/>
      <c r="BJ234" s="350"/>
      <c r="BK234" s="351"/>
      <c r="BL234" s="281"/>
      <c r="BM234" s="350"/>
      <c r="BN234" s="351"/>
      <c r="BO234" s="282"/>
      <c r="BP234" s="311" t="str">
        <f t="shared" ca="1" si="112"/>
        <v/>
      </c>
      <c r="BQ234" s="312" t="str">
        <f t="shared" ca="1" si="113"/>
        <v/>
      </c>
      <c r="BR234" s="311" t="str">
        <f t="shared" ca="1" si="114"/>
        <v/>
      </c>
      <c r="BS234" s="440" t="str">
        <f t="shared" ca="1" si="115"/>
        <v/>
      </c>
      <c r="BT234" s="283" t="str">
        <f t="array" ref="BT234">IF(AND($I234&lt;&gt;"",$K234&lt;&gt;""),CEILING(VLOOKUP($I234,ランク別指標,3,FALSE)*$L234,1),"")</f>
        <v/>
      </c>
      <c r="BU234" s="284"/>
      <c r="BV234" s="283" t="str">
        <f t="shared" si="11"/>
        <v/>
      </c>
      <c r="BW234" s="285"/>
      <c r="BX234" s="284"/>
      <c r="BY234" s="286" t="str">
        <f t="shared" si="116"/>
        <v/>
      </c>
      <c r="BZ234" s="287" t="str">
        <f t="shared" si="117"/>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1"/>
        <v/>
      </c>
      <c r="CR234" s="274" t="str">
        <f t="shared" ca="1" si="102"/>
        <v/>
      </c>
      <c r="CS234" s="275" t="str">
        <f t="shared" ca="1" si="17"/>
        <v/>
      </c>
      <c r="CT234" s="339"/>
      <c r="CU234" s="266">
        <f t="shared" si="118"/>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9"/>
        <v>0</v>
      </c>
      <c r="DL234" s="442" t="b">
        <f t="shared" si="120"/>
        <v>0</v>
      </c>
      <c r="DM234" s="452" t="b">
        <f t="shared" si="121"/>
        <v>0</v>
      </c>
      <c r="DN234" s="442" t="b">
        <f t="shared" si="122"/>
        <v>0</v>
      </c>
      <c r="DO234" s="451" t="b">
        <f t="shared" si="123"/>
        <v>0</v>
      </c>
      <c r="DP234" s="442" t="b">
        <f t="shared" si="124"/>
        <v>0</v>
      </c>
      <c r="DQ234" s="452" t="b">
        <f t="shared" si="125"/>
        <v>0</v>
      </c>
      <c r="DR234" s="442" t="b">
        <f t="shared" si="126"/>
        <v>0</v>
      </c>
      <c r="DS234" s="451" t="b">
        <f t="shared" si="127"/>
        <v>0</v>
      </c>
      <c r="DT234" s="442" t="b">
        <f t="shared" si="128"/>
        <v>0</v>
      </c>
    </row>
    <row r="235" spans="1:124" x14ac:dyDescent="0.25">
      <c r="A235" s="67">
        <f t="shared" si="10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4"/>
        <v/>
      </c>
      <c r="X235" s="312" t="str">
        <f t="shared" ca="1" si="105"/>
        <v/>
      </c>
      <c r="Y235" s="279"/>
      <c r="Z235" s="279"/>
      <c r="AA235" s="350"/>
      <c r="AB235" s="351"/>
      <c r="AC235" s="281"/>
      <c r="AD235" s="350"/>
      <c r="AE235" s="351"/>
      <c r="AF235" s="282"/>
      <c r="AG235" s="350"/>
      <c r="AH235" s="276"/>
      <c r="AI235" s="311" t="str">
        <f t="shared" ca="1" si="106"/>
        <v/>
      </c>
      <c r="AJ235" s="312" t="str">
        <f t="shared" ca="1" si="107"/>
        <v/>
      </c>
      <c r="AK235" s="278"/>
      <c r="AL235" s="278"/>
      <c r="AM235" s="350"/>
      <c r="AN235" s="351"/>
      <c r="AO235" s="281"/>
      <c r="AP235" s="350"/>
      <c r="AQ235" s="351"/>
      <c r="AR235" s="282"/>
      <c r="AS235" s="350"/>
      <c r="AT235" s="276"/>
      <c r="AU235" s="311" t="str">
        <f t="shared" ca="1" si="108"/>
        <v/>
      </c>
      <c r="AV235" s="312" t="str">
        <f t="shared" ca="1" si="109"/>
        <v/>
      </c>
      <c r="AW235" s="278"/>
      <c r="AX235" s="278"/>
      <c r="AY235" s="350"/>
      <c r="AZ235" s="351"/>
      <c r="BA235" s="281"/>
      <c r="BB235" s="350"/>
      <c r="BC235" s="351"/>
      <c r="BD235" s="282"/>
      <c r="BE235" s="350"/>
      <c r="BF235" s="276"/>
      <c r="BG235" s="311" t="str">
        <f t="shared" ca="1" si="110"/>
        <v/>
      </c>
      <c r="BH235" s="312" t="str">
        <f t="shared" ca="1" si="111"/>
        <v/>
      </c>
      <c r="BI235" s="278"/>
      <c r="BJ235" s="350"/>
      <c r="BK235" s="351"/>
      <c r="BL235" s="281"/>
      <c r="BM235" s="350"/>
      <c r="BN235" s="351"/>
      <c r="BO235" s="282"/>
      <c r="BP235" s="311" t="str">
        <f t="shared" ca="1" si="112"/>
        <v/>
      </c>
      <c r="BQ235" s="312" t="str">
        <f t="shared" ca="1" si="113"/>
        <v/>
      </c>
      <c r="BR235" s="311" t="str">
        <f t="shared" ca="1" si="114"/>
        <v/>
      </c>
      <c r="BS235" s="440" t="str">
        <f t="shared" ca="1" si="115"/>
        <v/>
      </c>
      <c r="BT235" s="283" t="str">
        <f t="array" ref="BT235">IF(AND($I235&lt;&gt;"",$K235&lt;&gt;""),CEILING(VLOOKUP($I235,ランク別指標,3,FALSE)*$L235,1),"")</f>
        <v/>
      </c>
      <c r="BU235" s="284"/>
      <c r="BV235" s="283" t="str">
        <f t="shared" si="11"/>
        <v/>
      </c>
      <c r="BW235" s="285"/>
      <c r="BX235" s="284"/>
      <c r="BY235" s="286" t="str">
        <f t="shared" si="116"/>
        <v/>
      </c>
      <c r="BZ235" s="287" t="str">
        <f t="shared" si="117"/>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1"/>
        <v/>
      </c>
      <c r="CR235" s="274" t="str">
        <f t="shared" ca="1" si="102"/>
        <v/>
      </c>
      <c r="CS235" s="275" t="str">
        <f t="shared" ca="1" si="17"/>
        <v/>
      </c>
      <c r="CT235" s="339"/>
      <c r="CU235" s="266">
        <f t="shared" si="118"/>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9"/>
        <v>0</v>
      </c>
      <c r="DL235" s="442" t="b">
        <f t="shared" si="120"/>
        <v>0</v>
      </c>
      <c r="DM235" s="452" t="b">
        <f t="shared" si="121"/>
        <v>0</v>
      </c>
      <c r="DN235" s="442" t="b">
        <f t="shared" si="122"/>
        <v>0</v>
      </c>
      <c r="DO235" s="451" t="b">
        <f t="shared" si="123"/>
        <v>0</v>
      </c>
      <c r="DP235" s="442" t="b">
        <f t="shared" si="124"/>
        <v>0</v>
      </c>
      <c r="DQ235" s="452" t="b">
        <f t="shared" si="125"/>
        <v>0</v>
      </c>
      <c r="DR235" s="442" t="b">
        <f t="shared" si="126"/>
        <v>0</v>
      </c>
      <c r="DS235" s="451" t="b">
        <f t="shared" si="127"/>
        <v>0</v>
      </c>
      <c r="DT235" s="442" t="b">
        <f t="shared" si="128"/>
        <v>0</v>
      </c>
    </row>
    <row r="236" spans="1:124" x14ac:dyDescent="0.25">
      <c r="A236" s="67">
        <f t="shared" si="10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4"/>
        <v/>
      </c>
      <c r="X236" s="312" t="str">
        <f t="shared" ca="1" si="105"/>
        <v/>
      </c>
      <c r="Y236" s="279"/>
      <c r="Z236" s="279"/>
      <c r="AA236" s="350"/>
      <c r="AB236" s="351"/>
      <c r="AC236" s="281"/>
      <c r="AD236" s="350"/>
      <c r="AE236" s="351"/>
      <c r="AF236" s="282"/>
      <c r="AG236" s="350"/>
      <c r="AH236" s="276"/>
      <c r="AI236" s="311" t="str">
        <f t="shared" ca="1" si="106"/>
        <v/>
      </c>
      <c r="AJ236" s="312" t="str">
        <f t="shared" ca="1" si="107"/>
        <v/>
      </c>
      <c r="AK236" s="278"/>
      <c r="AL236" s="278"/>
      <c r="AM236" s="350"/>
      <c r="AN236" s="351"/>
      <c r="AO236" s="281"/>
      <c r="AP236" s="350"/>
      <c r="AQ236" s="351"/>
      <c r="AR236" s="282"/>
      <c r="AS236" s="350"/>
      <c r="AT236" s="276"/>
      <c r="AU236" s="311" t="str">
        <f t="shared" ca="1" si="108"/>
        <v/>
      </c>
      <c r="AV236" s="312" t="str">
        <f t="shared" ca="1" si="109"/>
        <v/>
      </c>
      <c r="AW236" s="278"/>
      <c r="AX236" s="278"/>
      <c r="AY236" s="350"/>
      <c r="AZ236" s="351"/>
      <c r="BA236" s="281"/>
      <c r="BB236" s="350"/>
      <c r="BC236" s="351"/>
      <c r="BD236" s="282"/>
      <c r="BE236" s="350"/>
      <c r="BF236" s="276"/>
      <c r="BG236" s="311" t="str">
        <f t="shared" ca="1" si="110"/>
        <v/>
      </c>
      <c r="BH236" s="312" t="str">
        <f t="shared" ca="1" si="111"/>
        <v/>
      </c>
      <c r="BI236" s="278"/>
      <c r="BJ236" s="350"/>
      <c r="BK236" s="351"/>
      <c r="BL236" s="281"/>
      <c r="BM236" s="350"/>
      <c r="BN236" s="351"/>
      <c r="BO236" s="282"/>
      <c r="BP236" s="311" t="str">
        <f t="shared" ca="1" si="112"/>
        <v/>
      </c>
      <c r="BQ236" s="312" t="str">
        <f t="shared" ca="1" si="113"/>
        <v/>
      </c>
      <c r="BR236" s="311" t="str">
        <f t="shared" ca="1" si="114"/>
        <v/>
      </c>
      <c r="BS236" s="440" t="str">
        <f t="shared" ca="1" si="115"/>
        <v/>
      </c>
      <c r="BT236" s="283" t="str">
        <f t="array" ref="BT236">IF(AND($I236&lt;&gt;"",$K236&lt;&gt;""),CEILING(VLOOKUP($I236,ランク別指標,3,FALSE)*$L236,1),"")</f>
        <v/>
      </c>
      <c r="BU236" s="284"/>
      <c r="BV236" s="283" t="str">
        <f t="shared" si="11"/>
        <v/>
      </c>
      <c r="BW236" s="285"/>
      <c r="BX236" s="284"/>
      <c r="BY236" s="286" t="str">
        <f t="shared" si="116"/>
        <v/>
      </c>
      <c r="BZ236" s="287" t="str">
        <f t="shared" si="117"/>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1"/>
        <v/>
      </c>
      <c r="CR236" s="274" t="str">
        <f t="shared" ca="1" si="102"/>
        <v/>
      </c>
      <c r="CS236" s="275" t="str">
        <f t="shared" ca="1" si="17"/>
        <v/>
      </c>
      <c r="CT236" s="339"/>
      <c r="CU236" s="266">
        <f t="shared" si="118"/>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9"/>
        <v>0</v>
      </c>
      <c r="DL236" s="442" t="b">
        <f t="shared" si="120"/>
        <v>0</v>
      </c>
      <c r="DM236" s="452" t="b">
        <f t="shared" si="121"/>
        <v>0</v>
      </c>
      <c r="DN236" s="442" t="b">
        <f t="shared" si="122"/>
        <v>0</v>
      </c>
      <c r="DO236" s="451" t="b">
        <f t="shared" si="123"/>
        <v>0</v>
      </c>
      <c r="DP236" s="442" t="b">
        <f t="shared" si="124"/>
        <v>0</v>
      </c>
      <c r="DQ236" s="452" t="b">
        <f t="shared" si="125"/>
        <v>0</v>
      </c>
      <c r="DR236" s="442" t="b">
        <f t="shared" si="126"/>
        <v>0</v>
      </c>
      <c r="DS236" s="451" t="b">
        <f t="shared" si="127"/>
        <v>0</v>
      </c>
      <c r="DT236" s="442" t="b">
        <f t="shared" si="128"/>
        <v>0</v>
      </c>
    </row>
    <row r="237" spans="1:124" x14ac:dyDescent="0.25">
      <c r="A237" s="67">
        <f t="shared" si="10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4"/>
        <v/>
      </c>
      <c r="X237" s="312" t="str">
        <f t="shared" ca="1" si="105"/>
        <v/>
      </c>
      <c r="Y237" s="279"/>
      <c r="Z237" s="279"/>
      <c r="AA237" s="350"/>
      <c r="AB237" s="351"/>
      <c r="AC237" s="281"/>
      <c r="AD237" s="350"/>
      <c r="AE237" s="351"/>
      <c r="AF237" s="282"/>
      <c r="AG237" s="350"/>
      <c r="AH237" s="276"/>
      <c r="AI237" s="311" t="str">
        <f t="shared" ca="1" si="106"/>
        <v/>
      </c>
      <c r="AJ237" s="312" t="str">
        <f t="shared" ca="1" si="107"/>
        <v/>
      </c>
      <c r="AK237" s="278"/>
      <c r="AL237" s="278"/>
      <c r="AM237" s="350"/>
      <c r="AN237" s="351"/>
      <c r="AO237" s="281"/>
      <c r="AP237" s="350"/>
      <c r="AQ237" s="351"/>
      <c r="AR237" s="282"/>
      <c r="AS237" s="350"/>
      <c r="AT237" s="276"/>
      <c r="AU237" s="311" t="str">
        <f t="shared" ca="1" si="108"/>
        <v/>
      </c>
      <c r="AV237" s="312" t="str">
        <f t="shared" ca="1" si="109"/>
        <v/>
      </c>
      <c r="AW237" s="278"/>
      <c r="AX237" s="278"/>
      <c r="AY237" s="350"/>
      <c r="AZ237" s="351"/>
      <c r="BA237" s="281"/>
      <c r="BB237" s="350"/>
      <c r="BC237" s="351"/>
      <c r="BD237" s="282"/>
      <c r="BE237" s="350"/>
      <c r="BF237" s="276"/>
      <c r="BG237" s="311" t="str">
        <f t="shared" ca="1" si="110"/>
        <v/>
      </c>
      <c r="BH237" s="312" t="str">
        <f t="shared" ca="1" si="111"/>
        <v/>
      </c>
      <c r="BI237" s="278"/>
      <c r="BJ237" s="350"/>
      <c r="BK237" s="351"/>
      <c r="BL237" s="281"/>
      <c r="BM237" s="350"/>
      <c r="BN237" s="351"/>
      <c r="BO237" s="282"/>
      <c r="BP237" s="311" t="str">
        <f t="shared" ca="1" si="112"/>
        <v/>
      </c>
      <c r="BQ237" s="312" t="str">
        <f t="shared" ca="1" si="113"/>
        <v/>
      </c>
      <c r="BR237" s="311" t="str">
        <f t="shared" ca="1" si="114"/>
        <v/>
      </c>
      <c r="BS237" s="440" t="str">
        <f t="shared" ca="1" si="115"/>
        <v/>
      </c>
      <c r="BT237" s="283" t="str">
        <f t="array" ref="BT237">IF(AND($I237&lt;&gt;"",$K237&lt;&gt;""),CEILING(VLOOKUP($I237,ランク別指標,3,FALSE)*$L237,1),"")</f>
        <v/>
      </c>
      <c r="BU237" s="284"/>
      <c r="BV237" s="283" t="str">
        <f t="shared" si="11"/>
        <v/>
      </c>
      <c r="BW237" s="285"/>
      <c r="BX237" s="284"/>
      <c r="BY237" s="286" t="str">
        <f t="shared" si="116"/>
        <v/>
      </c>
      <c r="BZ237" s="287" t="str">
        <f t="shared" si="117"/>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1"/>
        <v/>
      </c>
      <c r="CR237" s="274" t="str">
        <f t="shared" ca="1" si="102"/>
        <v/>
      </c>
      <c r="CS237" s="275" t="str">
        <f t="shared" ca="1" si="17"/>
        <v/>
      </c>
      <c r="CT237" s="339"/>
      <c r="CU237" s="266">
        <f t="shared" si="118"/>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9"/>
        <v>0</v>
      </c>
      <c r="DL237" s="442" t="b">
        <f t="shared" si="120"/>
        <v>0</v>
      </c>
      <c r="DM237" s="452" t="b">
        <f t="shared" si="121"/>
        <v>0</v>
      </c>
      <c r="DN237" s="442" t="b">
        <f t="shared" si="122"/>
        <v>0</v>
      </c>
      <c r="DO237" s="451" t="b">
        <f t="shared" si="123"/>
        <v>0</v>
      </c>
      <c r="DP237" s="442" t="b">
        <f t="shared" si="124"/>
        <v>0</v>
      </c>
      <c r="DQ237" s="452" t="b">
        <f t="shared" si="125"/>
        <v>0</v>
      </c>
      <c r="DR237" s="442" t="b">
        <f t="shared" si="126"/>
        <v>0</v>
      </c>
      <c r="DS237" s="451" t="b">
        <f t="shared" si="127"/>
        <v>0</v>
      </c>
      <c r="DT237" s="442" t="b">
        <f t="shared" si="128"/>
        <v>0</v>
      </c>
    </row>
    <row r="238" spans="1:124" x14ac:dyDescent="0.25">
      <c r="A238" s="67">
        <f t="shared" si="10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4"/>
        <v/>
      </c>
      <c r="X238" s="312" t="str">
        <f t="shared" ca="1" si="105"/>
        <v/>
      </c>
      <c r="Y238" s="279"/>
      <c r="Z238" s="279"/>
      <c r="AA238" s="350"/>
      <c r="AB238" s="280"/>
      <c r="AC238" s="281"/>
      <c r="AD238" s="350"/>
      <c r="AE238" s="280"/>
      <c r="AF238" s="282"/>
      <c r="AG238" s="350"/>
      <c r="AH238" s="276"/>
      <c r="AI238" s="311" t="str">
        <f t="shared" ca="1" si="106"/>
        <v/>
      </c>
      <c r="AJ238" s="312" t="str">
        <f t="shared" ca="1" si="107"/>
        <v/>
      </c>
      <c r="AK238" s="279"/>
      <c r="AL238" s="279"/>
      <c r="AM238" s="350"/>
      <c r="AN238" s="280"/>
      <c r="AO238" s="281"/>
      <c r="AP238" s="350"/>
      <c r="AQ238" s="280"/>
      <c r="AR238" s="282"/>
      <c r="AS238" s="350"/>
      <c r="AT238" s="276"/>
      <c r="AU238" s="311" t="str">
        <f t="shared" ca="1" si="108"/>
        <v/>
      </c>
      <c r="AV238" s="312" t="str">
        <f t="shared" ca="1" si="109"/>
        <v/>
      </c>
      <c r="AW238" s="278"/>
      <c r="AX238" s="278"/>
      <c r="AY238" s="350"/>
      <c r="AZ238" s="280"/>
      <c r="BA238" s="281"/>
      <c r="BB238" s="350"/>
      <c r="BC238" s="280"/>
      <c r="BD238" s="282"/>
      <c r="BE238" s="350"/>
      <c r="BF238" s="276"/>
      <c r="BG238" s="311" t="str">
        <f t="shared" ca="1" si="110"/>
        <v/>
      </c>
      <c r="BH238" s="312" t="str">
        <f t="shared" ca="1" si="111"/>
        <v/>
      </c>
      <c r="BI238" s="278"/>
      <c r="BJ238" s="350"/>
      <c r="BK238" s="280"/>
      <c r="BL238" s="281"/>
      <c r="BM238" s="350"/>
      <c r="BN238" s="280"/>
      <c r="BO238" s="282"/>
      <c r="BP238" s="311" t="str">
        <f t="shared" ca="1" si="112"/>
        <v/>
      </c>
      <c r="BQ238" s="312" t="str">
        <f t="shared" ca="1" si="113"/>
        <v/>
      </c>
      <c r="BR238" s="311" t="str">
        <f t="shared" ca="1" si="114"/>
        <v/>
      </c>
      <c r="BS238" s="440" t="str">
        <f t="shared" ca="1" si="115"/>
        <v/>
      </c>
      <c r="BT238" s="283" t="str">
        <f t="array" ref="BT238">IF(AND($I238&lt;&gt;"",$K238&lt;&gt;""),CEILING(VLOOKUP($I238,ランク別指標,3,FALSE)*$L238,1),"")</f>
        <v/>
      </c>
      <c r="BU238" s="284"/>
      <c r="BV238" s="283" t="str">
        <f t="shared" si="11"/>
        <v/>
      </c>
      <c r="BW238" s="285"/>
      <c r="BX238" s="284"/>
      <c r="BY238" s="286" t="str">
        <f t="shared" si="116"/>
        <v/>
      </c>
      <c r="BZ238" s="287" t="str">
        <f t="shared" si="117"/>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1"/>
        <v/>
      </c>
      <c r="CR238" s="274" t="str">
        <f t="shared" ca="1" si="102"/>
        <v/>
      </c>
      <c r="CS238" s="275" t="str">
        <f t="shared" ca="1" si="17"/>
        <v/>
      </c>
      <c r="CT238" s="339"/>
      <c r="CU238" s="266">
        <f t="shared" si="118"/>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9"/>
        <v>0</v>
      </c>
      <c r="DL238" s="442" t="b">
        <f t="shared" si="120"/>
        <v>0</v>
      </c>
      <c r="DM238" s="452" t="b">
        <f t="shared" si="121"/>
        <v>0</v>
      </c>
      <c r="DN238" s="442" t="b">
        <f t="shared" si="122"/>
        <v>0</v>
      </c>
      <c r="DO238" s="451" t="b">
        <f t="shared" si="123"/>
        <v>0</v>
      </c>
      <c r="DP238" s="442" t="b">
        <f t="shared" si="124"/>
        <v>0</v>
      </c>
      <c r="DQ238" s="452" t="b">
        <f t="shared" si="125"/>
        <v>0</v>
      </c>
      <c r="DR238" s="442" t="b">
        <f t="shared" si="126"/>
        <v>0</v>
      </c>
      <c r="DS238" s="451" t="b">
        <f t="shared" si="127"/>
        <v>0</v>
      </c>
      <c r="DT238" s="442" t="b">
        <f t="shared" si="128"/>
        <v>0</v>
      </c>
    </row>
    <row r="239" spans="1:124" x14ac:dyDescent="0.25">
      <c r="A239" s="67">
        <f t="shared" si="10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4"/>
        <v/>
      </c>
      <c r="X239" s="312" t="str">
        <f t="shared" ca="1" si="105"/>
        <v/>
      </c>
      <c r="Y239" s="279"/>
      <c r="Z239" s="279"/>
      <c r="AA239" s="350"/>
      <c r="AB239" s="280"/>
      <c r="AC239" s="281"/>
      <c r="AD239" s="350"/>
      <c r="AE239" s="280"/>
      <c r="AF239" s="282"/>
      <c r="AG239" s="350"/>
      <c r="AH239" s="276"/>
      <c r="AI239" s="311" t="str">
        <f t="shared" ca="1" si="106"/>
        <v/>
      </c>
      <c r="AJ239" s="312" t="str">
        <f t="shared" ca="1" si="107"/>
        <v/>
      </c>
      <c r="AK239" s="279"/>
      <c r="AL239" s="279"/>
      <c r="AM239" s="350"/>
      <c r="AN239" s="280"/>
      <c r="AO239" s="281"/>
      <c r="AP239" s="350"/>
      <c r="AQ239" s="280"/>
      <c r="AR239" s="282"/>
      <c r="AS239" s="350"/>
      <c r="AT239" s="276"/>
      <c r="AU239" s="311" t="str">
        <f t="shared" ca="1" si="108"/>
        <v/>
      </c>
      <c r="AV239" s="312" t="str">
        <f t="shared" ca="1" si="109"/>
        <v/>
      </c>
      <c r="AW239" s="278"/>
      <c r="AX239" s="278"/>
      <c r="AY239" s="350"/>
      <c r="AZ239" s="280"/>
      <c r="BA239" s="281"/>
      <c r="BB239" s="350"/>
      <c r="BC239" s="280"/>
      <c r="BD239" s="282"/>
      <c r="BE239" s="350"/>
      <c r="BF239" s="276"/>
      <c r="BG239" s="311" t="str">
        <f t="shared" ca="1" si="110"/>
        <v/>
      </c>
      <c r="BH239" s="312" t="str">
        <f t="shared" ca="1" si="111"/>
        <v/>
      </c>
      <c r="BI239" s="278"/>
      <c r="BJ239" s="350"/>
      <c r="BK239" s="280"/>
      <c r="BL239" s="281"/>
      <c r="BM239" s="350"/>
      <c r="BN239" s="280"/>
      <c r="BO239" s="282"/>
      <c r="BP239" s="311" t="str">
        <f t="shared" ca="1" si="112"/>
        <v/>
      </c>
      <c r="BQ239" s="312" t="str">
        <f t="shared" ca="1" si="113"/>
        <v/>
      </c>
      <c r="BR239" s="311" t="str">
        <f t="shared" ca="1" si="114"/>
        <v/>
      </c>
      <c r="BS239" s="440" t="str">
        <f t="shared" ca="1" si="115"/>
        <v/>
      </c>
      <c r="BT239" s="283" t="str">
        <f t="array" ref="BT239">IF(AND($I239&lt;&gt;"",$K239&lt;&gt;""),CEILING(VLOOKUP($I239,ランク別指標,3,FALSE)*$L239,1),"")</f>
        <v/>
      </c>
      <c r="BU239" s="284"/>
      <c r="BV239" s="283" t="str">
        <f t="shared" si="11"/>
        <v/>
      </c>
      <c r="BW239" s="285"/>
      <c r="BX239" s="284"/>
      <c r="BY239" s="286" t="str">
        <f t="shared" si="116"/>
        <v/>
      </c>
      <c r="BZ239" s="287" t="str">
        <f t="shared" si="117"/>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1"/>
        <v/>
      </c>
      <c r="CR239" s="274" t="str">
        <f t="shared" ca="1" si="102"/>
        <v/>
      </c>
      <c r="CS239" s="275" t="str">
        <f t="shared" ca="1" si="17"/>
        <v/>
      </c>
      <c r="CT239" s="339"/>
      <c r="CU239" s="266">
        <f t="shared" si="118"/>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9"/>
        <v>0</v>
      </c>
      <c r="DL239" s="442" t="b">
        <f t="shared" si="120"/>
        <v>0</v>
      </c>
      <c r="DM239" s="452" t="b">
        <f t="shared" si="121"/>
        <v>0</v>
      </c>
      <c r="DN239" s="442" t="b">
        <f t="shared" si="122"/>
        <v>0</v>
      </c>
      <c r="DO239" s="451" t="b">
        <f t="shared" si="123"/>
        <v>0</v>
      </c>
      <c r="DP239" s="442" t="b">
        <f t="shared" si="124"/>
        <v>0</v>
      </c>
      <c r="DQ239" s="452" t="b">
        <f t="shared" si="125"/>
        <v>0</v>
      </c>
      <c r="DR239" s="442" t="b">
        <f t="shared" si="126"/>
        <v>0</v>
      </c>
      <c r="DS239" s="451" t="b">
        <f t="shared" si="127"/>
        <v>0</v>
      </c>
      <c r="DT239" s="442" t="b">
        <f t="shared" si="128"/>
        <v>0</v>
      </c>
    </row>
    <row r="240" spans="1:124" x14ac:dyDescent="0.25">
      <c r="A240" s="67">
        <f t="shared" si="10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4"/>
        <v/>
      </c>
      <c r="X240" s="312" t="str">
        <f t="shared" ca="1" si="105"/>
        <v/>
      </c>
      <c r="Y240" s="279"/>
      <c r="Z240" s="279"/>
      <c r="AA240" s="350"/>
      <c r="AB240" s="280"/>
      <c r="AC240" s="281"/>
      <c r="AD240" s="350"/>
      <c r="AE240" s="280"/>
      <c r="AF240" s="282"/>
      <c r="AG240" s="350"/>
      <c r="AH240" s="276"/>
      <c r="AI240" s="311" t="str">
        <f t="shared" ca="1" si="106"/>
        <v/>
      </c>
      <c r="AJ240" s="312" t="str">
        <f t="shared" ca="1" si="107"/>
        <v/>
      </c>
      <c r="AK240" s="279"/>
      <c r="AL240" s="279"/>
      <c r="AM240" s="350"/>
      <c r="AN240" s="280"/>
      <c r="AO240" s="281"/>
      <c r="AP240" s="350"/>
      <c r="AQ240" s="280"/>
      <c r="AR240" s="282"/>
      <c r="AS240" s="350"/>
      <c r="AT240" s="276"/>
      <c r="AU240" s="311" t="str">
        <f t="shared" ca="1" si="108"/>
        <v/>
      </c>
      <c r="AV240" s="312" t="str">
        <f t="shared" ca="1" si="109"/>
        <v/>
      </c>
      <c r="AW240" s="278"/>
      <c r="AX240" s="278"/>
      <c r="AY240" s="350"/>
      <c r="AZ240" s="280"/>
      <c r="BA240" s="281"/>
      <c r="BB240" s="350"/>
      <c r="BC240" s="280"/>
      <c r="BD240" s="282"/>
      <c r="BE240" s="350"/>
      <c r="BF240" s="276"/>
      <c r="BG240" s="311" t="str">
        <f t="shared" ca="1" si="110"/>
        <v/>
      </c>
      <c r="BH240" s="312" t="str">
        <f t="shared" ca="1" si="111"/>
        <v/>
      </c>
      <c r="BI240" s="278"/>
      <c r="BJ240" s="350"/>
      <c r="BK240" s="280"/>
      <c r="BL240" s="281"/>
      <c r="BM240" s="350"/>
      <c r="BN240" s="280"/>
      <c r="BO240" s="282"/>
      <c r="BP240" s="311" t="str">
        <f t="shared" ca="1" si="112"/>
        <v/>
      </c>
      <c r="BQ240" s="312" t="str">
        <f t="shared" ca="1" si="113"/>
        <v/>
      </c>
      <c r="BR240" s="311" t="str">
        <f t="shared" ca="1" si="114"/>
        <v/>
      </c>
      <c r="BS240" s="440" t="str">
        <f t="shared" ca="1" si="115"/>
        <v/>
      </c>
      <c r="BT240" s="283" t="str">
        <f t="array" ref="BT240">IF(AND($I240&lt;&gt;"",$K240&lt;&gt;""),CEILING(VLOOKUP($I240,ランク別指標,3,FALSE)*$L240,1),"")</f>
        <v/>
      </c>
      <c r="BU240" s="284"/>
      <c r="BV240" s="283" t="str">
        <f t="shared" si="11"/>
        <v/>
      </c>
      <c r="BW240" s="285"/>
      <c r="BX240" s="284"/>
      <c r="BY240" s="286" t="str">
        <f t="shared" si="116"/>
        <v/>
      </c>
      <c r="BZ240" s="287" t="str">
        <f t="shared" si="117"/>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1"/>
        <v/>
      </c>
      <c r="CR240" s="274" t="str">
        <f t="shared" ca="1" si="102"/>
        <v/>
      </c>
      <c r="CS240" s="275" t="str">
        <f t="shared" ca="1" si="17"/>
        <v/>
      </c>
      <c r="CT240" s="339"/>
      <c r="CU240" s="266">
        <f t="shared" si="118"/>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9"/>
        <v>0</v>
      </c>
      <c r="DL240" s="442" t="b">
        <f t="shared" si="120"/>
        <v>0</v>
      </c>
      <c r="DM240" s="452" t="b">
        <f t="shared" si="121"/>
        <v>0</v>
      </c>
      <c r="DN240" s="442" t="b">
        <f t="shared" si="122"/>
        <v>0</v>
      </c>
      <c r="DO240" s="451" t="b">
        <f t="shared" si="123"/>
        <v>0</v>
      </c>
      <c r="DP240" s="442" t="b">
        <f t="shared" si="124"/>
        <v>0</v>
      </c>
      <c r="DQ240" s="452" t="b">
        <f t="shared" si="125"/>
        <v>0</v>
      </c>
      <c r="DR240" s="442" t="b">
        <f t="shared" si="126"/>
        <v>0</v>
      </c>
      <c r="DS240" s="451" t="b">
        <f t="shared" si="127"/>
        <v>0</v>
      </c>
      <c r="DT240" s="442" t="b">
        <f t="shared" si="128"/>
        <v>0</v>
      </c>
    </row>
    <row r="241" spans="1:124" x14ac:dyDescent="0.25">
      <c r="A241" s="67">
        <f t="shared" si="10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4"/>
        <v/>
      </c>
      <c r="X241" s="312" t="str">
        <f t="shared" ca="1" si="105"/>
        <v/>
      </c>
      <c r="Y241" s="279"/>
      <c r="Z241" s="279"/>
      <c r="AA241" s="350"/>
      <c r="AB241" s="280"/>
      <c r="AC241" s="281"/>
      <c r="AD241" s="350"/>
      <c r="AE241" s="280"/>
      <c r="AF241" s="282"/>
      <c r="AG241" s="350"/>
      <c r="AH241" s="276"/>
      <c r="AI241" s="311" t="str">
        <f t="shared" ca="1" si="106"/>
        <v/>
      </c>
      <c r="AJ241" s="312" t="str">
        <f t="shared" ca="1" si="107"/>
        <v/>
      </c>
      <c r="AK241" s="279"/>
      <c r="AL241" s="279"/>
      <c r="AM241" s="350"/>
      <c r="AN241" s="280"/>
      <c r="AO241" s="281"/>
      <c r="AP241" s="350"/>
      <c r="AQ241" s="280"/>
      <c r="AR241" s="282"/>
      <c r="AS241" s="350"/>
      <c r="AT241" s="276"/>
      <c r="AU241" s="311" t="str">
        <f t="shared" ca="1" si="108"/>
        <v/>
      </c>
      <c r="AV241" s="312" t="str">
        <f t="shared" ca="1" si="109"/>
        <v/>
      </c>
      <c r="AW241" s="278"/>
      <c r="AX241" s="278"/>
      <c r="AY241" s="350"/>
      <c r="AZ241" s="280"/>
      <c r="BA241" s="281"/>
      <c r="BB241" s="350"/>
      <c r="BC241" s="280"/>
      <c r="BD241" s="282"/>
      <c r="BE241" s="350"/>
      <c r="BF241" s="276"/>
      <c r="BG241" s="311" t="str">
        <f t="shared" ca="1" si="110"/>
        <v/>
      </c>
      <c r="BH241" s="312" t="str">
        <f t="shared" ca="1" si="111"/>
        <v/>
      </c>
      <c r="BI241" s="278"/>
      <c r="BJ241" s="350"/>
      <c r="BK241" s="280"/>
      <c r="BL241" s="281"/>
      <c r="BM241" s="350"/>
      <c r="BN241" s="280"/>
      <c r="BO241" s="282"/>
      <c r="BP241" s="311" t="str">
        <f t="shared" ca="1" si="112"/>
        <v/>
      </c>
      <c r="BQ241" s="312" t="str">
        <f t="shared" ca="1" si="113"/>
        <v/>
      </c>
      <c r="BR241" s="311" t="str">
        <f t="shared" ca="1" si="114"/>
        <v/>
      </c>
      <c r="BS241" s="440" t="str">
        <f t="shared" ca="1" si="115"/>
        <v/>
      </c>
      <c r="BT241" s="283" t="str">
        <f t="array" ref="BT241">IF(AND($I241&lt;&gt;"",$K241&lt;&gt;""),CEILING(VLOOKUP($I241,ランク別指標,3,FALSE)*$L241,1),"")</f>
        <v/>
      </c>
      <c r="BU241" s="284"/>
      <c r="BV241" s="283" t="str">
        <f t="shared" si="11"/>
        <v/>
      </c>
      <c r="BW241" s="285"/>
      <c r="BX241" s="284"/>
      <c r="BY241" s="286" t="str">
        <f t="shared" si="116"/>
        <v/>
      </c>
      <c r="BZ241" s="287" t="str">
        <f t="shared" si="117"/>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1"/>
        <v/>
      </c>
      <c r="CR241" s="274" t="str">
        <f t="shared" ca="1" si="102"/>
        <v/>
      </c>
      <c r="CS241" s="275" t="str">
        <f t="shared" ca="1" si="17"/>
        <v/>
      </c>
      <c r="CT241" s="339"/>
      <c r="CU241" s="266">
        <f t="shared" si="118"/>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9"/>
        <v>0</v>
      </c>
      <c r="DL241" s="442" t="b">
        <f t="shared" si="120"/>
        <v>0</v>
      </c>
      <c r="DM241" s="452" t="b">
        <f t="shared" si="121"/>
        <v>0</v>
      </c>
      <c r="DN241" s="442" t="b">
        <f t="shared" si="122"/>
        <v>0</v>
      </c>
      <c r="DO241" s="451" t="b">
        <f t="shared" si="123"/>
        <v>0</v>
      </c>
      <c r="DP241" s="442" t="b">
        <f t="shared" si="124"/>
        <v>0</v>
      </c>
      <c r="DQ241" s="452" t="b">
        <f t="shared" si="125"/>
        <v>0</v>
      </c>
      <c r="DR241" s="442" t="b">
        <f t="shared" si="126"/>
        <v>0</v>
      </c>
      <c r="DS241" s="451" t="b">
        <f t="shared" si="127"/>
        <v>0</v>
      </c>
      <c r="DT241" s="442" t="b">
        <f t="shared" si="128"/>
        <v>0</v>
      </c>
    </row>
    <row r="242" spans="1:124" x14ac:dyDescent="0.25">
      <c r="A242" s="67">
        <f t="shared" si="10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4"/>
        <v/>
      </c>
      <c r="X242" s="312" t="str">
        <f t="shared" ca="1" si="105"/>
        <v/>
      </c>
      <c r="Y242" s="279"/>
      <c r="Z242" s="279"/>
      <c r="AA242" s="350"/>
      <c r="AB242" s="280"/>
      <c r="AC242" s="281"/>
      <c r="AD242" s="350"/>
      <c r="AE242" s="280"/>
      <c r="AF242" s="282"/>
      <c r="AG242" s="350"/>
      <c r="AH242" s="276"/>
      <c r="AI242" s="311" t="str">
        <f t="shared" ca="1" si="106"/>
        <v/>
      </c>
      <c r="AJ242" s="312" t="str">
        <f t="shared" ca="1" si="107"/>
        <v/>
      </c>
      <c r="AK242" s="279"/>
      <c r="AL242" s="279"/>
      <c r="AM242" s="350"/>
      <c r="AN242" s="280"/>
      <c r="AO242" s="281"/>
      <c r="AP242" s="350"/>
      <c r="AQ242" s="280"/>
      <c r="AR242" s="282"/>
      <c r="AS242" s="350"/>
      <c r="AT242" s="276"/>
      <c r="AU242" s="311" t="str">
        <f t="shared" ca="1" si="108"/>
        <v/>
      </c>
      <c r="AV242" s="312" t="str">
        <f t="shared" ca="1" si="109"/>
        <v/>
      </c>
      <c r="AW242" s="278"/>
      <c r="AX242" s="278"/>
      <c r="AY242" s="350"/>
      <c r="AZ242" s="280"/>
      <c r="BA242" s="281"/>
      <c r="BB242" s="350"/>
      <c r="BC242" s="280"/>
      <c r="BD242" s="282"/>
      <c r="BE242" s="350"/>
      <c r="BF242" s="276"/>
      <c r="BG242" s="311" t="str">
        <f t="shared" ca="1" si="110"/>
        <v/>
      </c>
      <c r="BH242" s="312" t="str">
        <f t="shared" ca="1" si="111"/>
        <v/>
      </c>
      <c r="BI242" s="278"/>
      <c r="BJ242" s="350"/>
      <c r="BK242" s="280"/>
      <c r="BL242" s="281"/>
      <c r="BM242" s="350"/>
      <c r="BN242" s="280"/>
      <c r="BO242" s="282"/>
      <c r="BP242" s="311" t="str">
        <f t="shared" ca="1" si="112"/>
        <v/>
      </c>
      <c r="BQ242" s="312" t="str">
        <f t="shared" ca="1" si="113"/>
        <v/>
      </c>
      <c r="BR242" s="311" t="str">
        <f t="shared" ca="1" si="114"/>
        <v/>
      </c>
      <c r="BS242" s="440" t="str">
        <f t="shared" ca="1" si="115"/>
        <v/>
      </c>
      <c r="BT242" s="283" t="str">
        <f t="array" ref="BT242">IF(AND($I242&lt;&gt;"",$K242&lt;&gt;""),CEILING(VLOOKUP($I242,ランク別指標,3,FALSE)*$L242,1),"")</f>
        <v/>
      </c>
      <c r="BU242" s="284"/>
      <c r="BV242" s="283" t="str">
        <f t="shared" si="11"/>
        <v/>
      </c>
      <c r="BW242" s="285"/>
      <c r="BX242" s="284"/>
      <c r="BY242" s="286" t="str">
        <f t="shared" si="116"/>
        <v/>
      </c>
      <c r="BZ242" s="287" t="str">
        <f t="shared" si="117"/>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1"/>
        <v/>
      </c>
      <c r="CR242" s="274" t="str">
        <f t="shared" ca="1" si="102"/>
        <v/>
      </c>
      <c r="CS242" s="275" t="str">
        <f t="shared" ca="1" si="17"/>
        <v/>
      </c>
      <c r="CT242" s="339"/>
      <c r="CU242" s="266">
        <f t="shared" si="118"/>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9"/>
        <v>0</v>
      </c>
      <c r="DL242" s="442" t="b">
        <f t="shared" si="120"/>
        <v>0</v>
      </c>
      <c r="DM242" s="452" t="b">
        <f t="shared" si="121"/>
        <v>0</v>
      </c>
      <c r="DN242" s="442" t="b">
        <f t="shared" si="122"/>
        <v>0</v>
      </c>
      <c r="DO242" s="451" t="b">
        <f t="shared" si="123"/>
        <v>0</v>
      </c>
      <c r="DP242" s="442" t="b">
        <f t="shared" si="124"/>
        <v>0</v>
      </c>
      <c r="DQ242" s="452" t="b">
        <f t="shared" si="125"/>
        <v>0</v>
      </c>
      <c r="DR242" s="442" t="b">
        <f t="shared" si="126"/>
        <v>0</v>
      </c>
      <c r="DS242" s="451" t="b">
        <f t="shared" si="127"/>
        <v>0</v>
      </c>
      <c r="DT242" s="442" t="b">
        <f t="shared" si="128"/>
        <v>0</v>
      </c>
    </row>
    <row r="243" spans="1:124" x14ac:dyDescent="0.25">
      <c r="A243" s="67">
        <f t="shared" si="10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4"/>
        <v/>
      </c>
      <c r="X243" s="312" t="str">
        <f t="shared" ca="1" si="105"/>
        <v/>
      </c>
      <c r="Y243" s="279"/>
      <c r="Z243" s="279"/>
      <c r="AA243" s="350"/>
      <c r="AB243" s="280"/>
      <c r="AC243" s="281"/>
      <c r="AD243" s="350"/>
      <c r="AE243" s="280"/>
      <c r="AF243" s="282"/>
      <c r="AG243" s="350"/>
      <c r="AH243" s="276"/>
      <c r="AI243" s="311" t="str">
        <f t="shared" ca="1" si="106"/>
        <v/>
      </c>
      <c r="AJ243" s="312" t="str">
        <f t="shared" ca="1" si="107"/>
        <v/>
      </c>
      <c r="AK243" s="279"/>
      <c r="AL243" s="279"/>
      <c r="AM243" s="350"/>
      <c r="AN243" s="280"/>
      <c r="AO243" s="281"/>
      <c r="AP243" s="350"/>
      <c r="AQ243" s="280"/>
      <c r="AR243" s="282"/>
      <c r="AS243" s="350"/>
      <c r="AT243" s="276"/>
      <c r="AU243" s="311" t="str">
        <f t="shared" ca="1" si="108"/>
        <v/>
      </c>
      <c r="AV243" s="312" t="str">
        <f t="shared" ca="1" si="109"/>
        <v/>
      </c>
      <c r="AW243" s="278"/>
      <c r="AX243" s="278"/>
      <c r="AY243" s="350"/>
      <c r="AZ243" s="280"/>
      <c r="BA243" s="281"/>
      <c r="BB243" s="350"/>
      <c r="BC243" s="280"/>
      <c r="BD243" s="282"/>
      <c r="BE243" s="350"/>
      <c r="BF243" s="276"/>
      <c r="BG243" s="311" t="str">
        <f t="shared" ca="1" si="110"/>
        <v/>
      </c>
      <c r="BH243" s="312" t="str">
        <f t="shared" ca="1" si="111"/>
        <v/>
      </c>
      <c r="BI243" s="278"/>
      <c r="BJ243" s="350"/>
      <c r="BK243" s="280"/>
      <c r="BL243" s="281"/>
      <c r="BM243" s="350"/>
      <c r="BN243" s="280"/>
      <c r="BO243" s="282"/>
      <c r="BP243" s="311" t="str">
        <f t="shared" ca="1" si="112"/>
        <v/>
      </c>
      <c r="BQ243" s="312" t="str">
        <f t="shared" ca="1" si="113"/>
        <v/>
      </c>
      <c r="BR243" s="311" t="str">
        <f t="shared" ca="1" si="114"/>
        <v/>
      </c>
      <c r="BS243" s="440" t="str">
        <f t="shared" ca="1" si="115"/>
        <v/>
      </c>
      <c r="BT243" s="283" t="str">
        <f t="array" ref="BT243">IF(AND($I243&lt;&gt;"",$K243&lt;&gt;""),CEILING(VLOOKUP($I243,ランク別指標,3,FALSE)*$L243,1),"")</f>
        <v/>
      </c>
      <c r="BU243" s="284"/>
      <c r="BV243" s="283" t="str">
        <f t="shared" si="11"/>
        <v/>
      </c>
      <c r="BW243" s="285"/>
      <c r="BX243" s="284"/>
      <c r="BY243" s="286" t="str">
        <f t="shared" si="116"/>
        <v/>
      </c>
      <c r="BZ243" s="287" t="str">
        <f t="shared" si="117"/>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1"/>
        <v/>
      </c>
      <c r="CR243" s="274" t="str">
        <f t="shared" ca="1" si="102"/>
        <v/>
      </c>
      <c r="CS243" s="275" t="str">
        <f t="shared" ca="1" si="17"/>
        <v/>
      </c>
      <c r="CT243" s="339"/>
      <c r="CU243" s="266">
        <f t="shared" si="118"/>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9"/>
        <v>0</v>
      </c>
      <c r="DL243" s="442" t="b">
        <f t="shared" si="120"/>
        <v>0</v>
      </c>
      <c r="DM243" s="452" t="b">
        <f t="shared" si="121"/>
        <v>0</v>
      </c>
      <c r="DN243" s="442" t="b">
        <f t="shared" si="122"/>
        <v>0</v>
      </c>
      <c r="DO243" s="451" t="b">
        <f t="shared" si="123"/>
        <v>0</v>
      </c>
      <c r="DP243" s="442" t="b">
        <f t="shared" si="124"/>
        <v>0</v>
      </c>
      <c r="DQ243" s="452" t="b">
        <f t="shared" si="125"/>
        <v>0</v>
      </c>
      <c r="DR243" s="442" t="b">
        <f t="shared" si="126"/>
        <v>0</v>
      </c>
      <c r="DS243" s="451" t="b">
        <f t="shared" si="127"/>
        <v>0</v>
      </c>
      <c r="DT243" s="442" t="b">
        <f t="shared" si="128"/>
        <v>0</v>
      </c>
    </row>
    <row r="244" spans="1:124" x14ac:dyDescent="0.25">
      <c r="A244" s="67">
        <f t="shared" si="10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4"/>
        <v/>
      </c>
      <c r="X244" s="312" t="str">
        <f t="shared" ca="1" si="105"/>
        <v/>
      </c>
      <c r="Y244" s="279"/>
      <c r="Z244" s="279"/>
      <c r="AA244" s="350"/>
      <c r="AB244" s="280"/>
      <c r="AC244" s="281"/>
      <c r="AD244" s="350"/>
      <c r="AE244" s="280"/>
      <c r="AF244" s="282"/>
      <c r="AG244" s="350"/>
      <c r="AH244" s="276"/>
      <c r="AI244" s="311" t="str">
        <f t="shared" ca="1" si="106"/>
        <v/>
      </c>
      <c r="AJ244" s="312" t="str">
        <f t="shared" ca="1" si="107"/>
        <v/>
      </c>
      <c r="AK244" s="279"/>
      <c r="AL244" s="279"/>
      <c r="AM244" s="350"/>
      <c r="AN244" s="280"/>
      <c r="AO244" s="281"/>
      <c r="AP244" s="350"/>
      <c r="AQ244" s="280"/>
      <c r="AR244" s="282"/>
      <c r="AS244" s="350"/>
      <c r="AT244" s="276"/>
      <c r="AU244" s="311" t="str">
        <f t="shared" ca="1" si="108"/>
        <v/>
      </c>
      <c r="AV244" s="312" t="str">
        <f t="shared" ca="1" si="109"/>
        <v/>
      </c>
      <c r="AW244" s="278"/>
      <c r="AX244" s="278"/>
      <c r="AY244" s="350"/>
      <c r="AZ244" s="280"/>
      <c r="BA244" s="281"/>
      <c r="BB244" s="350"/>
      <c r="BC244" s="280"/>
      <c r="BD244" s="282"/>
      <c r="BE244" s="350"/>
      <c r="BF244" s="276"/>
      <c r="BG244" s="311" t="str">
        <f t="shared" ca="1" si="110"/>
        <v/>
      </c>
      <c r="BH244" s="312" t="str">
        <f t="shared" ca="1" si="111"/>
        <v/>
      </c>
      <c r="BI244" s="278"/>
      <c r="BJ244" s="350"/>
      <c r="BK244" s="280"/>
      <c r="BL244" s="281"/>
      <c r="BM244" s="350"/>
      <c r="BN244" s="280"/>
      <c r="BO244" s="282"/>
      <c r="BP244" s="311" t="str">
        <f t="shared" ca="1" si="112"/>
        <v/>
      </c>
      <c r="BQ244" s="312" t="str">
        <f t="shared" ca="1" si="113"/>
        <v/>
      </c>
      <c r="BR244" s="311" t="str">
        <f t="shared" ca="1" si="114"/>
        <v/>
      </c>
      <c r="BS244" s="440" t="str">
        <f t="shared" ca="1" si="115"/>
        <v/>
      </c>
      <c r="BT244" s="283" t="str">
        <f t="array" ref="BT244">IF(AND($I244&lt;&gt;"",$K244&lt;&gt;""),CEILING(VLOOKUP($I244,ランク別指標,3,FALSE)*$L244,1),"")</f>
        <v/>
      </c>
      <c r="BU244" s="284"/>
      <c r="BV244" s="283" t="str">
        <f t="shared" si="11"/>
        <v/>
      </c>
      <c r="BW244" s="285"/>
      <c r="BX244" s="284"/>
      <c r="BY244" s="286" t="str">
        <f t="shared" si="116"/>
        <v/>
      </c>
      <c r="BZ244" s="287" t="str">
        <f t="shared" si="117"/>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1"/>
        <v/>
      </c>
      <c r="CR244" s="274" t="str">
        <f t="shared" ca="1" si="102"/>
        <v/>
      </c>
      <c r="CS244" s="275" t="str">
        <f t="shared" ca="1" si="17"/>
        <v/>
      </c>
      <c r="CT244" s="339"/>
      <c r="CU244" s="266">
        <f t="shared" si="118"/>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9"/>
        <v>0</v>
      </c>
      <c r="DL244" s="442" t="b">
        <f t="shared" si="120"/>
        <v>0</v>
      </c>
      <c r="DM244" s="452" t="b">
        <f t="shared" si="121"/>
        <v>0</v>
      </c>
      <c r="DN244" s="442" t="b">
        <f t="shared" si="122"/>
        <v>0</v>
      </c>
      <c r="DO244" s="451" t="b">
        <f t="shared" si="123"/>
        <v>0</v>
      </c>
      <c r="DP244" s="442" t="b">
        <f t="shared" si="124"/>
        <v>0</v>
      </c>
      <c r="DQ244" s="452" t="b">
        <f t="shared" si="125"/>
        <v>0</v>
      </c>
      <c r="DR244" s="442" t="b">
        <f t="shared" si="126"/>
        <v>0</v>
      </c>
      <c r="DS244" s="451" t="b">
        <f t="shared" si="127"/>
        <v>0</v>
      </c>
      <c r="DT244" s="442" t="b">
        <f t="shared" si="128"/>
        <v>0</v>
      </c>
    </row>
    <row r="245" spans="1:124" x14ac:dyDescent="0.25">
      <c r="A245" s="67">
        <f t="shared" si="10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4"/>
        <v/>
      </c>
      <c r="X245" s="312" t="str">
        <f t="shared" ca="1" si="105"/>
        <v/>
      </c>
      <c r="Y245" s="279"/>
      <c r="Z245" s="279"/>
      <c r="AA245" s="350"/>
      <c r="AB245" s="280"/>
      <c r="AC245" s="281"/>
      <c r="AD245" s="350"/>
      <c r="AE245" s="280"/>
      <c r="AF245" s="282"/>
      <c r="AG245" s="350"/>
      <c r="AH245" s="276"/>
      <c r="AI245" s="311" t="str">
        <f t="shared" ca="1" si="106"/>
        <v/>
      </c>
      <c r="AJ245" s="312" t="str">
        <f t="shared" ca="1" si="107"/>
        <v/>
      </c>
      <c r="AK245" s="279"/>
      <c r="AL245" s="279"/>
      <c r="AM245" s="350"/>
      <c r="AN245" s="280"/>
      <c r="AO245" s="281"/>
      <c r="AP245" s="350"/>
      <c r="AQ245" s="280"/>
      <c r="AR245" s="282"/>
      <c r="AS245" s="350"/>
      <c r="AT245" s="276"/>
      <c r="AU245" s="311" t="str">
        <f t="shared" ca="1" si="108"/>
        <v/>
      </c>
      <c r="AV245" s="312" t="str">
        <f t="shared" ca="1" si="109"/>
        <v/>
      </c>
      <c r="AW245" s="278"/>
      <c r="AX245" s="278"/>
      <c r="AY245" s="350"/>
      <c r="AZ245" s="280"/>
      <c r="BA245" s="281"/>
      <c r="BB245" s="350"/>
      <c r="BC245" s="280"/>
      <c r="BD245" s="282"/>
      <c r="BE245" s="350"/>
      <c r="BF245" s="276"/>
      <c r="BG245" s="311" t="str">
        <f t="shared" ca="1" si="110"/>
        <v/>
      </c>
      <c r="BH245" s="312" t="str">
        <f t="shared" ca="1" si="111"/>
        <v/>
      </c>
      <c r="BI245" s="278"/>
      <c r="BJ245" s="350"/>
      <c r="BK245" s="280"/>
      <c r="BL245" s="281"/>
      <c r="BM245" s="350"/>
      <c r="BN245" s="280"/>
      <c r="BO245" s="282"/>
      <c r="BP245" s="311" t="str">
        <f t="shared" ca="1" si="112"/>
        <v/>
      </c>
      <c r="BQ245" s="312" t="str">
        <f t="shared" ca="1" si="113"/>
        <v/>
      </c>
      <c r="BR245" s="311" t="str">
        <f t="shared" ca="1" si="114"/>
        <v/>
      </c>
      <c r="BS245" s="440" t="str">
        <f t="shared" ca="1" si="115"/>
        <v/>
      </c>
      <c r="BT245" s="283" t="str">
        <f t="array" ref="BT245">IF(AND($I245&lt;&gt;"",$K245&lt;&gt;""),CEILING(VLOOKUP($I245,ランク別指標,3,FALSE)*$L245,1),"")</f>
        <v/>
      </c>
      <c r="BU245" s="284"/>
      <c r="BV245" s="283" t="str">
        <f t="shared" si="11"/>
        <v/>
      </c>
      <c r="BW245" s="285"/>
      <c r="BX245" s="284"/>
      <c r="BY245" s="286" t="str">
        <f t="shared" si="116"/>
        <v/>
      </c>
      <c r="BZ245" s="287" t="str">
        <f t="shared" si="117"/>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1"/>
        <v/>
      </c>
      <c r="CR245" s="274" t="str">
        <f t="shared" ca="1" si="102"/>
        <v/>
      </c>
      <c r="CS245" s="275" t="str">
        <f t="shared" ca="1" si="17"/>
        <v/>
      </c>
      <c r="CT245" s="339"/>
      <c r="CU245" s="266">
        <f t="shared" si="118"/>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9"/>
        <v>0</v>
      </c>
      <c r="DL245" s="442" t="b">
        <f t="shared" si="120"/>
        <v>0</v>
      </c>
      <c r="DM245" s="452" t="b">
        <f t="shared" si="121"/>
        <v>0</v>
      </c>
      <c r="DN245" s="442" t="b">
        <f t="shared" si="122"/>
        <v>0</v>
      </c>
      <c r="DO245" s="451" t="b">
        <f t="shared" si="123"/>
        <v>0</v>
      </c>
      <c r="DP245" s="442" t="b">
        <f t="shared" si="124"/>
        <v>0</v>
      </c>
      <c r="DQ245" s="452" t="b">
        <f t="shared" si="125"/>
        <v>0</v>
      </c>
      <c r="DR245" s="442" t="b">
        <f t="shared" si="126"/>
        <v>0</v>
      </c>
      <c r="DS245" s="451" t="b">
        <f t="shared" si="127"/>
        <v>0</v>
      </c>
      <c r="DT245" s="442" t="b">
        <f t="shared" si="128"/>
        <v>0</v>
      </c>
    </row>
    <row r="246" spans="1:124" x14ac:dyDescent="0.25">
      <c r="A246" s="67">
        <f t="shared" si="10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4"/>
        <v/>
      </c>
      <c r="X246" s="312" t="str">
        <f t="shared" ca="1" si="105"/>
        <v/>
      </c>
      <c r="Y246" s="279"/>
      <c r="Z246" s="279"/>
      <c r="AA246" s="350"/>
      <c r="AB246" s="280"/>
      <c r="AC246" s="281"/>
      <c r="AD246" s="350"/>
      <c r="AE246" s="280"/>
      <c r="AF246" s="282"/>
      <c r="AG246" s="350"/>
      <c r="AH246" s="276"/>
      <c r="AI246" s="311" t="str">
        <f t="shared" ca="1" si="106"/>
        <v/>
      </c>
      <c r="AJ246" s="312" t="str">
        <f t="shared" ca="1" si="107"/>
        <v/>
      </c>
      <c r="AK246" s="279"/>
      <c r="AL246" s="279"/>
      <c r="AM246" s="350"/>
      <c r="AN246" s="280"/>
      <c r="AO246" s="281"/>
      <c r="AP246" s="350"/>
      <c r="AQ246" s="280"/>
      <c r="AR246" s="282"/>
      <c r="AS246" s="350"/>
      <c r="AT246" s="276"/>
      <c r="AU246" s="311" t="str">
        <f t="shared" ca="1" si="108"/>
        <v/>
      </c>
      <c r="AV246" s="312" t="str">
        <f t="shared" ca="1" si="109"/>
        <v/>
      </c>
      <c r="AW246" s="278"/>
      <c r="AX246" s="278"/>
      <c r="AY246" s="350"/>
      <c r="AZ246" s="280"/>
      <c r="BA246" s="281"/>
      <c r="BB246" s="350"/>
      <c r="BC246" s="280"/>
      <c r="BD246" s="282"/>
      <c r="BE246" s="350"/>
      <c r="BF246" s="276"/>
      <c r="BG246" s="311" t="str">
        <f t="shared" ca="1" si="110"/>
        <v/>
      </c>
      <c r="BH246" s="312" t="str">
        <f t="shared" ca="1" si="111"/>
        <v/>
      </c>
      <c r="BI246" s="278"/>
      <c r="BJ246" s="350"/>
      <c r="BK246" s="280"/>
      <c r="BL246" s="281"/>
      <c r="BM246" s="350"/>
      <c r="BN246" s="280"/>
      <c r="BO246" s="282"/>
      <c r="BP246" s="311" t="str">
        <f t="shared" ca="1" si="112"/>
        <v/>
      </c>
      <c r="BQ246" s="312" t="str">
        <f t="shared" ca="1" si="113"/>
        <v/>
      </c>
      <c r="BR246" s="311" t="str">
        <f t="shared" ca="1" si="114"/>
        <v/>
      </c>
      <c r="BS246" s="440" t="str">
        <f t="shared" ca="1" si="115"/>
        <v/>
      </c>
      <c r="BT246" s="283" t="str">
        <f t="array" ref="BT246">IF(AND($I246&lt;&gt;"",$K246&lt;&gt;""),CEILING(VLOOKUP($I246,ランク別指標,3,FALSE)*$L246,1),"")</f>
        <v/>
      </c>
      <c r="BU246" s="284"/>
      <c r="BV246" s="283" t="str">
        <f t="shared" si="11"/>
        <v/>
      </c>
      <c r="BW246" s="285"/>
      <c r="BX246" s="284"/>
      <c r="BY246" s="286" t="str">
        <f t="shared" si="116"/>
        <v/>
      </c>
      <c r="BZ246" s="287" t="str">
        <f t="shared" si="117"/>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1"/>
        <v/>
      </c>
      <c r="CR246" s="274" t="str">
        <f t="shared" ca="1" si="102"/>
        <v/>
      </c>
      <c r="CS246" s="275" t="str">
        <f t="shared" ca="1" si="17"/>
        <v/>
      </c>
      <c r="CT246" s="339"/>
      <c r="CU246" s="266">
        <f t="shared" si="118"/>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9"/>
        <v>0</v>
      </c>
      <c r="DL246" s="442" t="b">
        <f t="shared" si="120"/>
        <v>0</v>
      </c>
      <c r="DM246" s="452" t="b">
        <f t="shared" si="121"/>
        <v>0</v>
      </c>
      <c r="DN246" s="442" t="b">
        <f t="shared" si="122"/>
        <v>0</v>
      </c>
      <c r="DO246" s="451" t="b">
        <f t="shared" si="123"/>
        <v>0</v>
      </c>
      <c r="DP246" s="442" t="b">
        <f t="shared" si="124"/>
        <v>0</v>
      </c>
      <c r="DQ246" s="452" t="b">
        <f t="shared" si="125"/>
        <v>0</v>
      </c>
      <c r="DR246" s="442" t="b">
        <f t="shared" si="126"/>
        <v>0</v>
      </c>
      <c r="DS246" s="451" t="b">
        <f t="shared" si="127"/>
        <v>0</v>
      </c>
      <c r="DT246" s="442" t="b">
        <f t="shared" si="128"/>
        <v>0</v>
      </c>
    </row>
    <row r="247" spans="1:124" x14ac:dyDescent="0.25">
      <c r="A247" s="67">
        <f t="shared" si="10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4"/>
        <v/>
      </c>
      <c r="X247" s="312" t="str">
        <f t="shared" ca="1" si="105"/>
        <v/>
      </c>
      <c r="Y247" s="279"/>
      <c r="Z247" s="279"/>
      <c r="AA247" s="350"/>
      <c r="AB247" s="280"/>
      <c r="AC247" s="281"/>
      <c r="AD247" s="350"/>
      <c r="AE247" s="280"/>
      <c r="AF247" s="282"/>
      <c r="AG247" s="350"/>
      <c r="AH247" s="276"/>
      <c r="AI247" s="311" t="str">
        <f t="shared" ca="1" si="106"/>
        <v/>
      </c>
      <c r="AJ247" s="312" t="str">
        <f t="shared" ca="1" si="107"/>
        <v/>
      </c>
      <c r="AK247" s="279"/>
      <c r="AL247" s="279"/>
      <c r="AM247" s="350"/>
      <c r="AN247" s="280"/>
      <c r="AO247" s="281"/>
      <c r="AP247" s="350"/>
      <c r="AQ247" s="280"/>
      <c r="AR247" s="282"/>
      <c r="AS247" s="350"/>
      <c r="AT247" s="276"/>
      <c r="AU247" s="311" t="str">
        <f t="shared" ca="1" si="108"/>
        <v/>
      </c>
      <c r="AV247" s="312" t="str">
        <f t="shared" ca="1" si="109"/>
        <v/>
      </c>
      <c r="AW247" s="278"/>
      <c r="AX247" s="278"/>
      <c r="AY247" s="350"/>
      <c r="AZ247" s="280"/>
      <c r="BA247" s="281"/>
      <c r="BB247" s="350"/>
      <c r="BC247" s="280"/>
      <c r="BD247" s="282"/>
      <c r="BE247" s="350"/>
      <c r="BF247" s="276"/>
      <c r="BG247" s="311" t="str">
        <f t="shared" ca="1" si="110"/>
        <v/>
      </c>
      <c r="BH247" s="312" t="str">
        <f t="shared" ca="1" si="111"/>
        <v/>
      </c>
      <c r="BI247" s="278"/>
      <c r="BJ247" s="350"/>
      <c r="BK247" s="280"/>
      <c r="BL247" s="281"/>
      <c r="BM247" s="350"/>
      <c r="BN247" s="280"/>
      <c r="BO247" s="282"/>
      <c r="BP247" s="311" t="str">
        <f t="shared" ca="1" si="112"/>
        <v/>
      </c>
      <c r="BQ247" s="312" t="str">
        <f t="shared" ca="1" si="113"/>
        <v/>
      </c>
      <c r="BR247" s="311" t="str">
        <f t="shared" ca="1" si="114"/>
        <v/>
      </c>
      <c r="BS247" s="440" t="str">
        <f t="shared" ca="1" si="115"/>
        <v/>
      </c>
      <c r="BT247" s="283" t="str">
        <f t="array" ref="BT247">IF(AND($I247&lt;&gt;"",$K247&lt;&gt;""),CEILING(VLOOKUP($I247,ランク別指標,3,FALSE)*$L247,1),"")</f>
        <v/>
      </c>
      <c r="BU247" s="284"/>
      <c r="BV247" s="283" t="str">
        <f t="shared" si="11"/>
        <v/>
      </c>
      <c r="BW247" s="285"/>
      <c r="BX247" s="284"/>
      <c r="BY247" s="286" t="str">
        <f t="shared" si="116"/>
        <v/>
      </c>
      <c r="BZ247" s="287" t="str">
        <f t="shared" si="117"/>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1"/>
        <v/>
      </c>
      <c r="CR247" s="274" t="str">
        <f t="shared" ca="1" si="102"/>
        <v/>
      </c>
      <c r="CS247" s="275" t="str">
        <f t="shared" ca="1" si="17"/>
        <v/>
      </c>
      <c r="CT247" s="339"/>
      <c r="CU247" s="266">
        <f t="shared" si="118"/>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9"/>
        <v>0</v>
      </c>
      <c r="DL247" s="442" t="b">
        <f t="shared" si="120"/>
        <v>0</v>
      </c>
      <c r="DM247" s="452" t="b">
        <f t="shared" si="121"/>
        <v>0</v>
      </c>
      <c r="DN247" s="442" t="b">
        <f t="shared" si="122"/>
        <v>0</v>
      </c>
      <c r="DO247" s="451" t="b">
        <f t="shared" si="123"/>
        <v>0</v>
      </c>
      <c r="DP247" s="442" t="b">
        <f t="shared" si="124"/>
        <v>0</v>
      </c>
      <c r="DQ247" s="452" t="b">
        <f t="shared" si="125"/>
        <v>0</v>
      </c>
      <c r="DR247" s="442" t="b">
        <f t="shared" si="126"/>
        <v>0</v>
      </c>
      <c r="DS247" s="451" t="b">
        <f t="shared" si="127"/>
        <v>0</v>
      </c>
      <c r="DT247" s="442" t="b">
        <f t="shared" si="128"/>
        <v>0</v>
      </c>
    </row>
    <row r="248" spans="1:124" x14ac:dyDescent="0.25">
      <c r="A248" s="67">
        <f t="shared" si="10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4"/>
        <v/>
      </c>
      <c r="X248" s="312" t="str">
        <f t="shared" ca="1" si="105"/>
        <v/>
      </c>
      <c r="Y248" s="279"/>
      <c r="Z248" s="279"/>
      <c r="AA248" s="350"/>
      <c r="AB248" s="280"/>
      <c r="AC248" s="281"/>
      <c r="AD248" s="350"/>
      <c r="AE248" s="280"/>
      <c r="AF248" s="282"/>
      <c r="AG248" s="350"/>
      <c r="AH248" s="276"/>
      <c r="AI248" s="311" t="str">
        <f t="shared" ca="1" si="106"/>
        <v/>
      </c>
      <c r="AJ248" s="312" t="str">
        <f t="shared" ca="1" si="107"/>
        <v/>
      </c>
      <c r="AK248" s="279"/>
      <c r="AL248" s="279"/>
      <c r="AM248" s="350"/>
      <c r="AN248" s="280"/>
      <c r="AO248" s="281"/>
      <c r="AP248" s="350"/>
      <c r="AQ248" s="280"/>
      <c r="AR248" s="282"/>
      <c r="AS248" s="350"/>
      <c r="AT248" s="276"/>
      <c r="AU248" s="311" t="str">
        <f t="shared" ca="1" si="108"/>
        <v/>
      </c>
      <c r="AV248" s="312" t="str">
        <f t="shared" ca="1" si="109"/>
        <v/>
      </c>
      <c r="AW248" s="278"/>
      <c r="AX248" s="278"/>
      <c r="AY248" s="350"/>
      <c r="AZ248" s="280"/>
      <c r="BA248" s="281"/>
      <c r="BB248" s="350"/>
      <c r="BC248" s="280"/>
      <c r="BD248" s="282"/>
      <c r="BE248" s="350"/>
      <c r="BF248" s="276"/>
      <c r="BG248" s="311" t="str">
        <f t="shared" ca="1" si="110"/>
        <v/>
      </c>
      <c r="BH248" s="312" t="str">
        <f t="shared" ca="1" si="111"/>
        <v/>
      </c>
      <c r="BI248" s="278"/>
      <c r="BJ248" s="350"/>
      <c r="BK248" s="280"/>
      <c r="BL248" s="281"/>
      <c r="BM248" s="350"/>
      <c r="BN248" s="280"/>
      <c r="BO248" s="282"/>
      <c r="BP248" s="311" t="str">
        <f t="shared" ca="1" si="112"/>
        <v/>
      </c>
      <c r="BQ248" s="312" t="str">
        <f t="shared" ca="1" si="113"/>
        <v/>
      </c>
      <c r="BR248" s="311" t="str">
        <f t="shared" ca="1" si="114"/>
        <v/>
      </c>
      <c r="BS248" s="440" t="str">
        <f t="shared" ca="1" si="115"/>
        <v/>
      </c>
      <c r="BT248" s="283" t="str">
        <f t="array" ref="BT248">IF(AND($I248&lt;&gt;"",$K248&lt;&gt;""),CEILING(VLOOKUP($I248,ランク別指標,3,FALSE)*$L248,1),"")</f>
        <v/>
      </c>
      <c r="BU248" s="284"/>
      <c r="BV248" s="283" t="str">
        <f t="shared" si="11"/>
        <v/>
      </c>
      <c r="BW248" s="285"/>
      <c r="BX248" s="284"/>
      <c r="BY248" s="286" t="str">
        <f t="shared" si="116"/>
        <v/>
      </c>
      <c r="BZ248" s="287" t="str">
        <f t="shared" si="117"/>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1"/>
        <v/>
      </c>
      <c r="CR248" s="274" t="str">
        <f t="shared" ca="1" si="102"/>
        <v/>
      </c>
      <c r="CS248" s="275" t="str">
        <f t="shared" ca="1" si="17"/>
        <v/>
      </c>
      <c r="CT248" s="339"/>
      <c r="CU248" s="266">
        <f t="shared" si="118"/>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9"/>
        <v>0</v>
      </c>
      <c r="DL248" s="442" t="b">
        <f t="shared" si="120"/>
        <v>0</v>
      </c>
      <c r="DM248" s="452" t="b">
        <f t="shared" si="121"/>
        <v>0</v>
      </c>
      <c r="DN248" s="442" t="b">
        <f t="shared" si="122"/>
        <v>0</v>
      </c>
      <c r="DO248" s="451" t="b">
        <f t="shared" si="123"/>
        <v>0</v>
      </c>
      <c r="DP248" s="442" t="b">
        <f t="shared" si="124"/>
        <v>0</v>
      </c>
      <c r="DQ248" s="452" t="b">
        <f t="shared" si="125"/>
        <v>0</v>
      </c>
      <c r="DR248" s="442" t="b">
        <f t="shared" si="126"/>
        <v>0</v>
      </c>
      <c r="DS248" s="451" t="b">
        <f t="shared" si="127"/>
        <v>0</v>
      </c>
      <c r="DT248" s="442" t="b">
        <f t="shared" si="128"/>
        <v>0</v>
      </c>
    </row>
    <row r="249" spans="1:124" x14ac:dyDescent="0.25">
      <c r="A249" s="67">
        <f t="shared" si="10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4"/>
        <v/>
      </c>
      <c r="X249" s="312" t="str">
        <f t="shared" ca="1" si="105"/>
        <v/>
      </c>
      <c r="Y249" s="279"/>
      <c r="Z249" s="279"/>
      <c r="AA249" s="350"/>
      <c r="AB249" s="280"/>
      <c r="AC249" s="281"/>
      <c r="AD249" s="350"/>
      <c r="AE249" s="280"/>
      <c r="AF249" s="282"/>
      <c r="AG249" s="350"/>
      <c r="AH249" s="276"/>
      <c r="AI249" s="311" t="str">
        <f t="shared" ca="1" si="106"/>
        <v/>
      </c>
      <c r="AJ249" s="312" t="str">
        <f t="shared" ca="1" si="107"/>
        <v/>
      </c>
      <c r="AK249" s="279"/>
      <c r="AL249" s="279"/>
      <c r="AM249" s="350"/>
      <c r="AN249" s="280"/>
      <c r="AO249" s="281"/>
      <c r="AP249" s="350"/>
      <c r="AQ249" s="280"/>
      <c r="AR249" s="282"/>
      <c r="AS249" s="350"/>
      <c r="AT249" s="276"/>
      <c r="AU249" s="311" t="str">
        <f t="shared" ca="1" si="108"/>
        <v/>
      </c>
      <c r="AV249" s="312" t="str">
        <f t="shared" ca="1" si="109"/>
        <v/>
      </c>
      <c r="AW249" s="278"/>
      <c r="AX249" s="278"/>
      <c r="AY249" s="350"/>
      <c r="AZ249" s="280"/>
      <c r="BA249" s="281"/>
      <c r="BB249" s="350"/>
      <c r="BC249" s="280"/>
      <c r="BD249" s="282"/>
      <c r="BE249" s="350"/>
      <c r="BF249" s="276"/>
      <c r="BG249" s="311" t="str">
        <f t="shared" ca="1" si="110"/>
        <v/>
      </c>
      <c r="BH249" s="312" t="str">
        <f t="shared" ca="1" si="111"/>
        <v/>
      </c>
      <c r="BI249" s="278"/>
      <c r="BJ249" s="350"/>
      <c r="BK249" s="280"/>
      <c r="BL249" s="281"/>
      <c r="BM249" s="350"/>
      <c r="BN249" s="280"/>
      <c r="BO249" s="282"/>
      <c r="BP249" s="311" t="str">
        <f t="shared" ca="1" si="112"/>
        <v/>
      </c>
      <c r="BQ249" s="312" t="str">
        <f t="shared" ca="1" si="113"/>
        <v/>
      </c>
      <c r="BR249" s="311" t="str">
        <f t="shared" ca="1" si="114"/>
        <v/>
      </c>
      <c r="BS249" s="440" t="str">
        <f t="shared" ca="1" si="115"/>
        <v/>
      </c>
      <c r="BT249" s="283" t="str">
        <f t="array" ref="BT249">IF(AND($I249&lt;&gt;"",$K249&lt;&gt;""),CEILING(VLOOKUP($I249,ランク別指標,3,FALSE)*$L249,1),"")</f>
        <v/>
      </c>
      <c r="BU249" s="284"/>
      <c r="BV249" s="283" t="str">
        <f t="shared" si="11"/>
        <v/>
      </c>
      <c r="BW249" s="285"/>
      <c r="BX249" s="284"/>
      <c r="BY249" s="286" t="str">
        <f t="shared" si="116"/>
        <v/>
      </c>
      <c r="BZ249" s="287" t="str">
        <f t="shared" si="117"/>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1"/>
        <v/>
      </c>
      <c r="CR249" s="274" t="str">
        <f t="shared" ca="1" si="102"/>
        <v/>
      </c>
      <c r="CS249" s="275" t="str">
        <f t="shared" ca="1" si="17"/>
        <v/>
      </c>
      <c r="CT249" s="339"/>
      <c r="CU249" s="266">
        <f t="shared" si="118"/>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9"/>
        <v>0</v>
      </c>
      <c r="DL249" s="442" t="b">
        <f t="shared" si="120"/>
        <v>0</v>
      </c>
      <c r="DM249" s="452" t="b">
        <f t="shared" si="121"/>
        <v>0</v>
      </c>
      <c r="DN249" s="442" t="b">
        <f t="shared" si="122"/>
        <v>0</v>
      </c>
      <c r="DO249" s="451" t="b">
        <f t="shared" si="123"/>
        <v>0</v>
      </c>
      <c r="DP249" s="442" t="b">
        <f t="shared" si="124"/>
        <v>0</v>
      </c>
      <c r="DQ249" s="452" t="b">
        <f t="shared" si="125"/>
        <v>0</v>
      </c>
      <c r="DR249" s="442" t="b">
        <f t="shared" si="126"/>
        <v>0</v>
      </c>
      <c r="DS249" s="451" t="b">
        <f t="shared" si="127"/>
        <v>0</v>
      </c>
      <c r="DT249" s="442" t="b">
        <f t="shared" si="128"/>
        <v>0</v>
      </c>
    </row>
    <row r="250" spans="1:124" x14ac:dyDescent="0.25">
      <c r="A250" s="67">
        <f t="shared" si="10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4"/>
        <v/>
      </c>
      <c r="X250" s="312" t="str">
        <f t="shared" ca="1" si="105"/>
        <v/>
      </c>
      <c r="Y250" s="279"/>
      <c r="Z250" s="279"/>
      <c r="AA250" s="350"/>
      <c r="AB250" s="280"/>
      <c r="AC250" s="281"/>
      <c r="AD250" s="350"/>
      <c r="AE250" s="280"/>
      <c r="AF250" s="282"/>
      <c r="AG250" s="350"/>
      <c r="AH250" s="276"/>
      <c r="AI250" s="311" t="str">
        <f t="shared" ca="1" si="106"/>
        <v/>
      </c>
      <c r="AJ250" s="312" t="str">
        <f t="shared" ca="1" si="107"/>
        <v/>
      </c>
      <c r="AK250" s="279"/>
      <c r="AL250" s="279"/>
      <c r="AM250" s="350"/>
      <c r="AN250" s="280"/>
      <c r="AO250" s="281"/>
      <c r="AP250" s="350"/>
      <c r="AQ250" s="280"/>
      <c r="AR250" s="282"/>
      <c r="AS250" s="350"/>
      <c r="AT250" s="276"/>
      <c r="AU250" s="311" t="str">
        <f t="shared" ca="1" si="108"/>
        <v/>
      </c>
      <c r="AV250" s="312" t="str">
        <f t="shared" ca="1" si="109"/>
        <v/>
      </c>
      <c r="AW250" s="278"/>
      <c r="AX250" s="278"/>
      <c r="AY250" s="350"/>
      <c r="AZ250" s="280"/>
      <c r="BA250" s="281"/>
      <c r="BB250" s="350"/>
      <c r="BC250" s="280"/>
      <c r="BD250" s="282"/>
      <c r="BE250" s="350"/>
      <c r="BF250" s="276"/>
      <c r="BG250" s="311" t="str">
        <f t="shared" ca="1" si="110"/>
        <v/>
      </c>
      <c r="BH250" s="312" t="str">
        <f t="shared" ca="1" si="111"/>
        <v/>
      </c>
      <c r="BI250" s="278"/>
      <c r="BJ250" s="350"/>
      <c r="BK250" s="280"/>
      <c r="BL250" s="281"/>
      <c r="BM250" s="350"/>
      <c r="BN250" s="280"/>
      <c r="BO250" s="282"/>
      <c r="BP250" s="311" t="str">
        <f t="shared" ca="1" si="112"/>
        <v/>
      </c>
      <c r="BQ250" s="312" t="str">
        <f t="shared" ca="1" si="113"/>
        <v/>
      </c>
      <c r="BR250" s="311" t="str">
        <f t="shared" ca="1" si="114"/>
        <v/>
      </c>
      <c r="BS250" s="440" t="str">
        <f t="shared" ca="1" si="115"/>
        <v/>
      </c>
      <c r="BT250" s="283" t="str">
        <f t="array" ref="BT250">IF(AND($I250&lt;&gt;"",$K250&lt;&gt;""),CEILING(VLOOKUP($I250,ランク別指標,3,FALSE)*$L250,1),"")</f>
        <v/>
      </c>
      <c r="BU250" s="284"/>
      <c r="BV250" s="283" t="str">
        <f t="shared" si="11"/>
        <v/>
      </c>
      <c r="BW250" s="285"/>
      <c r="BX250" s="284"/>
      <c r="BY250" s="286" t="str">
        <f t="shared" si="116"/>
        <v/>
      </c>
      <c r="BZ250" s="287" t="str">
        <f t="shared" si="117"/>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1"/>
        <v/>
      </c>
      <c r="CR250" s="274" t="str">
        <f t="shared" ca="1" si="102"/>
        <v/>
      </c>
      <c r="CS250" s="275" t="str">
        <f t="shared" ca="1" si="17"/>
        <v/>
      </c>
      <c r="CT250" s="339"/>
      <c r="CU250" s="266">
        <f t="shared" si="118"/>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9"/>
        <v>0</v>
      </c>
      <c r="DL250" s="442" t="b">
        <f t="shared" si="120"/>
        <v>0</v>
      </c>
      <c r="DM250" s="452" t="b">
        <f t="shared" si="121"/>
        <v>0</v>
      </c>
      <c r="DN250" s="442" t="b">
        <f t="shared" si="122"/>
        <v>0</v>
      </c>
      <c r="DO250" s="451" t="b">
        <f t="shared" si="123"/>
        <v>0</v>
      </c>
      <c r="DP250" s="442" t="b">
        <f t="shared" si="124"/>
        <v>0</v>
      </c>
      <c r="DQ250" s="452" t="b">
        <f t="shared" si="125"/>
        <v>0</v>
      </c>
      <c r="DR250" s="442" t="b">
        <f t="shared" si="126"/>
        <v>0</v>
      </c>
      <c r="DS250" s="451" t="b">
        <f t="shared" si="127"/>
        <v>0</v>
      </c>
      <c r="DT250" s="442" t="b">
        <f t="shared" si="128"/>
        <v>0</v>
      </c>
    </row>
    <row r="251" spans="1:124" x14ac:dyDescent="0.25">
      <c r="A251" s="67">
        <f t="shared" si="10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4"/>
        <v/>
      </c>
      <c r="X251" s="312" t="str">
        <f t="shared" ca="1" si="105"/>
        <v/>
      </c>
      <c r="Y251" s="279"/>
      <c r="Z251" s="279"/>
      <c r="AA251" s="350"/>
      <c r="AB251" s="280"/>
      <c r="AC251" s="281"/>
      <c r="AD251" s="350"/>
      <c r="AE251" s="280"/>
      <c r="AF251" s="282"/>
      <c r="AG251" s="350"/>
      <c r="AH251" s="276"/>
      <c r="AI251" s="311" t="str">
        <f t="shared" ca="1" si="106"/>
        <v/>
      </c>
      <c r="AJ251" s="312" t="str">
        <f t="shared" ca="1" si="107"/>
        <v/>
      </c>
      <c r="AK251" s="279"/>
      <c r="AL251" s="279"/>
      <c r="AM251" s="350"/>
      <c r="AN251" s="280"/>
      <c r="AO251" s="281"/>
      <c r="AP251" s="350"/>
      <c r="AQ251" s="280"/>
      <c r="AR251" s="282"/>
      <c r="AS251" s="350"/>
      <c r="AT251" s="276"/>
      <c r="AU251" s="311" t="str">
        <f t="shared" ca="1" si="108"/>
        <v/>
      </c>
      <c r="AV251" s="312" t="str">
        <f t="shared" ca="1" si="109"/>
        <v/>
      </c>
      <c r="AW251" s="278"/>
      <c r="AX251" s="278"/>
      <c r="AY251" s="350"/>
      <c r="AZ251" s="280"/>
      <c r="BA251" s="281"/>
      <c r="BB251" s="350"/>
      <c r="BC251" s="280"/>
      <c r="BD251" s="282"/>
      <c r="BE251" s="350"/>
      <c r="BF251" s="276"/>
      <c r="BG251" s="311" t="str">
        <f t="shared" ca="1" si="110"/>
        <v/>
      </c>
      <c r="BH251" s="312" t="str">
        <f t="shared" ca="1" si="111"/>
        <v/>
      </c>
      <c r="BI251" s="278"/>
      <c r="BJ251" s="350"/>
      <c r="BK251" s="280"/>
      <c r="BL251" s="281"/>
      <c r="BM251" s="350"/>
      <c r="BN251" s="280"/>
      <c r="BO251" s="282"/>
      <c r="BP251" s="311" t="str">
        <f t="shared" ca="1" si="112"/>
        <v/>
      </c>
      <c r="BQ251" s="312" t="str">
        <f t="shared" ca="1" si="113"/>
        <v/>
      </c>
      <c r="BR251" s="311" t="str">
        <f t="shared" ca="1" si="114"/>
        <v/>
      </c>
      <c r="BS251" s="440" t="str">
        <f t="shared" ca="1" si="115"/>
        <v/>
      </c>
      <c r="BT251" s="283" t="str">
        <f t="array" ref="BT251">IF(AND($I251&lt;&gt;"",$K251&lt;&gt;""),CEILING(VLOOKUP($I251,ランク別指標,3,FALSE)*$L251,1),"")</f>
        <v/>
      </c>
      <c r="BU251" s="284"/>
      <c r="BV251" s="283" t="str">
        <f t="shared" si="11"/>
        <v/>
      </c>
      <c r="BW251" s="285"/>
      <c r="BX251" s="284"/>
      <c r="BY251" s="286" t="str">
        <f t="shared" si="116"/>
        <v/>
      </c>
      <c r="BZ251" s="287" t="str">
        <f t="shared" si="117"/>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1"/>
        <v/>
      </c>
      <c r="CR251" s="274" t="str">
        <f t="shared" ca="1" si="102"/>
        <v/>
      </c>
      <c r="CS251" s="275" t="str">
        <f t="shared" ca="1" si="17"/>
        <v/>
      </c>
      <c r="CT251" s="339"/>
      <c r="CU251" s="266">
        <f t="shared" si="118"/>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9"/>
        <v>0</v>
      </c>
      <c r="DL251" s="442" t="b">
        <f t="shared" si="120"/>
        <v>0</v>
      </c>
      <c r="DM251" s="452" t="b">
        <f t="shared" si="121"/>
        <v>0</v>
      </c>
      <c r="DN251" s="442" t="b">
        <f t="shared" si="122"/>
        <v>0</v>
      </c>
      <c r="DO251" s="451" t="b">
        <f t="shared" si="123"/>
        <v>0</v>
      </c>
      <c r="DP251" s="442" t="b">
        <f t="shared" si="124"/>
        <v>0</v>
      </c>
      <c r="DQ251" s="452" t="b">
        <f t="shared" si="125"/>
        <v>0</v>
      </c>
      <c r="DR251" s="442" t="b">
        <f t="shared" si="126"/>
        <v>0</v>
      </c>
      <c r="DS251" s="451" t="b">
        <f t="shared" si="127"/>
        <v>0</v>
      </c>
      <c r="DT251" s="442" t="b">
        <f t="shared" si="128"/>
        <v>0</v>
      </c>
    </row>
    <row r="252" spans="1:124" x14ac:dyDescent="0.25">
      <c r="A252" s="67">
        <f t="shared" si="10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4"/>
        <v/>
      </c>
      <c r="X252" s="312" t="str">
        <f t="shared" ca="1" si="105"/>
        <v/>
      </c>
      <c r="Y252" s="279"/>
      <c r="Z252" s="279"/>
      <c r="AA252" s="350"/>
      <c r="AB252" s="280"/>
      <c r="AC252" s="281"/>
      <c r="AD252" s="350"/>
      <c r="AE252" s="280"/>
      <c r="AF252" s="282"/>
      <c r="AG252" s="350"/>
      <c r="AH252" s="276"/>
      <c r="AI252" s="311" t="str">
        <f t="shared" ca="1" si="106"/>
        <v/>
      </c>
      <c r="AJ252" s="312" t="str">
        <f t="shared" ca="1" si="107"/>
        <v/>
      </c>
      <c r="AK252" s="279"/>
      <c r="AL252" s="279"/>
      <c r="AM252" s="350"/>
      <c r="AN252" s="280"/>
      <c r="AO252" s="281"/>
      <c r="AP252" s="350"/>
      <c r="AQ252" s="280"/>
      <c r="AR252" s="282"/>
      <c r="AS252" s="350"/>
      <c r="AT252" s="276"/>
      <c r="AU252" s="311" t="str">
        <f t="shared" ca="1" si="108"/>
        <v/>
      </c>
      <c r="AV252" s="312" t="str">
        <f t="shared" ca="1" si="109"/>
        <v/>
      </c>
      <c r="AW252" s="278"/>
      <c r="AX252" s="278"/>
      <c r="AY252" s="350"/>
      <c r="AZ252" s="280"/>
      <c r="BA252" s="281"/>
      <c r="BB252" s="350"/>
      <c r="BC252" s="280"/>
      <c r="BD252" s="282"/>
      <c r="BE252" s="350"/>
      <c r="BF252" s="276"/>
      <c r="BG252" s="311" t="str">
        <f t="shared" ca="1" si="110"/>
        <v/>
      </c>
      <c r="BH252" s="312" t="str">
        <f t="shared" ca="1" si="111"/>
        <v/>
      </c>
      <c r="BI252" s="278"/>
      <c r="BJ252" s="350"/>
      <c r="BK252" s="280"/>
      <c r="BL252" s="281"/>
      <c r="BM252" s="350"/>
      <c r="BN252" s="280"/>
      <c r="BO252" s="282"/>
      <c r="BP252" s="311" t="str">
        <f t="shared" ca="1" si="112"/>
        <v/>
      </c>
      <c r="BQ252" s="312" t="str">
        <f t="shared" ca="1" si="113"/>
        <v/>
      </c>
      <c r="BR252" s="311" t="str">
        <f t="shared" ca="1" si="114"/>
        <v/>
      </c>
      <c r="BS252" s="440" t="str">
        <f t="shared" ca="1" si="115"/>
        <v/>
      </c>
      <c r="BT252" s="283" t="str">
        <f t="array" ref="BT252">IF(AND($I252&lt;&gt;"",$K252&lt;&gt;""),CEILING(VLOOKUP($I252,ランク別指標,3,FALSE)*$L252,1),"")</f>
        <v/>
      </c>
      <c r="BU252" s="284"/>
      <c r="BV252" s="283" t="str">
        <f t="shared" si="11"/>
        <v/>
      </c>
      <c r="BW252" s="285"/>
      <c r="BX252" s="284"/>
      <c r="BY252" s="286" t="str">
        <f t="shared" si="116"/>
        <v/>
      </c>
      <c r="BZ252" s="287" t="str">
        <f t="shared" si="117"/>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1"/>
        <v/>
      </c>
      <c r="CR252" s="274" t="str">
        <f t="shared" ca="1" si="102"/>
        <v/>
      </c>
      <c r="CS252" s="275" t="str">
        <f t="shared" ca="1" si="17"/>
        <v/>
      </c>
      <c r="CT252" s="339"/>
      <c r="CU252" s="266">
        <f t="shared" si="118"/>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9"/>
        <v>0</v>
      </c>
      <c r="DL252" s="442" t="b">
        <f t="shared" si="120"/>
        <v>0</v>
      </c>
      <c r="DM252" s="452" t="b">
        <f t="shared" si="121"/>
        <v>0</v>
      </c>
      <c r="DN252" s="442" t="b">
        <f t="shared" si="122"/>
        <v>0</v>
      </c>
      <c r="DO252" s="451" t="b">
        <f t="shared" si="123"/>
        <v>0</v>
      </c>
      <c r="DP252" s="442" t="b">
        <f t="shared" si="124"/>
        <v>0</v>
      </c>
      <c r="DQ252" s="452" t="b">
        <f t="shared" si="125"/>
        <v>0</v>
      </c>
      <c r="DR252" s="442" t="b">
        <f t="shared" si="126"/>
        <v>0</v>
      </c>
      <c r="DS252" s="451" t="b">
        <f t="shared" si="127"/>
        <v>0</v>
      </c>
      <c r="DT252" s="442" t="b">
        <f t="shared" si="128"/>
        <v>0</v>
      </c>
    </row>
    <row r="253" spans="1:124" x14ac:dyDescent="0.25">
      <c r="A253" s="67">
        <f t="shared" si="10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4"/>
        <v/>
      </c>
      <c r="X253" s="312" t="str">
        <f t="shared" ca="1" si="105"/>
        <v/>
      </c>
      <c r="Y253" s="279"/>
      <c r="Z253" s="279"/>
      <c r="AA253" s="350"/>
      <c r="AB253" s="280"/>
      <c r="AC253" s="281"/>
      <c r="AD253" s="350"/>
      <c r="AE253" s="280"/>
      <c r="AF253" s="282"/>
      <c r="AG253" s="350"/>
      <c r="AH253" s="276"/>
      <c r="AI253" s="311" t="str">
        <f t="shared" ca="1" si="106"/>
        <v/>
      </c>
      <c r="AJ253" s="312" t="str">
        <f t="shared" ca="1" si="107"/>
        <v/>
      </c>
      <c r="AK253" s="279"/>
      <c r="AL253" s="279"/>
      <c r="AM253" s="350"/>
      <c r="AN253" s="280"/>
      <c r="AO253" s="281"/>
      <c r="AP253" s="350"/>
      <c r="AQ253" s="280"/>
      <c r="AR253" s="282"/>
      <c r="AS253" s="350"/>
      <c r="AT253" s="276"/>
      <c r="AU253" s="311" t="str">
        <f t="shared" ca="1" si="108"/>
        <v/>
      </c>
      <c r="AV253" s="312" t="str">
        <f t="shared" ca="1" si="109"/>
        <v/>
      </c>
      <c r="AW253" s="278"/>
      <c r="AX253" s="278"/>
      <c r="AY253" s="350"/>
      <c r="AZ253" s="280"/>
      <c r="BA253" s="281"/>
      <c r="BB253" s="350"/>
      <c r="BC253" s="280"/>
      <c r="BD253" s="282"/>
      <c r="BE253" s="350"/>
      <c r="BF253" s="276"/>
      <c r="BG253" s="311" t="str">
        <f t="shared" ca="1" si="110"/>
        <v/>
      </c>
      <c r="BH253" s="312" t="str">
        <f t="shared" ca="1" si="111"/>
        <v/>
      </c>
      <c r="BI253" s="278"/>
      <c r="BJ253" s="350"/>
      <c r="BK253" s="280"/>
      <c r="BL253" s="281"/>
      <c r="BM253" s="350"/>
      <c r="BN253" s="280"/>
      <c r="BO253" s="282"/>
      <c r="BP253" s="311" t="str">
        <f t="shared" ca="1" si="112"/>
        <v/>
      </c>
      <c r="BQ253" s="312" t="str">
        <f t="shared" ca="1" si="113"/>
        <v/>
      </c>
      <c r="BR253" s="311" t="str">
        <f t="shared" ca="1" si="114"/>
        <v/>
      </c>
      <c r="BS253" s="440" t="str">
        <f t="shared" ca="1" si="115"/>
        <v/>
      </c>
      <c r="BT253" s="283" t="str">
        <f t="array" ref="BT253">IF(AND($I253&lt;&gt;"",$K253&lt;&gt;""),CEILING(VLOOKUP($I253,ランク別指標,3,FALSE)*$L253,1),"")</f>
        <v/>
      </c>
      <c r="BU253" s="284"/>
      <c r="BV253" s="283" t="str">
        <f t="shared" si="11"/>
        <v/>
      </c>
      <c r="BW253" s="285"/>
      <c r="BX253" s="284"/>
      <c r="BY253" s="286" t="str">
        <f t="shared" si="116"/>
        <v/>
      </c>
      <c r="BZ253" s="287" t="str">
        <f t="shared" si="117"/>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1"/>
        <v/>
      </c>
      <c r="CR253" s="274" t="str">
        <f t="shared" ca="1" si="102"/>
        <v/>
      </c>
      <c r="CS253" s="275" t="str">
        <f t="shared" ca="1" si="17"/>
        <v/>
      </c>
      <c r="CT253" s="339"/>
      <c r="CU253" s="266">
        <f t="shared" si="118"/>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9"/>
        <v>0</v>
      </c>
      <c r="DL253" s="442" t="b">
        <f t="shared" si="120"/>
        <v>0</v>
      </c>
      <c r="DM253" s="452" t="b">
        <f t="shared" si="121"/>
        <v>0</v>
      </c>
      <c r="DN253" s="442" t="b">
        <f t="shared" si="122"/>
        <v>0</v>
      </c>
      <c r="DO253" s="451" t="b">
        <f t="shared" si="123"/>
        <v>0</v>
      </c>
      <c r="DP253" s="442" t="b">
        <f t="shared" si="124"/>
        <v>0</v>
      </c>
      <c r="DQ253" s="452" t="b">
        <f t="shared" si="125"/>
        <v>0</v>
      </c>
      <c r="DR253" s="442" t="b">
        <f t="shared" si="126"/>
        <v>0</v>
      </c>
      <c r="DS253" s="451" t="b">
        <f t="shared" si="127"/>
        <v>0</v>
      </c>
      <c r="DT253" s="442" t="b">
        <f t="shared" si="128"/>
        <v>0</v>
      </c>
    </row>
    <row r="254" spans="1:124" x14ac:dyDescent="0.25">
      <c r="A254" s="67">
        <f t="shared" si="10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4"/>
        <v/>
      </c>
      <c r="X254" s="312" t="str">
        <f t="shared" ca="1" si="105"/>
        <v/>
      </c>
      <c r="Y254" s="279"/>
      <c r="Z254" s="279"/>
      <c r="AA254" s="350"/>
      <c r="AB254" s="280"/>
      <c r="AC254" s="281"/>
      <c r="AD254" s="350"/>
      <c r="AE254" s="280"/>
      <c r="AF254" s="282"/>
      <c r="AG254" s="350"/>
      <c r="AH254" s="276"/>
      <c r="AI254" s="311" t="str">
        <f t="shared" ca="1" si="106"/>
        <v/>
      </c>
      <c r="AJ254" s="312" t="str">
        <f t="shared" ca="1" si="107"/>
        <v/>
      </c>
      <c r="AK254" s="279"/>
      <c r="AL254" s="279"/>
      <c r="AM254" s="350"/>
      <c r="AN254" s="280"/>
      <c r="AO254" s="281"/>
      <c r="AP254" s="350"/>
      <c r="AQ254" s="280"/>
      <c r="AR254" s="282"/>
      <c r="AS254" s="350"/>
      <c r="AT254" s="276"/>
      <c r="AU254" s="311" t="str">
        <f t="shared" ca="1" si="108"/>
        <v/>
      </c>
      <c r="AV254" s="312" t="str">
        <f t="shared" ca="1" si="109"/>
        <v/>
      </c>
      <c r="AW254" s="278"/>
      <c r="AX254" s="278"/>
      <c r="AY254" s="350"/>
      <c r="AZ254" s="280"/>
      <c r="BA254" s="281"/>
      <c r="BB254" s="350"/>
      <c r="BC254" s="280"/>
      <c r="BD254" s="282"/>
      <c r="BE254" s="350"/>
      <c r="BF254" s="276"/>
      <c r="BG254" s="311" t="str">
        <f t="shared" ca="1" si="110"/>
        <v/>
      </c>
      <c r="BH254" s="312" t="str">
        <f t="shared" ca="1" si="111"/>
        <v/>
      </c>
      <c r="BI254" s="278"/>
      <c r="BJ254" s="350"/>
      <c r="BK254" s="280"/>
      <c r="BL254" s="281"/>
      <c r="BM254" s="350"/>
      <c r="BN254" s="280"/>
      <c r="BO254" s="282"/>
      <c r="BP254" s="311" t="str">
        <f t="shared" ca="1" si="112"/>
        <v/>
      </c>
      <c r="BQ254" s="312" t="str">
        <f t="shared" ca="1" si="113"/>
        <v/>
      </c>
      <c r="BR254" s="311" t="str">
        <f t="shared" ca="1" si="114"/>
        <v/>
      </c>
      <c r="BS254" s="440" t="str">
        <f t="shared" ca="1" si="115"/>
        <v/>
      </c>
      <c r="BT254" s="283" t="str">
        <f t="array" ref="BT254">IF(AND($I254&lt;&gt;"",$K254&lt;&gt;""),CEILING(VLOOKUP($I254,ランク別指標,3,FALSE)*$L254,1),"")</f>
        <v/>
      </c>
      <c r="BU254" s="284"/>
      <c r="BV254" s="283" t="str">
        <f t="shared" si="11"/>
        <v/>
      </c>
      <c r="BW254" s="285"/>
      <c r="BX254" s="284"/>
      <c r="BY254" s="286" t="str">
        <f t="shared" si="116"/>
        <v/>
      </c>
      <c r="BZ254" s="287" t="str">
        <f t="shared" si="117"/>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1"/>
        <v/>
      </c>
      <c r="CR254" s="274" t="str">
        <f t="shared" ca="1" si="102"/>
        <v/>
      </c>
      <c r="CS254" s="275" t="str">
        <f t="shared" ca="1" si="17"/>
        <v/>
      </c>
      <c r="CT254" s="339"/>
      <c r="CU254" s="266">
        <f t="shared" si="118"/>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9"/>
        <v>0</v>
      </c>
      <c r="DL254" s="442" t="b">
        <f t="shared" si="120"/>
        <v>0</v>
      </c>
      <c r="DM254" s="452" t="b">
        <f t="shared" si="121"/>
        <v>0</v>
      </c>
      <c r="DN254" s="442" t="b">
        <f t="shared" si="122"/>
        <v>0</v>
      </c>
      <c r="DO254" s="451" t="b">
        <f t="shared" si="123"/>
        <v>0</v>
      </c>
      <c r="DP254" s="442" t="b">
        <f t="shared" si="124"/>
        <v>0</v>
      </c>
      <c r="DQ254" s="452" t="b">
        <f t="shared" si="125"/>
        <v>0</v>
      </c>
      <c r="DR254" s="442" t="b">
        <f t="shared" si="126"/>
        <v>0</v>
      </c>
      <c r="DS254" s="451" t="b">
        <f t="shared" si="127"/>
        <v>0</v>
      </c>
      <c r="DT254" s="442" t="b">
        <f t="shared" si="128"/>
        <v>0</v>
      </c>
    </row>
    <row r="255" spans="1:124" x14ac:dyDescent="0.25">
      <c r="A255" s="67">
        <f t="shared" si="10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4"/>
        <v/>
      </c>
      <c r="X255" s="312" t="str">
        <f t="shared" ca="1" si="105"/>
        <v/>
      </c>
      <c r="Y255" s="279"/>
      <c r="Z255" s="279"/>
      <c r="AA255" s="350"/>
      <c r="AB255" s="280"/>
      <c r="AC255" s="281"/>
      <c r="AD255" s="350"/>
      <c r="AE255" s="280"/>
      <c r="AF255" s="282"/>
      <c r="AG255" s="350"/>
      <c r="AH255" s="276"/>
      <c r="AI255" s="311" t="str">
        <f t="shared" ca="1" si="106"/>
        <v/>
      </c>
      <c r="AJ255" s="312" t="str">
        <f t="shared" ca="1" si="107"/>
        <v/>
      </c>
      <c r="AK255" s="279"/>
      <c r="AL255" s="279"/>
      <c r="AM255" s="350"/>
      <c r="AN255" s="280"/>
      <c r="AO255" s="281"/>
      <c r="AP255" s="350"/>
      <c r="AQ255" s="280"/>
      <c r="AR255" s="282"/>
      <c r="AS255" s="350"/>
      <c r="AT255" s="276"/>
      <c r="AU255" s="311" t="str">
        <f t="shared" ca="1" si="108"/>
        <v/>
      </c>
      <c r="AV255" s="312" t="str">
        <f t="shared" ca="1" si="109"/>
        <v/>
      </c>
      <c r="AW255" s="278"/>
      <c r="AX255" s="278"/>
      <c r="AY255" s="350"/>
      <c r="AZ255" s="280"/>
      <c r="BA255" s="281"/>
      <c r="BB255" s="350"/>
      <c r="BC255" s="280"/>
      <c r="BD255" s="282"/>
      <c r="BE255" s="350"/>
      <c r="BF255" s="276"/>
      <c r="BG255" s="311" t="str">
        <f t="shared" ca="1" si="110"/>
        <v/>
      </c>
      <c r="BH255" s="312" t="str">
        <f t="shared" ca="1" si="111"/>
        <v/>
      </c>
      <c r="BI255" s="278"/>
      <c r="BJ255" s="350"/>
      <c r="BK255" s="280"/>
      <c r="BL255" s="281"/>
      <c r="BM255" s="350"/>
      <c r="BN255" s="280"/>
      <c r="BO255" s="282"/>
      <c r="BP255" s="311" t="str">
        <f t="shared" ca="1" si="112"/>
        <v/>
      </c>
      <c r="BQ255" s="312" t="str">
        <f t="shared" ca="1" si="113"/>
        <v/>
      </c>
      <c r="BR255" s="311" t="str">
        <f t="shared" ca="1" si="114"/>
        <v/>
      </c>
      <c r="BS255" s="440" t="str">
        <f t="shared" ca="1" si="115"/>
        <v/>
      </c>
      <c r="BT255" s="283" t="str">
        <f t="array" ref="BT255">IF(AND($I255&lt;&gt;"",$K255&lt;&gt;""),CEILING(VLOOKUP($I255,ランク別指標,3,FALSE)*$L255,1),"")</f>
        <v/>
      </c>
      <c r="BU255" s="284"/>
      <c r="BV255" s="283" t="str">
        <f t="shared" si="11"/>
        <v/>
      </c>
      <c r="BW255" s="285"/>
      <c r="BX255" s="284"/>
      <c r="BY255" s="286" t="str">
        <f t="shared" si="116"/>
        <v/>
      </c>
      <c r="BZ255" s="287" t="str">
        <f t="shared" si="117"/>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1"/>
        <v/>
      </c>
      <c r="CR255" s="274" t="str">
        <f t="shared" ca="1" si="102"/>
        <v/>
      </c>
      <c r="CS255" s="275" t="str">
        <f t="shared" ca="1" si="17"/>
        <v/>
      </c>
      <c r="CT255" s="339"/>
      <c r="CU255" s="266">
        <f t="shared" si="118"/>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9"/>
        <v>0</v>
      </c>
      <c r="DL255" s="442" t="b">
        <f t="shared" si="120"/>
        <v>0</v>
      </c>
      <c r="DM255" s="452" t="b">
        <f t="shared" si="121"/>
        <v>0</v>
      </c>
      <c r="DN255" s="442" t="b">
        <f t="shared" si="122"/>
        <v>0</v>
      </c>
      <c r="DO255" s="451" t="b">
        <f t="shared" si="123"/>
        <v>0</v>
      </c>
      <c r="DP255" s="442" t="b">
        <f t="shared" si="124"/>
        <v>0</v>
      </c>
      <c r="DQ255" s="452" t="b">
        <f t="shared" si="125"/>
        <v>0</v>
      </c>
      <c r="DR255" s="442" t="b">
        <f t="shared" si="126"/>
        <v>0</v>
      </c>
      <c r="DS255" s="451" t="b">
        <f t="shared" si="127"/>
        <v>0</v>
      </c>
      <c r="DT255" s="442" t="b">
        <f t="shared" si="128"/>
        <v>0</v>
      </c>
    </row>
    <row r="256" spans="1:124" x14ac:dyDescent="0.25">
      <c r="A256" s="67">
        <f t="shared" si="10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4"/>
        <v/>
      </c>
      <c r="X256" s="312" t="str">
        <f t="shared" ca="1" si="105"/>
        <v/>
      </c>
      <c r="Y256" s="279"/>
      <c r="Z256" s="279"/>
      <c r="AA256" s="350"/>
      <c r="AB256" s="280"/>
      <c r="AC256" s="281"/>
      <c r="AD256" s="350"/>
      <c r="AE256" s="280"/>
      <c r="AF256" s="282"/>
      <c r="AG256" s="350"/>
      <c r="AH256" s="276"/>
      <c r="AI256" s="311" t="str">
        <f t="shared" ca="1" si="106"/>
        <v/>
      </c>
      <c r="AJ256" s="312" t="str">
        <f t="shared" ca="1" si="107"/>
        <v/>
      </c>
      <c r="AK256" s="279"/>
      <c r="AL256" s="279"/>
      <c r="AM256" s="350"/>
      <c r="AN256" s="280"/>
      <c r="AO256" s="281"/>
      <c r="AP256" s="350"/>
      <c r="AQ256" s="280"/>
      <c r="AR256" s="282"/>
      <c r="AS256" s="350"/>
      <c r="AT256" s="276"/>
      <c r="AU256" s="311" t="str">
        <f t="shared" ca="1" si="108"/>
        <v/>
      </c>
      <c r="AV256" s="312" t="str">
        <f t="shared" ca="1" si="109"/>
        <v/>
      </c>
      <c r="AW256" s="278"/>
      <c r="AX256" s="278"/>
      <c r="AY256" s="350"/>
      <c r="AZ256" s="280"/>
      <c r="BA256" s="281"/>
      <c r="BB256" s="350"/>
      <c r="BC256" s="280"/>
      <c r="BD256" s="282"/>
      <c r="BE256" s="350"/>
      <c r="BF256" s="276"/>
      <c r="BG256" s="311" t="str">
        <f t="shared" ca="1" si="110"/>
        <v/>
      </c>
      <c r="BH256" s="312" t="str">
        <f t="shared" ca="1" si="111"/>
        <v/>
      </c>
      <c r="BI256" s="278"/>
      <c r="BJ256" s="350"/>
      <c r="BK256" s="280"/>
      <c r="BL256" s="281"/>
      <c r="BM256" s="350"/>
      <c r="BN256" s="280"/>
      <c r="BO256" s="282"/>
      <c r="BP256" s="311" t="str">
        <f t="shared" ca="1" si="112"/>
        <v/>
      </c>
      <c r="BQ256" s="312" t="str">
        <f t="shared" ca="1" si="113"/>
        <v/>
      </c>
      <c r="BR256" s="311" t="str">
        <f t="shared" ca="1" si="114"/>
        <v/>
      </c>
      <c r="BS256" s="440" t="str">
        <f t="shared" ca="1" si="115"/>
        <v/>
      </c>
      <c r="BT256" s="283" t="str">
        <f t="array" ref="BT256">IF(AND($I256&lt;&gt;"",$K256&lt;&gt;""),CEILING(VLOOKUP($I256,ランク別指標,3,FALSE)*$L256,1),"")</f>
        <v/>
      </c>
      <c r="BU256" s="284"/>
      <c r="BV256" s="283" t="str">
        <f t="shared" si="11"/>
        <v/>
      </c>
      <c r="BW256" s="285"/>
      <c r="BX256" s="284"/>
      <c r="BY256" s="286" t="str">
        <f t="shared" si="116"/>
        <v/>
      </c>
      <c r="BZ256" s="287" t="str">
        <f t="shared" si="117"/>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1"/>
        <v/>
      </c>
      <c r="CR256" s="274" t="str">
        <f t="shared" ca="1" si="102"/>
        <v/>
      </c>
      <c r="CS256" s="275" t="str">
        <f t="shared" ca="1" si="17"/>
        <v/>
      </c>
      <c r="CT256" s="339"/>
      <c r="CU256" s="266">
        <f t="shared" si="118"/>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9"/>
        <v>0</v>
      </c>
      <c r="DL256" s="442" t="b">
        <f t="shared" si="120"/>
        <v>0</v>
      </c>
      <c r="DM256" s="452" t="b">
        <f t="shared" si="121"/>
        <v>0</v>
      </c>
      <c r="DN256" s="442" t="b">
        <f t="shared" si="122"/>
        <v>0</v>
      </c>
      <c r="DO256" s="451" t="b">
        <f t="shared" si="123"/>
        <v>0</v>
      </c>
      <c r="DP256" s="442" t="b">
        <f t="shared" si="124"/>
        <v>0</v>
      </c>
      <c r="DQ256" s="452" t="b">
        <f t="shared" si="125"/>
        <v>0</v>
      </c>
      <c r="DR256" s="442" t="b">
        <f t="shared" si="126"/>
        <v>0</v>
      </c>
      <c r="DS256" s="451" t="b">
        <f t="shared" si="127"/>
        <v>0</v>
      </c>
      <c r="DT256" s="442" t="b">
        <f t="shared" si="128"/>
        <v>0</v>
      </c>
    </row>
    <row r="257" spans="1:124" x14ac:dyDescent="0.25">
      <c r="A257" s="67">
        <f t="shared" si="10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4"/>
        <v/>
      </c>
      <c r="X257" s="312" t="str">
        <f t="shared" ca="1" si="105"/>
        <v/>
      </c>
      <c r="Y257" s="279"/>
      <c r="Z257" s="279"/>
      <c r="AA257" s="350"/>
      <c r="AB257" s="280"/>
      <c r="AC257" s="281"/>
      <c r="AD257" s="350"/>
      <c r="AE257" s="280"/>
      <c r="AF257" s="282"/>
      <c r="AG257" s="350"/>
      <c r="AH257" s="276"/>
      <c r="AI257" s="311" t="str">
        <f t="shared" ca="1" si="106"/>
        <v/>
      </c>
      <c r="AJ257" s="312" t="str">
        <f t="shared" ca="1" si="107"/>
        <v/>
      </c>
      <c r="AK257" s="279"/>
      <c r="AL257" s="279"/>
      <c r="AM257" s="350"/>
      <c r="AN257" s="280"/>
      <c r="AO257" s="281"/>
      <c r="AP257" s="350"/>
      <c r="AQ257" s="280"/>
      <c r="AR257" s="282"/>
      <c r="AS257" s="350"/>
      <c r="AT257" s="276"/>
      <c r="AU257" s="311" t="str">
        <f t="shared" ca="1" si="108"/>
        <v/>
      </c>
      <c r="AV257" s="312" t="str">
        <f t="shared" ca="1" si="109"/>
        <v/>
      </c>
      <c r="AW257" s="278"/>
      <c r="AX257" s="278"/>
      <c r="AY257" s="350"/>
      <c r="AZ257" s="280"/>
      <c r="BA257" s="281"/>
      <c r="BB257" s="350"/>
      <c r="BC257" s="280"/>
      <c r="BD257" s="282"/>
      <c r="BE257" s="350"/>
      <c r="BF257" s="276"/>
      <c r="BG257" s="311" t="str">
        <f t="shared" ca="1" si="110"/>
        <v/>
      </c>
      <c r="BH257" s="312" t="str">
        <f t="shared" ca="1" si="111"/>
        <v/>
      </c>
      <c r="BI257" s="278"/>
      <c r="BJ257" s="350"/>
      <c r="BK257" s="280"/>
      <c r="BL257" s="281"/>
      <c r="BM257" s="350"/>
      <c r="BN257" s="280"/>
      <c r="BO257" s="282"/>
      <c r="BP257" s="311" t="str">
        <f t="shared" ca="1" si="112"/>
        <v/>
      </c>
      <c r="BQ257" s="312" t="str">
        <f t="shared" ca="1" si="113"/>
        <v/>
      </c>
      <c r="BR257" s="311" t="str">
        <f t="shared" ca="1" si="114"/>
        <v/>
      </c>
      <c r="BS257" s="440" t="str">
        <f t="shared" ca="1" si="115"/>
        <v/>
      </c>
      <c r="BT257" s="283" t="str">
        <f t="array" ref="BT257">IF(AND($I257&lt;&gt;"",$K257&lt;&gt;""),CEILING(VLOOKUP($I257,ランク別指標,3,FALSE)*$L257,1),"")</f>
        <v/>
      </c>
      <c r="BU257" s="284"/>
      <c r="BV257" s="283" t="str">
        <f t="shared" si="11"/>
        <v/>
      </c>
      <c r="BW257" s="285"/>
      <c r="BX257" s="284"/>
      <c r="BY257" s="286" t="str">
        <f t="shared" si="116"/>
        <v/>
      </c>
      <c r="BZ257" s="287" t="str">
        <f t="shared" si="117"/>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1"/>
        <v/>
      </c>
      <c r="CR257" s="274" t="str">
        <f t="shared" ca="1" si="102"/>
        <v/>
      </c>
      <c r="CS257" s="275" t="str">
        <f t="shared" ca="1" si="17"/>
        <v/>
      </c>
      <c r="CT257" s="339"/>
      <c r="CU257" s="266">
        <f t="shared" si="118"/>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9"/>
        <v>0</v>
      </c>
      <c r="DL257" s="442" t="b">
        <f t="shared" si="120"/>
        <v>0</v>
      </c>
      <c r="DM257" s="452" t="b">
        <f t="shared" si="121"/>
        <v>0</v>
      </c>
      <c r="DN257" s="442" t="b">
        <f t="shared" si="122"/>
        <v>0</v>
      </c>
      <c r="DO257" s="451" t="b">
        <f t="shared" si="123"/>
        <v>0</v>
      </c>
      <c r="DP257" s="442" t="b">
        <f t="shared" si="124"/>
        <v>0</v>
      </c>
      <c r="DQ257" s="452" t="b">
        <f t="shared" si="125"/>
        <v>0</v>
      </c>
      <c r="DR257" s="442" t="b">
        <f t="shared" si="126"/>
        <v>0</v>
      </c>
      <c r="DS257" s="451" t="b">
        <f t="shared" si="127"/>
        <v>0</v>
      </c>
      <c r="DT257" s="442" t="b">
        <f t="shared" si="128"/>
        <v>0</v>
      </c>
    </row>
    <row r="258" spans="1:124" x14ac:dyDescent="0.25">
      <c r="A258" s="67">
        <f t="shared" si="10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4"/>
        <v/>
      </c>
      <c r="X258" s="312" t="str">
        <f t="shared" ca="1" si="105"/>
        <v/>
      </c>
      <c r="Y258" s="279"/>
      <c r="Z258" s="279"/>
      <c r="AA258" s="350"/>
      <c r="AB258" s="351"/>
      <c r="AC258" s="281"/>
      <c r="AD258" s="350"/>
      <c r="AE258" s="351"/>
      <c r="AF258" s="282"/>
      <c r="AG258" s="350"/>
      <c r="AH258" s="276"/>
      <c r="AI258" s="311" t="str">
        <f t="shared" ca="1" si="106"/>
        <v/>
      </c>
      <c r="AJ258" s="312" t="str">
        <f t="shared" ca="1" si="107"/>
        <v/>
      </c>
      <c r="AK258" s="278"/>
      <c r="AL258" s="278"/>
      <c r="AM258" s="350"/>
      <c r="AN258" s="351"/>
      <c r="AO258" s="281"/>
      <c r="AP258" s="350"/>
      <c r="AQ258" s="351"/>
      <c r="AR258" s="282"/>
      <c r="AS258" s="350"/>
      <c r="AT258" s="276"/>
      <c r="AU258" s="311" t="str">
        <f t="shared" ca="1" si="108"/>
        <v/>
      </c>
      <c r="AV258" s="312" t="str">
        <f t="shared" ca="1" si="109"/>
        <v/>
      </c>
      <c r="AW258" s="278"/>
      <c r="AX258" s="278"/>
      <c r="AY258" s="350"/>
      <c r="AZ258" s="351"/>
      <c r="BA258" s="281"/>
      <c r="BB258" s="350"/>
      <c r="BC258" s="351"/>
      <c r="BD258" s="282"/>
      <c r="BE258" s="350"/>
      <c r="BF258" s="276"/>
      <c r="BG258" s="311" t="str">
        <f t="shared" ca="1" si="110"/>
        <v/>
      </c>
      <c r="BH258" s="312" t="str">
        <f t="shared" ca="1" si="111"/>
        <v/>
      </c>
      <c r="BI258" s="278"/>
      <c r="BJ258" s="350"/>
      <c r="BK258" s="351"/>
      <c r="BL258" s="281"/>
      <c r="BM258" s="350"/>
      <c r="BN258" s="351"/>
      <c r="BO258" s="282"/>
      <c r="BP258" s="311" t="str">
        <f t="shared" ca="1" si="112"/>
        <v/>
      </c>
      <c r="BQ258" s="312" t="str">
        <f t="shared" ca="1" si="113"/>
        <v/>
      </c>
      <c r="BR258" s="311" t="str">
        <f t="shared" ca="1" si="114"/>
        <v/>
      </c>
      <c r="BS258" s="440" t="str">
        <f t="shared" ca="1" si="115"/>
        <v/>
      </c>
      <c r="BT258" s="283" t="str">
        <f t="array" ref="BT258">IF(AND($I258&lt;&gt;"",$K258&lt;&gt;""),CEILING(VLOOKUP($I258,ランク別指標,3,FALSE)*$L258,1),"")</f>
        <v/>
      </c>
      <c r="BU258" s="284"/>
      <c r="BV258" s="283" t="str">
        <f t="shared" si="11"/>
        <v/>
      </c>
      <c r="BW258" s="285"/>
      <c r="BX258" s="284"/>
      <c r="BY258" s="286" t="str">
        <f t="shared" si="116"/>
        <v/>
      </c>
      <c r="BZ258" s="287" t="str">
        <f t="shared" si="117"/>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01"/>
        <v/>
      </c>
      <c r="CR258" s="274" t="str">
        <f t="shared" ca="1" si="102"/>
        <v/>
      </c>
      <c r="CS258" s="275" t="str">
        <f t="shared" ca="1" si="17"/>
        <v/>
      </c>
      <c r="CT258" s="339"/>
      <c r="CU258" s="266">
        <f t="shared" si="118"/>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9"/>
        <v>0</v>
      </c>
      <c r="DL258" s="442" t="b">
        <f t="shared" si="120"/>
        <v>0</v>
      </c>
      <c r="DM258" s="452" t="b">
        <f t="shared" si="121"/>
        <v>0</v>
      </c>
      <c r="DN258" s="442" t="b">
        <f t="shared" si="122"/>
        <v>0</v>
      </c>
      <c r="DO258" s="451" t="b">
        <f t="shared" si="123"/>
        <v>0</v>
      </c>
      <c r="DP258" s="442" t="b">
        <f t="shared" si="124"/>
        <v>0</v>
      </c>
      <c r="DQ258" s="452" t="b">
        <f t="shared" si="125"/>
        <v>0</v>
      </c>
      <c r="DR258" s="442" t="b">
        <f t="shared" si="126"/>
        <v>0</v>
      </c>
      <c r="DS258" s="451" t="b">
        <f t="shared" si="127"/>
        <v>0</v>
      </c>
      <c r="DT258" s="442" t="b">
        <f t="shared" si="128"/>
        <v>0</v>
      </c>
    </row>
    <row r="259" spans="1:124" x14ac:dyDescent="0.25">
      <c r="A259" s="67">
        <f t="shared" si="10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4"/>
        <v/>
      </c>
      <c r="X259" s="312" t="str">
        <f t="shared" ca="1" si="105"/>
        <v/>
      </c>
      <c r="Y259" s="279"/>
      <c r="Z259" s="279"/>
      <c r="AA259" s="350"/>
      <c r="AB259" s="351"/>
      <c r="AC259" s="281"/>
      <c r="AD259" s="350"/>
      <c r="AE259" s="351"/>
      <c r="AF259" s="282"/>
      <c r="AG259" s="350"/>
      <c r="AH259" s="276"/>
      <c r="AI259" s="311" t="str">
        <f t="shared" ca="1" si="106"/>
        <v/>
      </c>
      <c r="AJ259" s="312" t="str">
        <f t="shared" ca="1" si="107"/>
        <v/>
      </c>
      <c r="AK259" s="278"/>
      <c r="AL259" s="278"/>
      <c r="AM259" s="350"/>
      <c r="AN259" s="351"/>
      <c r="AO259" s="281"/>
      <c r="AP259" s="350"/>
      <c r="AQ259" s="351"/>
      <c r="AR259" s="282"/>
      <c r="AS259" s="350"/>
      <c r="AT259" s="276"/>
      <c r="AU259" s="311" t="str">
        <f t="shared" ca="1" si="108"/>
        <v/>
      </c>
      <c r="AV259" s="312" t="str">
        <f t="shared" ca="1" si="109"/>
        <v/>
      </c>
      <c r="AW259" s="278"/>
      <c r="AX259" s="278"/>
      <c r="AY259" s="350"/>
      <c r="AZ259" s="351"/>
      <c r="BA259" s="281"/>
      <c r="BB259" s="350"/>
      <c r="BC259" s="351"/>
      <c r="BD259" s="282"/>
      <c r="BE259" s="350"/>
      <c r="BF259" s="276"/>
      <c r="BG259" s="311" t="str">
        <f t="shared" ca="1" si="110"/>
        <v/>
      </c>
      <c r="BH259" s="312" t="str">
        <f t="shared" ca="1" si="111"/>
        <v/>
      </c>
      <c r="BI259" s="278"/>
      <c r="BJ259" s="350"/>
      <c r="BK259" s="351"/>
      <c r="BL259" s="281"/>
      <c r="BM259" s="350"/>
      <c r="BN259" s="351"/>
      <c r="BO259" s="282"/>
      <c r="BP259" s="311" t="str">
        <f t="shared" ca="1" si="112"/>
        <v/>
      </c>
      <c r="BQ259" s="312" t="str">
        <f t="shared" ca="1" si="113"/>
        <v/>
      </c>
      <c r="BR259" s="311" t="str">
        <f t="shared" ca="1" si="114"/>
        <v/>
      </c>
      <c r="BS259" s="440" t="str">
        <f t="shared" ca="1" si="115"/>
        <v/>
      </c>
      <c r="BT259" s="283" t="str">
        <f t="array" ref="BT259">IF(AND($I259&lt;&gt;"",$K259&lt;&gt;""),CEILING(VLOOKUP($I259,ランク別指標,3,FALSE)*$L259,1),"")</f>
        <v/>
      </c>
      <c r="BU259" s="284"/>
      <c r="BV259" s="283" t="str">
        <f t="shared" si="11"/>
        <v/>
      </c>
      <c r="BW259" s="285"/>
      <c r="BX259" s="284"/>
      <c r="BY259" s="286" t="str">
        <f t="shared" si="116"/>
        <v/>
      </c>
      <c r="BZ259" s="287" t="str">
        <f t="shared" si="117"/>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01"/>
        <v/>
      </c>
      <c r="CR259" s="274" t="str">
        <f t="shared" ca="1" si="102"/>
        <v/>
      </c>
      <c r="CS259" s="275" t="str">
        <f t="shared" ca="1" si="17"/>
        <v/>
      </c>
      <c r="CT259" s="339"/>
      <c r="CU259" s="266">
        <f t="shared" si="118"/>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9"/>
        <v>0</v>
      </c>
      <c r="DL259" s="442" t="b">
        <f t="shared" si="120"/>
        <v>0</v>
      </c>
      <c r="DM259" s="452" t="b">
        <f t="shared" si="121"/>
        <v>0</v>
      </c>
      <c r="DN259" s="442" t="b">
        <f t="shared" si="122"/>
        <v>0</v>
      </c>
      <c r="DO259" s="451" t="b">
        <f t="shared" si="123"/>
        <v>0</v>
      </c>
      <c r="DP259" s="442" t="b">
        <f t="shared" si="124"/>
        <v>0</v>
      </c>
      <c r="DQ259" s="452" t="b">
        <f t="shared" si="125"/>
        <v>0</v>
      </c>
      <c r="DR259" s="442" t="b">
        <f t="shared" si="126"/>
        <v>0</v>
      </c>
      <c r="DS259" s="451" t="b">
        <f t="shared" si="127"/>
        <v>0</v>
      </c>
      <c r="DT259" s="442" t="b">
        <f t="shared" si="128"/>
        <v>0</v>
      </c>
    </row>
    <row r="260" spans="1:124" x14ac:dyDescent="0.25">
      <c r="A260" s="67">
        <f t="shared" si="10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4"/>
        <v/>
      </c>
      <c r="X260" s="312" t="str">
        <f t="shared" ca="1" si="105"/>
        <v/>
      </c>
      <c r="Y260" s="279"/>
      <c r="Z260" s="279"/>
      <c r="AA260" s="350"/>
      <c r="AB260" s="351"/>
      <c r="AC260" s="281"/>
      <c r="AD260" s="350"/>
      <c r="AE260" s="351"/>
      <c r="AF260" s="282"/>
      <c r="AG260" s="350"/>
      <c r="AH260" s="276"/>
      <c r="AI260" s="311" t="str">
        <f t="shared" ca="1" si="106"/>
        <v/>
      </c>
      <c r="AJ260" s="312" t="str">
        <f t="shared" ca="1" si="107"/>
        <v/>
      </c>
      <c r="AK260" s="278"/>
      <c r="AL260" s="278"/>
      <c r="AM260" s="350"/>
      <c r="AN260" s="351"/>
      <c r="AO260" s="281"/>
      <c r="AP260" s="350"/>
      <c r="AQ260" s="351"/>
      <c r="AR260" s="282"/>
      <c r="AS260" s="350"/>
      <c r="AT260" s="276"/>
      <c r="AU260" s="311" t="str">
        <f t="shared" ca="1" si="108"/>
        <v/>
      </c>
      <c r="AV260" s="312" t="str">
        <f t="shared" ca="1" si="109"/>
        <v/>
      </c>
      <c r="AW260" s="278"/>
      <c r="AX260" s="278"/>
      <c r="AY260" s="350"/>
      <c r="AZ260" s="351"/>
      <c r="BA260" s="281"/>
      <c r="BB260" s="350"/>
      <c r="BC260" s="351"/>
      <c r="BD260" s="282"/>
      <c r="BE260" s="350"/>
      <c r="BF260" s="276"/>
      <c r="BG260" s="311" t="str">
        <f t="shared" ca="1" si="110"/>
        <v/>
      </c>
      <c r="BH260" s="312" t="str">
        <f t="shared" ca="1" si="111"/>
        <v/>
      </c>
      <c r="BI260" s="278"/>
      <c r="BJ260" s="350"/>
      <c r="BK260" s="351"/>
      <c r="BL260" s="281"/>
      <c r="BM260" s="350"/>
      <c r="BN260" s="351"/>
      <c r="BO260" s="282"/>
      <c r="BP260" s="311" t="str">
        <f t="shared" ca="1" si="112"/>
        <v/>
      </c>
      <c r="BQ260" s="312" t="str">
        <f t="shared" ca="1" si="113"/>
        <v/>
      </c>
      <c r="BR260" s="311" t="str">
        <f t="shared" ca="1" si="114"/>
        <v/>
      </c>
      <c r="BS260" s="440" t="str">
        <f t="shared" ca="1" si="115"/>
        <v/>
      </c>
      <c r="BT260" s="283" t="str">
        <f t="array" ref="BT260">IF(AND($I260&lt;&gt;"",$K260&lt;&gt;""),CEILING(VLOOKUP($I260,ランク別指標,3,FALSE)*$L260,1),"")</f>
        <v/>
      </c>
      <c r="BU260" s="284"/>
      <c r="BV260" s="283" t="str">
        <f t="shared" si="11"/>
        <v/>
      </c>
      <c r="BW260" s="285"/>
      <c r="BX260" s="284"/>
      <c r="BY260" s="286" t="str">
        <f t="shared" si="116"/>
        <v/>
      </c>
      <c r="BZ260" s="287" t="str">
        <f t="shared" si="117"/>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01"/>
        <v/>
      </c>
      <c r="CR260" s="274" t="str">
        <f t="shared" ca="1" si="102"/>
        <v/>
      </c>
      <c r="CS260" s="275" t="str">
        <f t="shared" ca="1" si="17"/>
        <v/>
      </c>
      <c r="CT260" s="339"/>
      <c r="CU260" s="266">
        <f t="shared" si="118"/>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9"/>
        <v>0</v>
      </c>
      <c r="DL260" s="442" t="b">
        <f t="shared" si="120"/>
        <v>0</v>
      </c>
      <c r="DM260" s="452" t="b">
        <f t="shared" si="121"/>
        <v>0</v>
      </c>
      <c r="DN260" s="442" t="b">
        <f t="shared" si="122"/>
        <v>0</v>
      </c>
      <c r="DO260" s="451" t="b">
        <f t="shared" si="123"/>
        <v>0</v>
      </c>
      <c r="DP260" s="442" t="b">
        <f t="shared" si="124"/>
        <v>0</v>
      </c>
      <c r="DQ260" s="452" t="b">
        <f t="shared" si="125"/>
        <v>0</v>
      </c>
      <c r="DR260" s="442" t="b">
        <f t="shared" si="126"/>
        <v>0</v>
      </c>
      <c r="DS260" s="451" t="b">
        <f t="shared" si="127"/>
        <v>0</v>
      </c>
      <c r="DT260" s="442" t="b">
        <f t="shared" si="128"/>
        <v>0</v>
      </c>
    </row>
    <row r="261" spans="1:124" x14ac:dyDescent="0.25">
      <c r="A261" s="67">
        <f t="shared" si="10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4"/>
        <v/>
      </c>
      <c r="X261" s="312" t="str">
        <f t="shared" ca="1" si="105"/>
        <v/>
      </c>
      <c r="Y261" s="279"/>
      <c r="Z261" s="279"/>
      <c r="AA261" s="350"/>
      <c r="AB261" s="351"/>
      <c r="AC261" s="281"/>
      <c r="AD261" s="350"/>
      <c r="AE261" s="351"/>
      <c r="AF261" s="282"/>
      <c r="AG261" s="350"/>
      <c r="AH261" s="276"/>
      <c r="AI261" s="311" t="str">
        <f t="shared" ca="1" si="106"/>
        <v/>
      </c>
      <c r="AJ261" s="312" t="str">
        <f t="shared" ca="1" si="107"/>
        <v/>
      </c>
      <c r="AK261" s="278"/>
      <c r="AL261" s="278"/>
      <c r="AM261" s="350"/>
      <c r="AN261" s="351"/>
      <c r="AO261" s="281"/>
      <c r="AP261" s="350"/>
      <c r="AQ261" s="351"/>
      <c r="AR261" s="282"/>
      <c r="AS261" s="350"/>
      <c r="AT261" s="276"/>
      <c r="AU261" s="311" t="str">
        <f t="shared" ca="1" si="108"/>
        <v/>
      </c>
      <c r="AV261" s="312" t="str">
        <f t="shared" ca="1" si="109"/>
        <v/>
      </c>
      <c r="AW261" s="278"/>
      <c r="AX261" s="278"/>
      <c r="AY261" s="350"/>
      <c r="AZ261" s="351"/>
      <c r="BA261" s="281"/>
      <c r="BB261" s="350"/>
      <c r="BC261" s="351"/>
      <c r="BD261" s="282"/>
      <c r="BE261" s="350"/>
      <c r="BF261" s="276"/>
      <c r="BG261" s="311" t="str">
        <f t="shared" ca="1" si="110"/>
        <v/>
      </c>
      <c r="BH261" s="312" t="str">
        <f t="shared" ca="1" si="111"/>
        <v/>
      </c>
      <c r="BI261" s="278"/>
      <c r="BJ261" s="350"/>
      <c r="BK261" s="351"/>
      <c r="BL261" s="281"/>
      <c r="BM261" s="350"/>
      <c r="BN261" s="351"/>
      <c r="BO261" s="282"/>
      <c r="BP261" s="311" t="str">
        <f t="shared" ca="1" si="112"/>
        <v/>
      </c>
      <c r="BQ261" s="312" t="str">
        <f t="shared" ca="1" si="113"/>
        <v/>
      </c>
      <c r="BR261" s="311" t="str">
        <f t="shared" ca="1" si="114"/>
        <v/>
      </c>
      <c r="BS261" s="440" t="str">
        <f t="shared" ca="1" si="115"/>
        <v/>
      </c>
      <c r="BT261" s="283" t="str">
        <f t="array" ref="BT261">IF(AND($I261&lt;&gt;"",$K261&lt;&gt;""),CEILING(VLOOKUP($I261,ランク別指標,3,FALSE)*$L261,1),"")</f>
        <v/>
      </c>
      <c r="BU261" s="284"/>
      <c r="BV261" s="283" t="str">
        <f t="shared" si="11"/>
        <v/>
      </c>
      <c r="BW261" s="285"/>
      <c r="BX261" s="284"/>
      <c r="BY261" s="286" t="str">
        <f t="shared" si="116"/>
        <v/>
      </c>
      <c r="BZ261" s="287" t="str">
        <f t="shared" si="117"/>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ref="CQ261:CQ324" ca="1" si="129">IF(AND($AY261&lt;&gt;"",$AZ261="",$AY261&lt;=集計基準日),"遅1",IF(AND($BB261&lt;&gt;"",$BC261="",$BB261&lt;=集計基準日),"遅2",IF(AND($BE261&lt;&gt;"",$BF261="",$BE261&lt;=集計基準日),"遅3","")))</f>
        <v/>
      </c>
      <c r="CR261" s="274" t="str">
        <f t="shared" ref="CR261:CR324" ca="1" si="130">IF(AND($BJ261&lt;&gt;"",$BK261="",$BJ261&lt;=集計基準日),"遅1",IF(AND($BM261&lt;&gt;"",$BN261="",$BM261&lt;=集計基準日),"遅2",""))</f>
        <v/>
      </c>
      <c r="CS261" s="275" t="str">
        <f t="shared" ca="1" si="17"/>
        <v/>
      </c>
      <c r="CT261" s="339"/>
      <c r="CU261" s="266">
        <f t="shared" si="118"/>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9"/>
        <v>0</v>
      </c>
      <c r="DL261" s="442" t="b">
        <f t="shared" si="120"/>
        <v>0</v>
      </c>
      <c r="DM261" s="452" t="b">
        <f t="shared" si="121"/>
        <v>0</v>
      </c>
      <c r="DN261" s="442" t="b">
        <f t="shared" si="122"/>
        <v>0</v>
      </c>
      <c r="DO261" s="451" t="b">
        <f t="shared" si="123"/>
        <v>0</v>
      </c>
      <c r="DP261" s="442" t="b">
        <f t="shared" si="124"/>
        <v>0</v>
      </c>
      <c r="DQ261" s="452" t="b">
        <f t="shared" si="125"/>
        <v>0</v>
      </c>
      <c r="DR261" s="442" t="b">
        <f t="shared" si="126"/>
        <v>0</v>
      </c>
      <c r="DS261" s="451" t="b">
        <f t="shared" si="127"/>
        <v>0</v>
      </c>
      <c r="DT261" s="442" t="b">
        <f t="shared" si="128"/>
        <v>0</v>
      </c>
    </row>
    <row r="262" spans="1:124" x14ac:dyDescent="0.25">
      <c r="A262" s="67">
        <f t="shared" si="10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4"/>
        <v/>
      </c>
      <c r="X262" s="312" t="str">
        <f t="shared" ca="1" si="105"/>
        <v/>
      </c>
      <c r="Y262" s="279"/>
      <c r="Z262" s="279"/>
      <c r="AA262" s="350"/>
      <c r="AB262" s="351"/>
      <c r="AC262" s="281"/>
      <c r="AD262" s="350"/>
      <c r="AE262" s="351"/>
      <c r="AF262" s="282"/>
      <c r="AG262" s="350"/>
      <c r="AH262" s="276"/>
      <c r="AI262" s="311" t="str">
        <f t="shared" ca="1" si="106"/>
        <v/>
      </c>
      <c r="AJ262" s="312" t="str">
        <f t="shared" ca="1" si="107"/>
        <v/>
      </c>
      <c r="AK262" s="278"/>
      <c r="AL262" s="278"/>
      <c r="AM262" s="350"/>
      <c r="AN262" s="351"/>
      <c r="AO262" s="281"/>
      <c r="AP262" s="350"/>
      <c r="AQ262" s="351"/>
      <c r="AR262" s="282"/>
      <c r="AS262" s="350"/>
      <c r="AT262" s="276"/>
      <c r="AU262" s="311" t="str">
        <f t="shared" ca="1" si="108"/>
        <v/>
      </c>
      <c r="AV262" s="312" t="str">
        <f t="shared" ca="1" si="109"/>
        <v/>
      </c>
      <c r="AW262" s="278"/>
      <c r="AX262" s="278"/>
      <c r="AY262" s="350"/>
      <c r="AZ262" s="351"/>
      <c r="BA262" s="281"/>
      <c r="BB262" s="350"/>
      <c r="BC262" s="351"/>
      <c r="BD262" s="282"/>
      <c r="BE262" s="350"/>
      <c r="BF262" s="276"/>
      <c r="BG262" s="311" t="str">
        <f t="shared" ca="1" si="110"/>
        <v/>
      </c>
      <c r="BH262" s="312" t="str">
        <f t="shared" ca="1" si="111"/>
        <v/>
      </c>
      <c r="BI262" s="278"/>
      <c r="BJ262" s="350"/>
      <c r="BK262" s="351"/>
      <c r="BL262" s="281"/>
      <c r="BM262" s="350"/>
      <c r="BN262" s="351"/>
      <c r="BO262" s="282"/>
      <c r="BP262" s="311" t="str">
        <f t="shared" ca="1" si="112"/>
        <v/>
      </c>
      <c r="BQ262" s="312" t="str">
        <f t="shared" ca="1" si="113"/>
        <v/>
      </c>
      <c r="BR262" s="311" t="str">
        <f t="shared" ca="1" si="114"/>
        <v/>
      </c>
      <c r="BS262" s="440" t="str">
        <f t="shared" ca="1" si="115"/>
        <v/>
      </c>
      <c r="BT262" s="283" t="str">
        <f t="array" ref="BT262">IF(AND($I262&lt;&gt;"",$K262&lt;&gt;""),CEILING(VLOOKUP($I262,ランク別指標,3,FALSE)*$L262,1),"")</f>
        <v/>
      </c>
      <c r="BU262" s="284"/>
      <c r="BV262" s="283" t="str">
        <f t="shared" si="11"/>
        <v/>
      </c>
      <c r="BW262" s="285"/>
      <c r="BX262" s="284"/>
      <c r="BY262" s="286" t="str">
        <f t="shared" si="116"/>
        <v/>
      </c>
      <c r="BZ262" s="287" t="str">
        <f t="shared" si="117"/>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9"/>
        <v/>
      </c>
      <c r="CR262" s="274" t="str">
        <f t="shared" ca="1" si="130"/>
        <v/>
      </c>
      <c r="CS262" s="275" t="str">
        <f t="shared" ca="1" si="17"/>
        <v/>
      </c>
      <c r="CT262" s="339"/>
      <c r="CU262" s="266">
        <f t="shared" si="118"/>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9"/>
        <v>0</v>
      </c>
      <c r="DL262" s="442" t="b">
        <f t="shared" si="120"/>
        <v>0</v>
      </c>
      <c r="DM262" s="452" t="b">
        <f t="shared" si="121"/>
        <v>0</v>
      </c>
      <c r="DN262" s="442" t="b">
        <f t="shared" si="122"/>
        <v>0</v>
      </c>
      <c r="DO262" s="451" t="b">
        <f t="shared" si="123"/>
        <v>0</v>
      </c>
      <c r="DP262" s="442" t="b">
        <f t="shared" si="124"/>
        <v>0</v>
      </c>
      <c r="DQ262" s="452" t="b">
        <f t="shared" si="125"/>
        <v>0</v>
      </c>
      <c r="DR262" s="442" t="b">
        <f t="shared" si="126"/>
        <v>0</v>
      </c>
      <c r="DS262" s="451" t="b">
        <f t="shared" si="127"/>
        <v>0</v>
      </c>
      <c r="DT262" s="442" t="b">
        <f t="shared" si="128"/>
        <v>0</v>
      </c>
    </row>
    <row r="263" spans="1:124" x14ac:dyDescent="0.25">
      <c r="A263" s="67">
        <f t="shared" si="10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4"/>
        <v/>
      </c>
      <c r="X263" s="312" t="str">
        <f t="shared" ca="1" si="105"/>
        <v/>
      </c>
      <c r="Y263" s="279"/>
      <c r="Z263" s="279"/>
      <c r="AA263" s="350"/>
      <c r="AB263" s="280"/>
      <c r="AC263" s="281"/>
      <c r="AD263" s="350"/>
      <c r="AE263" s="280"/>
      <c r="AF263" s="282"/>
      <c r="AG263" s="350"/>
      <c r="AH263" s="276"/>
      <c r="AI263" s="311" t="str">
        <f t="shared" ca="1" si="106"/>
        <v/>
      </c>
      <c r="AJ263" s="312" t="str">
        <f t="shared" ca="1" si="107"/>
        <v/>
      </c>
      <c r="AK263" s="279"/>
      <c r="AL263" s="279"/>
      <c r="AM263" s="350"/>
      <c r="AN263" s="280"/>
      <c r="AO263" s="281"/>
      <c r="AP263" s="350"/>
      <c r="AQ263" s="280"/>
      <c r="AR263" s="282"/>
      <c r="AS263" s="350"/>
      <c r="AT263" s="276"/>
      <c r="AU263" s="311" t="str">
        <f t="shared" ca="1" si="108"/>
        <v/>
      </c>
      <c r="AV263" s="312" t="str">
        <f t="shared" ca="1" si="109"/>
        <v/>
      </c>
      <c r="AW263" s="278"/>
      <c r="AX263" s="278"/>
      <c r="AY263" s="350"/>
      <c r="AZ263" s="280"/>
      <c r="BA263" s="281"/>
      <c r="BB263" s="350"/>
      <c r="BC263" s="280"/>
      <c r="BD263" s="282"/>
      <c r="BE263" s="350"/>
      <c r="BF263" s="276"/>
      <c r="BG263" s="311" t="str">
        <f t="shared" ca="1" si="110"/>
        <v/>
      </c>
      <c r="BH263" s="312" t="str">
        <f t="shared" ca="1" si="111"/>
        <v/>
      </c>
      <c r="BI263" s="278"/>
      <c r="BJ263" s="350"/>
      <c r="BK263" s="280"/>
      <c r="BL263" s="281"/>
      <c r="BM263" s="350"/>
      <c r="BN263" s="280"/>
      <c r="BO263" s="282"/>
      <c r="BP263" s="311" t="str">
        <f t="shared" ca="1" si="112"/>
        <v/>
      </c>
      <c r="BQ263" s="312" t="str">
        <f t="shared" ca="1" si="113"/>
        <v/>
      </c>
      <c r="BR263" s="311" t="str">
        <f t="shared" ca="1" si="114"/>
        <v/>
      </c>
      <c r="BS263" s="440" t="str">
        <f t="shared" ca="1" si="115"/>
        <v/>
      </c>
      <c r="BT263" s="283" t="str">
        <f t="array" ref="BT263">IF(AND($I263&lt;&gt;"",$K263&lt;&gt;""),CEILING(VLOOKUP($I263,ランク別指標,3,FALSE)*$L263,1),"")</f>
        <v/>
      </c>
      <c r="BU263" s="284"/>
      <c r="BV263" s="283" t="str">
        <f t="shared" ref="BV263:BV326" si="131">IF(AND($I263&lt;&gt;"",$K263&lt;&gt;""),CEILING(VLOOKUP($I263,ランク別指標,4,FALSE)*$L263,1),"")</f>
        <v/>
      </c>
      <c r="BW263" s="285"/>
      <c r="BX263" s="284"/>
      <c r="BY263" s="286" t="str">
        <f t="shared" si="116"/>
        <v/>
      </c>
      <c r="BZ263" s="287" t="str">
        <f t="shared" si="117"/>
        <v/>
      </c>
      <c r="CA263" s="288"/>
      <c r="CB263" s="289"/>
      <c r="CC263" s="283" t="str">
        <f t="array" ref="CC263">IF(AND($I263&lt;&gt;"",$K263&lt;&gt;""),CEILING(VLOOKUP($I263,ランク別指標,6,FALSE)*$L263,1),"")</f>
        <v/>
      </c>
      <c r="CD263" s="290"/>
      <c r="CE263" s="291" t="str">
        <f t="shared" ref="CE263:CE326" si="132">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9"/>
        <v/>
      </c>
      <c r="CR263" s="274" t="str">
        <f t="shared" ca="1" si="130"/>
        <v/>
      </c>
      <c r="CS263" s="275" t="str">
        <f t="shared" ca="1" si="17"/>
        <v/>
      </c>
      <c r="CT263" s="339"/>
      <c r="CU263" s="266">
        <f t="shared" si="118"/>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9"/>
        <v>0</v>
      </c>
      <c r="DL263" s="442" t="b">
        <f t="shared" si="120"/>
        <v>0</v>
      </c>
      <c r="DM263" s="452" t="b">
        <f t="shared" si="121"/>
        <v>0</v>
      </c>
      <c r="DN263" s="442" t="b">
        <f t="shared" si="122"/>
        <v>0</v>
      </c>
      <c r="DO263" s="451" t="b">
        <f t="shared" si="123"/>
        <v>0</v>
      </c>
      <c r="DP263" s="442" t="b">
        <f t="shared" si="124"/>
        <v>0</v>
      </c>
      <c r="DQ263" s="452" t="b">
        <f t="shared" si="125"/>
        <v>0</v>
      </c>
      <c r="DR263" s="442" t="b">
        <f t="shared" si="126"/>
        <v>0</v>
      </c>
      <c r="DS263" s="451" t="b">
        <f t="shared" si="127"/>
        <v>0</v>
      </c>
      <c r="DT263" s="442" t="b">
        <f t="shared" si="128"/>
        <v>0</v>
      </c>
    </row>
    <row r="264" spans="1:124" x14ac:dyDescent="0.25">
      <c r="A264" s="67">
        <f t="shared" si="10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4"/>
        <v/>
      </c>
      <c r="X264" s="312" t="str">
        <f t="shared" ca="1" si="105"/>
        <v/>
      </c>
      <c r="Y264" s="279"/>
      <c r="Z264" s="279"/>
      <c r="AA264" s="350"/>
      <c r="AB264" s="280"/>
      <c r="AC264" s="281"/>
      <c r="AD264" s="350"/>
      <c r="AE264" s="280"/>
      <c r="AF264" s="282"/>
      <c r="AG264" s="350"/>
      <c r="AH264" s="276"/>
      <c r="AI264" s="311" t="str">
        <f t="shared" ca="1" si="106"/>
        <v/>
      </c>
      <c r="AJ264" s="312" t="str">
        <f t="shared" ca="1" si="107"/>
        <v/>
      </c>
      <c r="AK264" s="279"/>
      <c r="AL264" s="279"/>
      <c r="AM264" s="350"/>
      <c r="AN264" s="280"/>
      <c r="AO264" s="281"/>
      <c r="AP264" s="350"/>
      <c r="AQ264" s="280"/>
      <c r="AR264" s="282"/>
      <c r="AS264" s="350"/>
      <c r="AT264" s="276"/>
      <c r="AU264" s="311" t="str">
        <f t="shared" ca="1" si="108"/>
        <v/>
      </c>
      <c r="AV264" s="312" t="str">
        <f t="shared" ca="1" si="109"/>
        <v/>
      </c>
      <c r="AW264" s="278"/>
      <c r="AX264" s="278"/>
      <c r="AY264" s="350"/>
      <c r="AZ264" s="280"/>
      <c r="BA264" s="281"/>
      <c r="BB264" s="350"/>
      <c r="BC264" s="280"/>
      <c r="BD264" s="282"/>
      <c r="BE264" s="350"/>
      <c r="BF264" s="276"/>
      <c r="BG264" s="311" t="str">
        <f t="shared" ca="1" si="110"/>
        <v/>
      </c>
      <c r="BH264" s="312" t="str">
        <f t="shared" ca="1" si="111"/>
        <v/>
      </c>
      <c r="BI264" s="278"/>
      <c r="BJ264" s="350"/>
      <c r="BK264" s="280"/>
      <c r="BL264" s="281"/>
      <c r="BM264" s="350"/>
      <c r="BN264" s="280"/>
      <c r="BO264" s="282"/>
      <c r="BP264" s="311" t="str">
        <f t="shared" ca="1" si="112"/>
        <v/>
      </c>
      <c r="BQ264" s="312" t="str">
        <f t="shared" ca="1" si="113"/>
        <v/>
      </c>
      <c r="BR264" s="311" t="str">
        <f t="shared" ca="1" si="114"/>
        <v/>
      </c>
      <c r="BS264" s="440" t="str">
        <f t="shared" ca="1" si="115"/>
        <v/>
      </c>
      <c r="BT264" s="283" t="str">
        <f t="array" ref="BT264">IF(AND($I264&lt;&gt;"",$K264&lt;&gt;""),CEILING(VLOOKUP($I264,ランク別指標,3,FALSE)*$L264,1),"")</f>
        <v/>
      </c>
      <c r="BU264" s="284"/>
      <c r="BV264" s="283" t="str">
        <f t="shared" si="131"/>
        <v/>
      </c>
      <c r="BW264" s="285"/>
      <c r="BX264" s="284"/>
      <c r="BY264" s="286" t="str">
        <f t="shared" si="116"/>
        <v/>
      </c>
      <c r="BZ264" s="287" t="str">
        <f t="shared" si="117"/>
        <v/>
      </c>
      <c r="CA264" s="288"/>
      <c r="CB264" s="289"/>
      <c r="CC264" s="283" t="str">
        <f t="array" ref="CC264">IF(AND($I264&lt;&gt;"",$K264&lt;&gt;""),CEILING(VLOOKUP($I264,ランク別指標,6,FALSE)*$L264,1),"")</f>
        <v/>
      </c>
      <c r="CD264" s="290"/>
      <c r="CE264" s="291" t="str">
        <f t="shared" si="132"/>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9"/>
        <v/>
      </c>
      <c r="CR264" s="274" t="str">
        <f t="shared" ca="1" si="130"/>
        <v/>
      </c>
      <c r="CS264" s="275" t="str">
        <f t="shared" ref="CS264:CS327" ca="1" si="133">IF(OR($CN264&lt;&gt;"",$CO264&lt;&gt;"",$CP264&lt;&gt;"",$CQ264&lt;&gt;"",$CR264&lt;&gt;""),"遅","")</f>
        <v/>
      </c>
      <c r="CT264" s="339"/>
      <c r="CU264" s="266">
        <f t="shared" si="118"/>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9"/>
        <v>0</v>
      </c>
      <c r="DL264" s="442" t="b">
        <f t="shared" si="120"/>
        <v>0</v>
      </c>
      <c r="DM264" s="452" t="b">
        <f t="shared" si="121"/>
        <v>0</v>
      </c>
      <c r="DN264" s="442" t="b">
        <f t="shared" si="122"/>
        <v>0</v>
      </c>
      <c r="DO264" s="451" t="b">
        <f t="shared" si="123"/>
        <v>0</v>
      </c>
      <c r="DP264" s="442" t="b">
        <f t="shared" si="124"/>
        <v>0</v>
      </c>
      <c r="DQ264" s="452" t="b">
        <f t="shared" si="125"/>
        <v>0</v>
      </c>
      <c r="DR264" s="442" t="b">
        <f t="shared" si="126"/>
        <v>0</v>
      </c>
      <c r="DS264" s="451" t="b">
        <f t="shared" si="127"/>
        <v>0</v>
      </c>
      <c r="DT264" s="442" t="b">
        <f t="shared" si="128"/>
        <v>0</v>
      </c>
    </row>
    <row r="265" spans="1:124" x14ac:dyDescent="0.25">
      <c r="A265" s="67">
        <f t="shared" ref="A265:A328" si="134">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1"/>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2"/>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9"/>
        <v/>
      </c>
      <c r="CR265" s="274" t="str">
        <f t="shared" ca="1" si="130"/>
        <v/>
      </c>
      <c r="CS265" s="275" t="str">
        <f t="shared" ca="1" si="133"/>
        <v/>
      </c>
      <c r="CT265" s="339"/>
      <c r="CU265" s="266">
        <f t="shared" ref="CU265:CU328" si="149">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0">OR(AND(NOT(ISTEXT(O265)),O265&lt;&gt;""),AND(NOT(ISTEXT(R265)),R265&lt;&gt;""),AND(NOT(ISTEXT(U265)),U265&lt;&gt;""))</f>
        <v>0</v>
      </c>
      <c r="DL265" s="442" t="b">
        <f t="shared" ref="DL265:DL328" si="151">OR(AND(NOT(ISTEXT(P265)),P265&lt;&gt;""),AND(NOT(ISTEXT(S265)),S265&lt;&gt;""),AND(NOT(ISTEXT(V265)),V265&lt;&gt;""))</f>
        <v>0</v>
      </c>
      <c r="DM265" s="452" t="b">
        <f t="shared" ref="DM265:DM328" si="152">OR(AND(NOT(ISTEXT(AA265)),AA265&lt;&gt;""),AND(NOT(ISTEXT(AD265)),AD265&lt;&gt;""),AND(NOT(ISTEXT(AG265)),AG265&lt;&gt;""))</f>
        <v>0</v>
      </c>
      <c r="DN265" s="442" t="b">
        <f t="shared" ref="DN265:DN328" si="153">OR(AND(NOT(ISTEXT(AB265)),AB265&lt;&gt;""),AND(NOT(ISTEXT(AE265)),AE265&lt;&gt;""),AND(NOT(ISTEXT(AH265)),AH265&lt;&gt;""))</f>
        <v>0</v>
      </c>
      <c r="DO265" s="451" t="b">
        <f t="shared" ref="DO265:DO328" si="154">OR(AND(NOT(ISTEXT(AM265)),AM265&lt;&gt;""),AND(NOT(ISTEXT(AP265)),AP265&lt;&gt;""),AND(NOT(ISTEXT(AS265)),AS265&lt;&gt;""))</f>
        <v>0</v>
      </c>
      <c r="DP265" s="442" t="b">
        <f t="shared" ref="DP265:DP328" si="155">OR(AND(NOT(ISTEXT(AN265)),AN265&lt;&gt;""),AND(NOT(ISTEXT(AQ265)),AQ265&lt;&gt;""),AND(NOT(ISTEXT(AT265)),AT265&lt;&gt;""))</f>
        <v>0</v>
      </c>
      <c r="DQ265" s="452" t="b">
        <f t="shared" ref="DQ265:DQ328" si="156">OR(AND(NOT(ISTEXT(AY265)),AY265&lt;&gt;""),AND(NOT(ISTEXT(BB265)),BB265&lt;&gt;""),AND(NOT(ISTEXT(BE265)),BE265&lt;&gt;""))</f>
        <v>0</v>
      </c>
      <c r="DR265" s="442" t="b">
        <f t="shared" ref="DR265:DR328" si="157">OR(AND(NOT(ISTEXT(AZ265)),AZ265&lt;&gt;""),AND(NOT(ISTEXT(BC265)),BC265&lt;&gt;""),AND(NOT(ISTEXT(BF265)),BF265&lt;&gt;""))</f>
        <v>0</v>
      </c>
      <c r="DS265" s="451" t="b">
        <f t="shared" ref="DS265:DS328" si="158">OR(AND(NOT(ISTEXT(BJ265)),BJ265&lt;&gt;""),AND(NOT(ISTEXT(BM265)),BM265&lt;&gt;""))</f>
        <v>0</v>
      </c>
      <c r="DT265" s="442" t="b">
        <f t="shared" ref="DT265:DT328" si="159">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1"/>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2"/>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9"/>
        <v/>
      </c>
      <c r="CR266" s="274" t="str">
        <f t="shared" ca="1" si="130"/>
        <v/>
      </c>
      <c r="CS266" s="275" t="str">
        <f t="shared" ca="1" si="133"/>
        <v/>
      </c>
      <c r="CT266" s="339"/>
      <c r="CU266" s="266">
        <f t="shared" si="149"/>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0"/>
        <v>0</v>
      </c>
      <c r="DL266" s="442" t="b">
        <f t="shared" si="151"/>
        <v>0</v>
      </c>
      <c r="DM266" s="452" t="b">
        <f t="shared" si="152"/>
        <v>0</v>
      </c>
      <c r="DN266" s="442" t="b">
        <f t="shared" si="153"/>
        <v>0</v>
      </c>
      <c r="DO266" s="451" t="b">
        <f t="shared" si="154"/>
        <v>0</v>
      </c>
      <c r="DP266" s="442" t="b">
        <f t="shared" si="155"/>
        <v>0</v>
      </c>
      <c r="DQ266" s="452" t="b">
        <f t="shared" si="156"/>
        <v>0</v>
      </c>
      <c r="DR266" s="442" t="b">
        <f t="shared" si="157"/>
        <v>0</v>
      </c>
      <c r="DS266" s="451" t="b">
        <f t="shared" si="158"/>
        <v>0</v>
      </c>
      <c r="DT266" s="442" t="b">
        <f t="shared" si="159"/>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1"/>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2"/>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9"/>
        <v/>
      </c>
      <c r="CR267" s="274" t="str">
        <f t="shared" ca="1" si="130"/>
        <v/>
      </c>
      <c r="CS267" s="275" t="str">
        <f t="shared" ca="1" si="133"/>
        <v/>
      </c>
      <c r="CT267" s="339"/>
      <c r="CU267" s="266">
        <f t="shared" si="149"/>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0"/>
        <v>0</v>
      </c>
      <c r="DL267" s="442" t="b">
        <f t="shared" si="151"/>
        <v>0</v>
      </c>
      <c r="DM267" s="452" t="b">
        <f t="shared" si="152"/>
        <v>0</v>
      </c>
      <c r="DN267" s="442" t="b">
        <f t="shared" si="153"/>
        <v>0</v>
      </c>
      <c r="DO267" s="451" t="b">
        <f t="shared" si="154"/>
        <v>0</v>
      </c>
      <c r="DP267" s="442" t="b">
        <f t="shared" si="155"/>
        <v>0</v>
      </c>
      <c r="DQ267" s="452" t="b">
        <f t="shared" si="156"/>
        <v>0</v>
      </c>
      <c r="DR267" s="442" t="b">
        <f t="shared" si="157"/>
        <v>0</v>
      </c>
      <c r="DS267" s="451" t="b">
        <f t="shared" si="158"/>
        <v>0</v>
      </c>
      <c r="DT267" s="442" t="b">
        <f t="shared" si="159"/>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1"/>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2"/>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9"/>
        <v/>
      </c>
      <c r="CR268" s="274" t="str">
        <f t="shared" ca="1" si="130"/>
        <v/>
      </c>
      <c r="CS268" s="275" t="str">
        <f t="shared" ca="1" si="133"/>
        <v/>
      </c>
      <c r="CT268" s="339"/>
      <c r="CU268" s="266">
        <f t="shared" si="149"/>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0"/>
        <v>0</v>
      </c>
      <c r="DL268" s="442" t="b">
        <f t="shared" si="151"/>
        <v>0</v>
      </c>
      <c r="DM268" s="452" t="b">
        <f t="shared" si="152"/>
        <v>0</v>
      </c>
      <c r="DN268" s="442" t="b">
        <f t="shared" si="153"/>
        <v>0</v>
      </c>
      <c r="DO268" s="451" t="b">
        <f t="shared" si="154"/>
        <v>0</v>
      </c>
      <c r="DP268" s="442" t="b">
        <f t="shared" si="155"/>
        <v>0</v>
      </c>
      <c r="DQ268" s="452" t="b">
        <f t="shared" si="156"/>
        <v>0</v>
      </c>
      <c r="DR268" s="442" t="b">
        <f t="shared" si="157"/>
        <v>0</v>
      </c>
      <c r="DS268" s="451" t="b">
        <f t="shared" si="158"/>
        <v>0</v>
      </c>
      <c r="DT268" s="442" t="b">
        <f t="shared" si="159"/>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1"/>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2"/>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9"/>
        <v/>
      </c>
      <c r="CR269" s="274" t="str">
        <f t="shared" ca="1" si="130"/>
        <v/>
      </c>
      <c r="CS269" s="275" t="str">
        <f t="shared" ca="1" si="133"/>
        <v/>
      </c>
      <c r="CT269" s="339"/>
      <c r="CU269" s="266">
        <f t="shared" si="149"/>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0"/>
        <v>0</v>
      </c>
      <c r="DL269" s="442" t="b">
        <f t="shared" si="151"/>
        <v>0</v>
      </c>
      <c r="DM269" s="452" t="b">
        <f t="shared" si="152"/>
        <v>0</v>
      </c>
      <c r="DN269" s="442" t="b">
        <f t="shared" si="153"/>
        <v>0</v>
      </c>
      <c r="DO269" s="451" t="b">
        <f t="shared" si="154"/>
        <v>0</v>
      </c>
      <c r="DP269" s="442" t="b">
        <f t="shared" si="155"/>
        <v>0</v>
      </c>
      <c r="DQ269" s="452" t="b">
        <f t="shared" si="156"/>
        <v>0</v>
      </c>
      <c r="DR269" s="442" t="b">
        <f t="shared" si="157"/>
        <v>0</v>
      </c>
      <c r="DS269" s="451" t="b">
        <f t="shared" si="158"/>
        <v>0</v>
      </c>
      <c r="DT269" s="442" t="b">
        <f t="shared" si="159"/>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1"/>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2"/>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9"/>
        <v/>
      </c>
      <c r="CR270" s="274" t="str">
        <f t="shared" ca="1" si="130"/>
        <v/>
      </c>
      <c r="CS270" s="275" t="str">
        <f t="shared" ca="1" si="133"/>
        <v/>
      </c>
      <c r="CT270" s="339"/>
      <c r="CU270" s="266">
        <f t="shared" si="149"/>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0"/>
        <v>0</v>
      </c>
      <c r="DL270" s="442" t="b">
        <f t="shared" si="151"/>
        <v>0</v>
      </c>
      <c r="DM270" s="452" t="b">
        <f t="shared" si="152"/>
        <v>0</v>
      </c>
      <c r="DN270" s="442" t="b">
        <f t="shared" si="153"/>
        <v>0</v>
      </c>
      <c r="DO270" s="451" t="b">
        <f t="shared" si="154"/>
        <v>0</v>
      </c>
      <c r="DP270" s="442" t="b">
        <f t="shared" si="155"/>
        <v>0</v>
      </c>
      <c r="DQ270" s="452" t="b">
        <f t="shared" si="156"/>
        <v>0</v>
      </c>
      <c r="DR270" s="442" t="b">
        <f t="shared" si="157"/>
        <v>0</v>
      </c>
      <c r="DS270" s="451" t="b">
        <f t="shared" si="158"/>
        <v>0</v>
      </c>
      <c r="DT270" s="442" t="b">
        <f t="shared" si="159"/>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1"/>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2"/>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9"/>
        <v/>
      </c>
      <c r="CR271" s="274" t="str">
        <f t="shared" ca="1" si="130"/>
        <v/>
      </c>
      <c r="CS271" s="275" t="str">
        <f t="shared" ca="1" si="133"/>
        <v/>
      </c>
      <c r="CT271" s="339"/>
      <c r="CU271" s="266">
        <f t="shared" si="149"/>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0"/>
        <v>0</v>
      </c>
      <c r="DL271" s="442" t="b">
        <f t="shared" si="151"/>
        <v>0</v>
      </c>
      <c r="DM271" s="452" t="b">
        <f t="shared" si="152"/>
        <v>0</v>
      </c>
      <c r="DN271" s="442" t="b">
        <f t="shared" si="153"/>
        <v>0</v>
      </c>
      <c r="DO271" s="451" t="b">
        <f t="shared" si="154"/>
        <v>0</v>
      </c>
      <c r="DP271" s="442" t="b">
        <f t="shared" si="155"/>
        <v>0</v>
      </c>
      <c r="DQ271" s="452" t="b">
        <f t="shared" si="156"/>
        <v>0</v>
      </c>
      <c r="DR271" s="442" t="b">
        <f t="shared" si="157"/>
        <v>0</v>
      </c>
      <c r="DS271" s="451" t="b">
        <f t="shared" si="158"/>
        <v>0</v>
      </c>
      <c r="DT271" s="442" t="b">
        <f t="shared" si="159"/>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1"/>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2"/>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9"/>
        <v/>
      </c>
      <c r="CR272" s="274" t="str">
        <f t="shared" ca="1" si="130"/>
        <v/>
      </c>
      <c r="CS272" s="275" t="str">
        <f t="shared" ca="1" si="133"/>
        <v/>
      </c>
      <c r="CT272" s="339"/>
      <c r="CU272" s="266">
        <f t="shared" si="149"/>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0"/>
        <v>0</v>
      </c>
      <c r="DL272" s="442" t="b">
        <f t="shared" si="151"/>
        <v>0</v>
      </c>
      <c r="DM272" s="452" t="b">
        <f t="shared" si="152"/>
        <v>0</v>
      </c>
      <c r="DN272" s="442" t="b">
        <f t="shared" si="153"/>
        <v>0</v>
      </c>
      <c r="DO272" s="451" t="b">
        <f t="shared" si="154"/>
        <v>0</v>
      </c>
      <c r="DP272" s="442" t="b">
        <f t="shared" si="155"/>
        <v>0</v>
      </c>
      <c r="DQ272" s="452" t="b">
        <f t="shared" si="156"/>
        <v>0</v>
      </c>
      <c r="DR272" s="442" t="b">
        <f t="shared" si="157"/>
        <v>0</v>
      </c>
      <c r="DS272" s="451" t="b">
        <f t="shared" si="158"/>
        <v>0</v>
      </c>
      <c r="DT272" s="442" t="b">
        <f t="shared" si="159"/>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1"/>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2"/>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9"/>
        <v/>
      </c>
      <c r="CR273" s="274" t="str">
        <f t="shared" ca="1" si="130"/>
        <v/>
      </c>
      <c r="CS273" s="275" t="str">
        <f t="shared" ca="1" si="133"/>
        <v/>
      </c>
      <c r="CT273" s="339"/>
      <c r="CU273" s="266">
        <f t="shared" si="149"/>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0"/>
        <v>0</v>
      </c>
      <c r="DL273" s="442" t="b">
        <f t="shared" si="151"/>
        <v>0</v>
      </c>
      <c r="DM273" s="452" t="b">
        <f t="shared" si="152"/>
        <v>0</v>
      </c>
      <c r="DN273" s="442" t="b">
        <f t="shared" si="153"/>
        <v>0</v>
      </c>
      <c r="DO273" s="451" t="b">
        <f t="shared" si="154"/>
        <v>0</v>
      </c>
      <c r="DP273" s="442" t="b">
        <f t="shared" si="155"/>
        <v>0</v>
      </c>
      <c r="DQ273" s="452" t="b">
        <f t="shared" si="156"/>
        <v>0</v>
      </c>
      <c r="DR273" s="442" t="b">
        <f t="shared" si="157"/>
        <v>0</v>
      </c>
      <c r="DS273" s="451" t="b">
        <f t="shared" si="158"/>
        <v>0</v>
      </c>
      <c r="DT273" s="442" t="b">
        <f t="shared" si="159"/>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1"/>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2"/>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9"/>
        <v/>
      </c>
      <c r="CR274" s="274" t="str">
        <f t="shared" ca="1" si="130"/>
        <v/>
      </c>
      <c r="CS274" s="275" t="str">
        <f t="shared" ca="1" si="133"/>
        <v/>
      </c>
      <c r="CT274" s="339"/>
      <c r="CU274" s="266">
        <f t="shared" si="149"/>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0"/>
        <v>0</v>
      </c>
      <c r="DL274" s="442" t="b">
        <f t="shared" si="151"/>
        <v>0</v>
      </c>
      <c r="DM274" s="452" t="b">
        <f t="shared" si="152"/>
        <v>0</v>
      </c>
      <c r="DN274" s="442" t="b">
        <f t="shared" si="153"/>
        <v>0</v>
      </c>
      <c r="DO274" s="451" t="b">
        <f t="shared" si="154"/>
        <v>0</v>
      </c>
      <c r="DP274" s="442" t="b">
        <f t="shared" si="155"/>
        <v>0</v>
      </c>
      <c r="DQ274" s="452" t="b">
        <f t="shared" si="156"/>
        <v>0</v>
      </c>
      <c r="DR274" s="442" t="b">
        <f t="shared" si="157"/>
        <v>0</v>
      </c>
      <c r="DS274" s="451" t="b">
        <f t="shared" si="158"/>
        <v>0</v>
      </c>
      <c r="DT274" s="442" t="b">
        <f t="shared" si="159"/>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1"/>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2"/>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9"/>
        <v/>
      </c>
      <c r="CR275" s="274" t="str">
        <f t="shared" ca="1" si="130"/>
        <v/>
      </c>
      <c r="CS275" s="275" t="str">
        <f t="shared" ca="1" si="133"/>
        <v/>
      </c>
      <c r="CT275" s="339"/>
      <c r="CU275" s="266">
        <f t="shared" si="149"/>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0"/>
        <v>0</v>
      </c>
      <c r="DL275" s="442" t="b">
        <f t="shared" si="151"/>
        <v>0</v>
      </c>
      <c r="DM275" s="452" t="b">
        <f t="shared" si="152"/>
        <v>0</v>
      </c>
      <c r="DN275" s="442" t="b">
        <f t="shared" si="153"/>
        <v>0</v>
      </c>
      <c r="DO275" s="451" t="b">
        <f t="shared" si="154"/>
        <v>0</v>
      </c>
      <c r="DP275" s="442" t="b">
        <f t="shared" si="155"/>
        <v>0</v>
      </c>
      <c r="DQ275" s="452" t="b">
        <f t="shared" si="156"/>
        <v>0</v>
      </c>
      <c r="DR275" s="442" t="b">
        <f t="shared" si="157"/>
        <v>0</v>
      </c>
      <c r="DS275" s="451" t="b">
        <f t="shared" si="158"/>
        <v>0</v>
      </c>
      <c r="DT275" s="442" t="b">
        <f t="shared" si="159"/>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1"/>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2"/>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9"/>
        <v/>
      </c>
      <c r="CR276" s="274" t="str">
        <f t="shared" ca="1" si="130"/>
        <v/>
      </c>
      <c r="CS276" s="275" t="str">
        <f t="shared" ca="1" si="133"/>
        <v/>
      </c>
      <c r="CT276" s="339"/>
      <c r="CU276" s="266">
        <f t="shared" si="149"/>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0"/>
        <v>0</v>
      </c>
      <c r="DL276" s="442" t="b">
        <f t="shared" si="151"/>
        <v>0</v>
      </c>
      <c r="DM276" s="452" t="b">
        <f t="shared" si="152"/>
        <v>0</v>
      </c>
      <c r="DN276" s="442" t="b">
        <f t="shared" si="153"/>
        <v>0</v>
      </c>
      <c r="DO276" s="451" t="b">
        <f t="shared" si="154"/>
        <v>0</v>
      </c>
      <c r="DP276" s="442" t="b">
        <f t="shared" si="155"/>
        <v>0</v>
      </c>
      <c r="DQ276" s="452" t="b">
        <f t="shared" si="156"/>
        <v>0</v>
      </c>
      <c r="DR276" s="442" t="b">
        <f t="shared" si="157"/>
        <v>0</v>
      </c>
      <c r="DS276" s="451" t="b">
        <f t="shared" si="158"/>
        <v>0</v>
      </c>
      <c r="DT276" s="442" t="b">
        <f t="shared" si="159"/>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1"/>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2"/>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9"/>
        <v/>
      </c>
      <c r="CR277" s="274" t="str">
        <f t="shared" ca="1" si="130"/>
        <v/>
      </c>
      <c r="CS277" s="275" t="str">
        <f t="shared" ca="1" si="133"/>
        <v/>
      </c>
      <c r="CT277" s="339"/>
      <c r="CU277" s="266">
        <f t="shared" si="149"/>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0"/>
        <v>0</v>
      </c>
      <c r="DL277" s="442" t="b">
        <f t="shared" si="151"/>
        <v>0</v>
      </c>
      <c r="DM277" s="452" t="b">
        <f t="shared" si="152"/>
        <v>0</v>
      </c>
      <c r="DN277" s="442" t="b">
        <f t="shared" si="153"/>
        <v>0</v>
      </c>
      <c r="DO277" s="451" t="b">
        <f t="shared" si="154"/>
        <v>0</v>
      </c>
      <c r="DP277" s="442" t="b">
        <f t="shared" si="155"/>
        <v>0</v>
      </c>
      <c r="DQ277" s="452" t="b">
        <f t="shared" si="156"/>
        <v>0</v>
      </c>
      <c r="DR277" s="442" t="b">
        <f t="shared" si="157"/>
        <v>0</v>
      </c>
      <c r="DS277" s="451" t="b">
        <f t="shared" si="158"/>
        <v>0</v>
      </c>
      <c r="DT277" s="442" t="b">
        <f t="shared" si="159"/>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1"/>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2"/>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9"/>
        <v/>
      </c>
      <c r="CR278" s="274" t="str">
        <f t="shared" ca="1" si="130"/>
        <v/>
      </c>
      <c r="CS278" s="275" t="str">
        <f t="shared" ca="1" si="133"/>
        <v/>
      </c>
      <c r="CT278" s="339"/>
      <c r="CU278" s="266">
        <f t="shared" si="149"/>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0"/>
        <v>0</v>
      </c>
      <c r="DL278" s="442" t="b">
        <f t="shared" si="151"/>
        <v>0</v>
      </c>
      <c r="DM278" s="452" t="b">
        <f t="shared" si="152"/>
        <v>0</v>
      </c>
      <c r="DN278" s="442" t="b">
        <f t="shared" si="153"/>
        <v>0</v>
      </c>
      <c r="DO278" s="451" t="b">
        <f t="shared" si="154"/>
        <v>0</v>
      </c>
      <c r="DP278" s="442" t="b">
        <f t="shared" si="155"/>
        <v>0</v>
      </c>
      <c r="DQ278" s="452" t="b">
        <f t="shared" si="156"/>
        <v>0</v>
      </c>
      <c r="DR278" s="442" t="b">
        <f t="shared" si="157"/>
        <v>0</v>
      </c>
      <c r="DS278" s="451" t="b">
        <f t="shared" si="158"/>
        <v>0</v>
      </c>
      <c r="DT278" s="442" t="b">
        <f t="shared" si="159"/>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1"/>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2"/>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9"/>
        <v/>
      </c>
      <c r="CR279" s="274" t="str">
        <f t="shared" ca="1" si="130"/>
        <v/>
      </c>
      <c r="CS279" s="275" t="str">
        <f t="shared" ca="1" si="133"/>
        <v/>
      </c>
      <c r="CT279" s="339"/>
      <c r="CU279" s="266">
        <f t="shared" si="149"/>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0"/>
        <v>0</v>
      </c>
      <c r="DL279" s="442" t="b">
        <f t="shared" si="151"/>
        <v>0</v>
      </c>
      <c r="DM279" s="452" t="b">
        <f t="shared" si="152"/>
        <v>0</v>
      </c>
      <c r="DN279" s="442" t="b">
        <f t="shared" si="153"/>
        <v>0</v>
      </c>
      <c r="DO279" s="451" t="b">
        <f t="shared" si="154"/>
        <v>0</v>
      </c>
      <c r="DP279" s="442" t="b">
        <f t="shared" si="155"/>
        <v>0</v>
      </c>
      <c r="DQ279" s="452" t="b">
        <f t="shared" si="156"/>
        <v>0</v>
      </c>
      <c r="DR279" s="442" t="b">
        <f t="shared" si="157"/>
        <v>0</v>
      </c>
      <c r="DS279" s="451" t="b">
        <f t="shared" si="158"/>
        <v>0</v>
      </c>
      <c r="DT279" s="442" t="b">
        <f t="shared" si="159"/>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1"/>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2"/>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9"/>
        <v/>
      </c>
      <c r="CR280" s="274" t="str">
        <f t="shared" ca="1" si="130"/>
        <v/>
      </c>
      <c r="CS280" s="275" t="str">
        <f t="shared" ca="1" si="133"/>
        <v/>
      </c>
      <c r="CT280" s="339"/>
      <c r="CU280" s="266">
        <f t="shared" si="149"/>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0"/>
        <v>0</v>
      </c>
      <c r="DL280" s="442" t="b">
        <f t="shared" si="151"/>
        <v>0</v>
      </c>
      <c r="DM280" s="452" t="b">
        <f t="shared" si="152"/>
        <v>0</v>
      </c>
      <c r="DN280" s="442" t="b">
        <f t="shared" si="153"/>
        <v>0</v>
      </c>
      <c r="DO280" s="451" t="b">
        <f t="shared" si="154"/>
        <v>0</v>
      </c>
      <c r="DP280" s="442" t="b">
        <f t="shared" si="155"/>
        <v>0</v>
      </c>
      <c r="DQ280" s="452" t="b">
        <f t="shared" si="156"/>
        <v>0</v>
      </c>
      <c r="DR280" s="442" t="b">
        <f t="shared" si="157"/>
        <v>0</v>
      </c>
      <c r="DS280" s="451" t="b">
        <f t="shared" si="158"/>
        <v>0</v>
      </c>
      <c r="DT280" s="442" t="b">
        <f t="shared" si="159"/>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1"/>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2"/>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9"/>
        <v/>
      </c>
      <c r="CR281" s="274" t="str">
        <f t="shared" ca="1" si="130"/>
        <v/>
      </c>
      <c r="CS281" s="275" t="str">
        <f t="shared" ca="1" si="133"/>
        <v/>
      </c>
      <c r="CT281" s="339"/>
      <c r="CU281" s="266">
        <f t="shared" si="149"/>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0"/>
        <v>0</v>
      </c>
      <c r="DL281" s="442" t="b">
        <f t="shared" si="151"/>
        <v>0</v>
      </c>
      <c r="DM281" s="452" t="b">
        <f t="shared" si="152"/>
        <v>0</v>
      </c>
      <c r="DN281" s="442" t="b">
        <f t="shared" si="153"/>
        <v>0</v>
      </c>
      <c r="DO281" s="451" t="b">
        <f t="shared" si="154"/>
        <v>0</v>
      </c>
      <c r="DP281" s="442" t="b">
        <f t="shared" si="155"/>
        <v>0</v>
      </c>
      <c r="DQ281" s="452" t="b">
        <f t="shared" si="156"/>
        <v>0</v>
      </c>
      <c r="DR281" s="442" t="b">
        <f t="shared" si="157"/>
        <v>0</v>
      </c>
      <c r="DS281" s="451" t="b">
        <f t="shared" si="158"/>
        <v>0</v>
      </c>
      <c r="DT281" s="442" t="b">
        <f t="shared" si="159"/>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1"/>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2"/>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9"/>
        <v/>
      </c>
      <c r="CR282" s="274" t="str">
        <f t="shared" ca="1" si="130"/>
        <v/>
      </c>
      <c r="CS282" s="275" t="str">
        <f t="shared" ca="1" si="133"/>
        <v/>
      </c>
      <c r="CT282" s="339"/>
      <c r="CU282" s="266">
        <f t="shared" si="149"/>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0"/>
        <v>0</v>
      </c>
      <c r="DL282" s="442" t="b">
        <f t="shared" si="151"/>
        <v>0</v>
      </c>
      <c r="DM282" s="452" t="b">
        <f t="shared" si="152"/>
        <v>0</v>
      </c>
      <c r="DN282" s="442" t="b">
        <f t="shared" si="153"/>
        <v>0</v>
      </c>
      <c r="DO282" s="451" t="b">
        <f t="shared" si="154"/>
        <v>0</v>
      </c>
      <c r="DP282" s="442" t="b">
        <f t="shared" si="155"/>
        <v>0</v>
      </c>
      <c r="DQ282" s="452" t="b">
        <f t="shared" si="156"/>
        <v>0</v>
      </c>
      <c r="DR282" s="442" t="b">
        <f t="shared" si="157"/>
        <v>0</v>
      </c>
      <c r="DS282" s="451" t="b">
        <f t="shared" si="158"/>
        <v>0</v>
      </c>
      <c r="DT282" s="442" t="b">
        <f t="shared" si="159"/>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1"/>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2"/>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9"/>
        <v/>
      </c>
      <c r="CR283" s="274" t="str">
        <f t="shared" ca="1" si="130"/>
        <v/>
      </c>
      <c r="CS283" s="275" t="str">
        <f t="shared" ca="1" si="133"/>
        <v/>
      </c>
      <c r="CT283" s="339"/>
      <c r="CU283" s="266">
        <f t="shared" si="149"/>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0"/>
        <v>0</v>
      </c>
      <c r="DL283" s="442" t="b">
        <f t="shared" si="151"/>
        <v>0</v>
      </c>
      <c r="DM283" s="452" t="b">
        <f t="shared" si="152"/>
        <v>0</v>
      </c>
      <c r="DN283" s="442" t="b">
        <f t="shared" si="153"/>
        <v>0</v>
      </c>
      <c r="DO283" s="451" t="b">
        <f t="shared" si="154"/>
        <v>0</v>
      </c>
      <c r="DP283" s="442" t="b">
        <f t="shared" si="155"/>
        <v>0</v>
      </c>
      <c r="DQ283" s="452" t="b">
        <f t="shared" si="156"/>
        <v>0</v>
      </c>
      <c r="DR283" s="442" t="b">
        <f t="shared" si="157"/>
        <v>0</v>
      </c>
      <c r="DS283" s="451" t="b">
        <f t="shared" si="158"/>
        <v>0</v>
      </c>
      <c r="DT283" s="442" t="b">
        <f t="shared" si="159"/>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1"/>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2"/>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9"/>
        <v/>
      </c>
      <c r="CR284" s="274" t="str">
        <f t="shared" ca="1" si="130"/>
        <v/>
      </c>
      <c r="CS284" s="275" t="str">
        <f t="shared" ca="1" si="133"/>
        <v/>
      </c>
      <c r="CT284" s="339"/>
      <c r="CU284" s="266">
        <f t="shared" si="149"/>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0"/>
        <v>0</v>
      </c>
      <c r="DL284" s="442" t="b">
        <f t="shared" si="151"/>
        <v>0</v>
      </c>
      <c r="DM284" s="452" t="b">
        <f t="shared" si="152"/>
        <v>0</v>
      </c>
      <c r="DN284" s="442" t="b">
        <f t="shared" si="153"/>
        <v>0</v>
      </c>
      <c r="DO284" s="451" t="b">
        <f t="shared" si="154"/>
        <v>0</v>
      </c>
      <c r="DP284" s="442" t="b">
        <f t="shared" si="155"/>
        <v>0</v>
      </c>
      <c r="DQ284" s="452" t="b">
        <f t="shared" si="156"/>
        <v>0</v>
      </c>
      <c r="DR284" s="442" t="b">
        <f t="shared" si="157"/>
        <v>0</v>
      </c>
      <c r="DS284" s="451" t="b">
        <f t="shared" si="158"/>
        <v>0</v>
      </c>
      <c r="DT284" s="442" t="b">
        <f t="shared" si="159"/>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1"/>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2"/>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9"/>
        <v/>
      </c>
      <c r="CR285" s="274" t="str">
        <f t="shared" ca="1" si="130"/>
        <v/>
      </c>
      <c r="CS285" s="275" t="str">
        <f t="shared" ca="1" si="133"/>
        <v/>
      </c>
      <c r="CT285" s="339"/>
      <c r="CU285" s="266">
        <f t="shared" si="149"/>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0"/>
        <v>0</v>
      </c>
      <c r="DL285" s="442" t="b">
        <f t="shared" si="151"/>
        <v>0</v>
      </c>
      <c r="DM285" s="452" t="b">
        <f t="shared" si="152"/>
        <v>0</v>
      </c>
      <c r="DN285" s="442" t="b">
        <f t="shared" si="153"/>
        <v>0</v>
      </c>
      <c r="DO285" s="451" t="b">
        <f t="shared" si="154"/>
        <v>0</v>
      </c>
      <c r="DP285" s="442" t="b">
        <f t="shared" si="155"/>
        <v>0</v>
      </c>
      <c r="DQ285" s="452" t="b">
        <f t="shared" si="156"/>
        <v>0</v>
      </c>
      <c r="DR285" s="442" t="b">
        <f t="shared" si="157"/>
        <v>0</v>
      </c>
      <c r="DS285" s="451" t="b">
        <f t="shared" si="158"/>
        <v>0</v>
      </c>
      <c r="DT285" s="442" t="b">
        <f t="shared" si="159"/>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1"/>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2"/>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9"/>
        <v/>
      </c>
      <c r="CR286" s="274" t="str">
        <f t="shared" ca="1" si="130"/>
        <v/>
      </c>
      <c r="CS286" s="275" t="str">
        <f t="shared" ca="1" si="133"/>
        <v/>
      </c>
      <c r="CT286" s="339"/>
      <c r="CU286" s="266">
        <f t="shared" si="149"/>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0"/>
        <v>0</v>
      </c>
      <c r="DL286" s="442" t="b">
        <f t="shared" si="151"/>
        <v>0</v>
      </c>
      <c r="DM286" s="452" t="b">
        <f t="shared" si="152"/>
        <v>0</v>
      </c>
      <c r="DN286" s="442" t="b">
        <f t="shared" si="153"/>
        <v>0</v>
      </c>
      <c r="DO286" s="451" t="b">
        <f t="shared" si="154"/>
        <v>0</v>
      </c>
      <c r="DP286" s="442" t="b">
        <f t="shared" si="155"/>
        <v>0</v>
      </c>
      <c r="DQ286" s="452" t="b">
        <f t="shared" si="156"/>
        <v>0</v>
      </c>
      <c r="DR286" s="442" t="b">
        <f t="shared" si="157"/>
        <v>0</v>
      </c>
      <c r="DS286" s="451" t="b">
        <f t="shared" si="158"/>
        <v>0</v>
      </c>
      <c r="DT286" s="442" t="b">
        <f t="shared" si="159"/>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1"/>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2"/>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9"/>
        <v/>
      </c>
      <c r="CR287" s="274" t="str">
        <f t="shared" ca="1" si="130"/>
        <v/>
      </c>
      <c r="CS287" s="275" t="str">
        <f t="shared" ca="1" si="133"/>
        <v/>
      </c>
      <c r="CT287" s="339"/>
      <c r="CU287" s="266">
        <f t="shared" si="149"/>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0"/>
        <v>0</v>
      </c>
      <c r="DL287" s="442" t="b">
        <f t="shared" si="151"/>
        <v>0</v>
      </c>
      <c r="DM287" s="452" t="b">
        <f t="shared" si="152"/>
        <v>0</v>
      </c>
      <c r="DN287" s="442" t="b">
        <f t="shared" si="153"/>
        <v>0</v>
      </c>
      <c r="DO287" s="451" t="b">
        <f t="shared" si="154"/>
        <v>0</v>
      </c>
      <c r="DP287" s="442" t="b">
        <f t="shared" si="155"/>
        <v>0</v>
      </c>
      <c r="DQ287" s="452" t="b">
        <f t="shared" si="156"/>
        <v>0</v>
      </c>
      <c r="DR287" s="442" t="b">
        <f t="shared" si="157"/>
        <v>0</v>
      </c>
      <c r="DS287" s="451" t="b">
        <f t="shared" si="158"/>
        <v>0</v>
      </c>
      <c r="DT287" s="442" t="b">
        <f t="shared" si="159"/>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1"/>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2"/>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9"/>
        <v/>
      </c>
      <c r="CR288" s="274" t="str">
        <f t="shared" ca="1" si="130"/>
        <v/>
      </c>
      <c r="CS288" s="275" t="str">
        <f t="shared" ca="1" si="133"/>
        <v/>
      </c>
      <c r="CT288" s="339"/>
      <c r="CU288" s="266">
        <f t="shared" si="149"/>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0"/>
        <v>0</v>
      </c>
      <c r="DL288" s="442" t="b">
        <f t="shared" si="151"/>
        <v>0</v>
      </c>
      <c r="DM288" s="452" t="b">
        <f t="shared" si="152"/>
        <v>0</v>
      </c>
      <c r="DN288" s="442" t="b">
        <f t="shared" si="153"/>
        <v>0</v>
      </c>
      <c r="DO288" s="451" t="b">
        <f t="shared" si="154"/>
        <v>0</v>
      </c>
      <c r="DP288" s="442" t="b">
        <f t="shared" si="155"/>
        <v>0</v>
      </c>
      <c r="DQ288" s="452" t="b">
        <f t="shared" si="156"/>
        <v>0</v>
      </c>
      <c r="DR288" s="442" t="b">
        <f t="shared" si="157"/>
        <v>0</v>
      </c>
      <c r="DS288" s="451" t="b">
        <f t="shared" si="158"/>
        <v>0</v>
      </c>
      <c r="DT288" s="442" t="b">
        <f t="shared" si="159"/>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1"/>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2"/>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9"/>
        <v/>
      </c>
      <c r="CR289" s="274" t="str">
        <f t="shared" ca="1" si="130"/>
        <v/>
      </c>
      <c r="CS289" s="275" t="str">
        <f t="shared" ca="1" si="133"/>
        <v/>
      </c>
      <c r="CT289" s="339"/>
      <c r="CU289" s="266">
        <f t="shared" si="149"/>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0"/>
        <v>0</v>
      </c>
      <c r="DL289" s="442" t="b">
        <f t="shared" si="151"/>
        <v>0</v>
      </c>
      <c r="DM289" s="452" t="b">
        <f t="shared" si="152"/>
        <v>0</v>
      </c>
      <c r="DN289" s="442" t="b">
        <f t="shared" si="153"/>
        <v>0</v>
      </c>
      <c r="DO289" s="451" t="b">
        <f t="shared" si="154"/>
        <v>0</v>
      </c>
      <c r="DP289" s="442" t="b">
        <f t="shared" si="155"/>
        <v>0</v>
      </c>
      <c r="DQ289" s="452" t="b">
        <f t="shared" si="156"/>
        <v>0</v>
      </c>
      <c r="DR289" s="442" t="b">
        <f t="shared" si="157"/>
        <v>0</v>
      </c>
      <c r="DS289" s="451" t="b">
        <f t="shared" si="158"/>
        <v>0</v>
      </c>
      <c r="DT289" s="442" t="b">
        <f t="shared" si="159"/>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1"/>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2"/>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9"/>
        <v/>
      </c>
      <c r="CR290" s="274" t="str">
        <f t="shared" ca="1" si="130"/>
        <v/>
      </c>
      <c r="CS290" s="275" t="str">
        <f t="shared" ca="1" si="133"/>
        <v/>
      </c>
      <c r="CT290" s="339"/>
      <c r="CU290" s="266">
        <f t="shared" si="149"/>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0"/>
        <v>0</v>
      </c>
      <c r="DL290" s="442" t="b">
        <f t="shared" si="151"/>
        <v>0</v>
      </c>
      <c r="DM290" s="452" t="b">
        <f t="shared" si="152"/>
        <v>0</v>
      </c>
      <c r="DN290" s="442" t="b">
        <f t="shared" si="153"/>
        <v>0</v>
      </c>
      <c r="DO290" s="451" t="b">
        <f t="shared" si="154"/>
        <v>0</v>
      </c>
      <c r="DP290" s="442" t="b">
        <f t="shared" si="155"/>
        <v>0</v>
      </c>
      <c r="DQ290" s="452" t="b">
        <f t="shared" si="156"/>
        <v>0</v>
      </c>
      <c r="DR290" s="442" t="b">
        <f t="shared" si="157"/>
        <v>0</v>
      </c>
      <c r="DS290" s="451" t="b">
        <f t="shared" si="158"/>
        <v>0</v>
      </c>
      <c r="DT290" s="442" t="b">
        <f t="shared" si="159"/>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1"/>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2"/>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9"/>
        <v/>
      </c>
      <c r="CR291" s="274" t="str">
        <f t="shared" ca="1" si="130"/>
        <v/>
      </c>
      <c r="CS291" s="275" t="str">
        <f t="shared" ca="1" si="133"/>
        <v/>
      </c>
      <c r="CT291" s="339"/>
      <c r="CU291" s="266">
        <f t="shared" si="149"/>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0"/>
        <v>0</v>
      </c>
      <c r="DL291" s="442" t="b">
        <f t="shared" si="151"/>
        <v>0</v>
      </c>
      <c r="DM291" s="452" t="b">
        <f t="shared" si="152"/>
        <v>0</v>
      </c>
      <c r="DN291" s="442" t="b">
        <f t="shared" si="153"/>
        <v>0</v>
      </c>
      <c r="DO291" s="451" t="b">
        <f t="shared" si="154"/>
        <v>0</v>
      </c>
      <c r="DP291" s="442" t="b">
        <f t="shared" si="155"/>
        <v>0</v>
      </c>
      <c r="DQ291" s="452" t="b">
        <f t="shared" si="156"/>
        <v>0</v>
      </c>
      <c r="DR291" s="442" t="b">
        <f t="shared" si="157"/>
        <v>0</v>
      </c>
      <c r="DS291" s="451" t="b">
        <f t="shared" si="158"/>
        <v>0</v>
      </c>
      <c r="DT291" s="442" t="b">
        <f t="shared" si="159"/>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1"/>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2"/>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9"/>
        <v/>
      </c>
      <c r="CR292" s="274" t="str">
        <f t="shared" ca="1" si="130"/>
        <v/>
      </c>
      <c r="CS292" s="275" t="str">
        <f t="shared" ca="1" si="133"/>
        <v/>
      </c>
      <c r="CT292" s="339"/>
      <c r="CU292" s="266">
        <f t="shared" si="149"/>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0"/>
        <v>0</v>
      </c>
      <c r="DL292" s="442" t="b">
        <f t="shared" si="151"/>
        <v>0</v>
      </c>
      <c r="DM292" s="452" t="b">
        <f t="shared" si="152"/>
        <v>0</v>
      </c>
      <c r="DN292" s="442" t="b">
        <f t="shared" si="153"/>
        <v>0</v>
      </c>
      <c r="DO292" s="451" t="b">
        <f t="shared" si="154"/>
        <v>0</v>
      </c>
      <c r="DP292" s="442" t="b">
        <f t="shared" si="155"/>
        <v>0</v>
      </c>
      <c r="DQ292" s="452" t="b">
        <f t="shared" si="156"/>
        <v>0</v>
      </c>
      <c r="DR292" s="442" t="b">
        <f t="shared" si="157"/>
        <v>0</v>
      </c>
      <c r="DS292" s="451" t="b">
        <f t="shared" si="158"/>
        <v>0</v>
      </c>
      <c r="DT292" s="442" t="b">
        <f t="shared" si="159"/>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1"/>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2"/>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9"/>
        <v/>
      </c>
      <c r="CR293" s="274" t="str">
        <f t="shared" ca="1" si="130"/>
        <v/>
      </c>
      <c r="CS293" s="275" t="str">
        <f t="shared" ca="1" si="133"/>
        <v/>
      </c>
      <c r="CT293" s="339"/>
      <c r="CU293" s="266">
        <f t="shared" si="149"/>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0"/>
        <v>0</v>
      </c>
      <c r="DL293" s="442" t="b">
        <f t="shared" si="151"/>
        <v>0</v>
      </c>
      <c r="DM293" s="452" t="b">
        <f t="shared" si="152"/>
        <v>0</v>
      </c>
      <c r="DN293" s="442" t="b">
        <f t="shared" si="153"/>
        <v>0</v>
      </c>
      <c r="DO293" s="451" t="b">
        <f t="shared" si="154"/>
        <v>0</v>
      </c>
      <c r="DP293" s="442" t="b">
        <f t="shared" si="155"/>
        <v>0</v>
      </c>
      <c r="DQ293" s="452" t="b">
        <f t="shared" si="156"/>
        <v>0</v>
      </c>
      <c r="DR293" s="442" t="b">
        <f t="shared" si="157"/>
        <v>0</v>
      </c>
      <c r="DS293" s="451" t="b">
        <f t="shared" si="158"/>
        <v>0</v>
      </c>
      <c r="DT293" s="442" t="b">
        <f t="shared" si="159"/>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1"/>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2"/>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9"/>
        <v/>
      </c>
      <c r="CR294" s="274" t="str">
        <f t="shared" ca="1" si="130"/>
        <v/>
      </c>
      <c r="CS294" s="275" t="str">
        <f t="shared" ca="1" si="133"/>
        <v/>
      </c>
      <c r="CT294" s="339"/>
      <c r="CU294" s="266">
        <f t="shared" si="149"/>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0"/>
        <v>0</v>
      </c>
      <c r="DL294" s="442" t="b">
        <f t="shared" si="151"/>
        <v>0</v>
      </c>
      <c r="DM294" s="452" t="b">
        <f t="shared" si="152"/>
        <v>0</v>
      </c>
      <c r="DN294" s="442" t="b">
        <f t="shared" si="153"/>
        <v>0</v>
      </c>
      <c r="DO294" s="451" t="b">
        <f t="shared" si="154"/>
        <v>0</v>
      </c>
      <c r="DP294" s="442" t="b">
        <f t="shared" si="155"/>
        <v>0</v>
      </c>
      <c r="DQ294" s="452" t="b">
        <f t="shared" si="156"/>
        <v>0</v>
      </c>
      <c r="DR294" s="442" t="b">
        <f t="shared" si="157"/>
        <v>0</v>
      </c>
      <c r="DS294" s="451" t="b">
        <f t="shared" si="158"/>
        <v>0</v>
      </c>
      <c r="DT294" s="442" t="b">
        <f t="shared" si="159"/>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1"/>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2"/>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9"/>
        <v/>
      </c>
      <c r="CR295" s="274" t="str">
        <f t="shared" ca="1" si="130"/>
        <v/>
      </c>
      <c r="CS295" s="275" t="str">
        <f t="shared" ca="1" si="133"/>
        <v/>
      </c>
      <c r="CT295" s="339"/>
      <c r="CU295" s="266">
        <f t="shared" si="149"/>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0"/>
        <v>0</v>
      </c>
      <c r="DL295" s="442" t="b">
        <f t="shared" si="151"/>
        <v>0</v>
      </c>
      <c r="DM295" s="452" t="b">
        <f t="shared" si="152"/>
        <v>0</v>
      </c>
      <c r="DN295" s="442" t="b">
        <f t="shared" si="153"/>
        <v>0</v>
      </c>
      <c r="DO295" s="451" t="b">
        <f t="shared" si="154"/>
        <v>0</v>
      </c>
      <c r="DP295" s="442" t="b">
        <f t="shared" si="155"/>
        <v>0</v>
      </c>
      <c r="DQ295" s="452" t="b">
        <f t="shared" si="156"/>
        <v>0</v>
      </c>
      <c r="DR295" s="442" t="b">
        <f t="shared" si="157"/>
        <v>0</v>
      </c>
      <c r="DS295" s="451" t="b">
        <f t="shared" si="158"/>
        <v>0</v>
      </c>
      <c r="DT295" s="442" t="b">
        <f t="shared" si="159"/>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1"/>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2"/>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9"/>
        <v/>
      </c>
      <c r="CR296" s="274" t="str">
        <f t="shared" ca="1" si="130"/>
        <v/>
      </c>
      <c r="CS296" s="275" t="str">
        <f t="shared" ca="1" si="133"/>
        <v/>
      </c>
      <c r="CT296" s="339"/>
      <c r="CU296" s="266">
        <f t="shared" si="149"/>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0"/>
        <v>0</v>
      </c>
      <c r="DL296" s="442" t="b">
        <f t="shared" si="151"/>
        <v>0</v>
      </c>
      <c r="DM296" s="452" t="b">
        <f t="shared" si="152"/>
        <v>0</v>
      </c>
      <c r="DN296" s="442" t="b">
        <f t="shared" si="153"/>
        <v>0</v>
      </c>
      <c r="DO296" s="451" t="b">
        <f t="shared" si="154"/>
        <v>0</v>
      </c>
      <c r="DP296" s="442" t="b">
        <f t="shared" si="155"/>
        <v>0</v>
      </c>
      <c r="DQ296" s="452" t="b">
        <f t="shared" si="156"/>
        <v>0</v>
      </c>
      <c r="DR296" s="442" t="b">
        <f t="shared" si="157"/>
        <v>0</v>
      </c>
      <c r="DS296" s="451" t="b">
        <f t="shared" si="158"/>
        <v>0</v>
      </c>
      <c r="DT296" s="442" t="b">
        <f t="shared" si="159"/>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1"/>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2"/>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9"/>
        <v/>
      </c>
      <c r="CR297" s="274" t="str">
        <f t="shared" ca="1" si="130"/>
        <v/>
      </c>
      <c r="CS297" s="275" t="str">
        <f t="shared" ca="1" si="133"/>
        <v/>
      </c>
      <c r="CT297" s="339"/>
      <c r="CU297" s="266">
        <f t="shared" si="149"/>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0"/>
        <v>0</v>
      </c>
      <c r="DL297" s="442" t="b">
        <f t="shared" si="151"/>
        <v>0</v>
      </c>
      <c r="DM297" s="452" t="b">
        <f t="shared" si="152"/>
        <v>0</v>
      </c>
      <c r="DN297" s="442" t="b">
        <f t="shared" si="153"/>
        <v>0</v>
      </c>
      <c r="DO297" s="451" t="b">
        <f t="shared" si="154"/>
        <v>0</v>
      </c>
      <c r="DP297" s="442" t="b">
        <f t="shared" si="155"/>
        <v>0</v>
      </c>
      <c r="DQ297" s="452" t="b">
        <f t="shared" si="156"/>
        <v>0</v>
      </c>
      <c r="DR297" s="442" t="b">
        <f t="shared" si="157"/>
        <v>0</v>
      </c>
      <c r="DS297" s="451" t="b">
        <f t="shared" si="158"/>
        <v>0</v>
      </c>
      <c r="DT297" s="442" t="b">
        <f t="shared" si="159"/>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1"/>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2"/>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9"/>
        <v/>
      </c>
      <c r="CR298" s="274" t="str">
        <f t="shared" ca="1" si="130"/>
        <v/>
      </c>
      <c r="CS298" s="275" t="str">
        <f t="shared" ca="1" si="133"/>
        <v/>
      </c>
      <c r="CT298" s="339"/>
      <c r="CU298" s="266">
        <f t="shared" si="149"/>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0"/>
        <v>0</v>
      </c>
      <c r="DL298" s="442" t="b">
        <f t="shared" si="151"/>
        <v>0</v>
      </c>
      <c r="DM298" s="452" t="b">
        <f t="shared" si="152"/>
        <v>0</v>
      </c>
      <c r="DN298" s="442" t="b">
        <f t="shared" si="153"/>
        <v>0</v>
      </c>
      <c r="DO298" s="451" t="b">
        <f t="shared" si="154"/>
        <v>0</v>
      </c>
      <c r="DP298" s="442" t="b">
        <f t="shared" si="155"/>
        <v>0</v>
      </c>
      <c r="DQ298" s="452" t="b">
        <f t="shared" si="156"/>
        <v>0</v>
      </c>
      <c r="DR298" s="442" t="b">
        <f t="shared" si="157"/>
        <v>0</v>
      </c>
      <c r="DS298" s="451" t="b">
        <f t="shared" si="158"/>
        <v>0</v>
      </c>
      <c r="DT298" s="442" t="b">
        <f t="shared" si="159"/>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1"/>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2"/>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9"/>
        <v/>
      </c>
      <c r="CR299" s="274" t="str">
        <f t="shared" ca="1" si="130"/>
        <v/>
      </c>
      <c r="CS299" s="275" t="str">
        <f t="shared" ca="1" si="133"/>
        <v/>
      </c>
      <c r="CT299" s="339"/>
      <c r="CU299" s="266">
        <f t="shared" si="149"/>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0"/>
        <v>0</v>
      </c>
      <c r="DL299" s="442" t="b">
        <f t="shared" si="151"/>
        <v>0</v>
      </c>
      <c r="DM299" s="452" t="b">
        <f t="shared" si="152"/>
        <v>0</v>
      </c>
      <c r="DN299" s="442" t="b">
        <f t="shared" si="153"/>
        <v>0</v>
      </c>
      <c r="DO299" s="451" t="b">
        <f t="shared" si="154"/>
        <v>0</v>
      </c>
      <c r="DP299" s="442" t="b">
        <f t="shared" si="155"/>
        <v>0</v>
      </c>
      <c r="DQ299" s="452" t="b">
        <f t="shared" si="156"/>
        <v>0</v>
      </c>
      <c r="DR299" s="442" t="b">
        <f t="shared" si="157"/>
        <v>0</v>
      </c>
      <c r="DS299" s="451" t="b">
        <f t="shared" si="158"/>
        <v>0</v>
      </c>
      <c r="DT299" s="442" t="b">
        <f t="shared" si="159"/>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1"/>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2"/>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9"/>
        <v/>
      </c>
      <c r="CR300" s="274" t="str">
        <f t="shared" ca="1" si="130"/>
        <v/>
      </c>
      <c r="CS300" s="275" t="str">
        <f t="shared" ca="1" si="133"/>
        <v/>
      </c>
      <c r="CT300" s="339"/>
      <c r="CU300" s="266">
        <f t="shared" si="149"/>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0"/>
        <v>0</v>
      </c>
      <c r="DL300" s="442" t="b">
        <f t="shared" si="151"/>
        <v>0</v>
      </c>
      <c r="DM300" s="452" t="b">
        <f t="shared" si="152"/>
        <v>0</v>
      </c>
      <c r="DN300" s="442" t="b">
        <f t="shared" si="153"/>
        <v>0</v>
      </c>
      <c r="DO300" s="451" t="b">
        <f t="shared" si="154"/>
        <v>0</v>
      </c>
      <c r="DP300" s="442" t="b">
        <f t="shared" si="155"/>
        <v>0</v>
      </c>
      <c r="DQ300" s="452" t="b">
        <f t="shared" si="156"/>
        <v>0</v>
      </c>
      <c r="DR300" s="442" t="b">
        <f t="shared" si="157"/>
        <v>0</v>
      </c>
      <c r="DS300" s="451" t="b">
        <f t="shared" si="158"/>
        <v>0</v>
      </c>
      <c r="DT300" s="442" t="b">
        <f t="shared" si="159"/>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1"/>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2"/>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9"/>
        <v/>
      </c>
      <c r="CR301" s="274" t="str">
        <f t="shared" ca="1" si="130"/>
        <v/>
      </c>
      <c r="CS301" s="275" t="str">
        <f t="shared" ca="1" si="133"/>
        <v/>
      </c>
      <c r="CT301" s="339"/>
      <c r="CU301" s="266">
        <f t="shared" si="149"/>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0"/>
        <v>0</v>
      </c>
      <c r="DL301" s="442" t="b">
        <f t="shared" si="151"/>
        <v>0</v>
      </c>
      <c r="DM301" s="452" t="b">
        <f t="shared" si="152"/>
        <v>0</v>
      </c>
      <c r="DN301" s="442" t="b">
        <f t="shared" si="153"/>
        <v>0</v>
      </c>
      <c r="DO301" s="451" t="b">
        <f t="shared" si="154"/>
        <v>0</v>
      </c>
      <c r="DP301" s="442" t="b">
        <f t="shared" si="155"/>
        <v>0</v>
      </c>
      <c r="DQ301" s="452" t="b">
        <f t="shared" si="156"/>
        <v>0</v>
      </c>
      <c r="DR301" s="442" t="b">
        <f t="shared" si="157"/>
        <v>0</v>
      </c>
      <c r="DS301" s="451" t="b">
        <f t="shared" si="158"/>
        <v>0</v>
      </c>
      <c r="DT301" s="442" t="b">
        <f t="shared" si="159"/>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1"/>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2"/>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9"/>
        <v/>
      </c>
      <c r="CR302" s="274" t="str">
        <f t="shared" ca="1" si="130"/>
        <v/>
      </c>
      <c r="CS302" s="275" t="str">
        <f t="shared" ca="1" si="133"/>
        <v/>
      </c>
      <c r="CT302" s="339"/>
      <c r="CU302" s="266">
        <f t="shared" si="149"/>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0"/>
        <v>0</v>
      </c>
      <c r="DL302" s="442" t="b">
        <f t="shared" si="151"/>
        <v>0</v>
      </c>
      <c r="DM302" s="452" t="b">
        <f t="shared" si="152"/>
        <v>0</v>
      </c>
      <c r="DN302" s="442" t="b">
        <f t="shared" si="153"/>
        <v>0</v>
      </c>
      <c r="DO302" s="451" t="b">
        <f t="shared" si="154"/>
        <v>0</v>
      </c>
      <c r="DP302" s="442" t="b">
        <f t="shared" si="155"/>
        <v>0</v>
      </c>
      <c r="DQ302" s="452" t="b">
        <f t="shared" si="156"/>
        <v>0</v>
      </c>
      <c r="DR302" s="442" t="b">
        <f t="shared" si="157"/>
        <v>0</v>
      </c>
      <c r="DS302" s="451" t="b">
        <f t="shared" si="158"/>
        <v>0</v>
      </c>
      <c r="DT302" s="442" t="b">
        <f t="shared" si="159"/>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1"/>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2"/>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9"/>
        <v/>
      </c>
      <c r="CR303" s="274" t="str">
        <f t="shared" ca="1" si="130"/>
        <v/>
      </c>
      <c r="CS303" s="275" t="str">
        <f t="shared" ca="1" si="133"/>
        <v/>
      </c>
      <c r="CT303" s="339"/>
      <c r="CU303" s="266">
        <f t="shared" si="149"/>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0"/>
        <v>0</v>
      </c>
      <c r="DL303" s="442" t="b">
        <f t="shared" si="151"/>
        <v>0</v>
      </c>
      <c r="DM303" s="452" t="b">
        <f t="shared" si="152"/>
        <v>0</v>
      </c>
      <c r="DN303" s="442" t="b">
        <f t="shared" si="153"/>
        <v>0</v>
      </c>
      <c r="DO303" s="451" t="b">
        <f t="shared" si="154"/>
        <v>0</v>
      </c>
      <c r="DP303" s="442" t="b">
        <f t="shared" si="155"/>
        <v>0</v>
      </c>
      <c r="DQ303" s="452" t="b">
        <f t="shared" si="156"/>
        <v>0</v>
      </c>
      <c r="DR303" s="442" t="b">
        <f t="shared" si="157"/>
        <v>0</v>
      </c>
      <c r="DS303" s="451" t="b">
        <f t="shared" si="158"/>
        <v>0</v>
      </c>
      <c r="DT303" s="442" t="b">
        <f t="shared" si="159"/>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1"/>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2"/>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9"/>
        <v/>
      </c>
      <c r="CR304" s="274" t="str">
        <f t="shared" ca="1" si="130"/>
        <v/>
      </c>
      <c r="CS304" s="275" t="str">
        <f t="shared" ca="1" si="133"/>
        <v/>
      </c>
      <c r="CT304" s="339"/>
      <c r="CU304" s="266">
        <f t="shared" si="149"/>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0"/>
        <v>0</v>
      </c>
      <c r="DL304" s="442" t="b">
        <f t="shared" si="151"/>
        <v>0</v>
      </c>
      <c r="DM304" s="452" t="b">
        <f t="shared" si="152"/>
        <v>0</v>
      </c>
      <c r="DN304" s="442" t="b">
        <f t="shared" si="153"/>
        <v>0</v>
      </c>
      <c r="DO304" s="451" t="b">
        <f t="shared" si="154"/>
        <v>0</v>
      </c>
      <c r="DP304" s="442" t="b">
        <f t="shared" si="155"/>
        <v>0</v>
      </c>
      <c r="DQ304" s="452" t="b">
        <f t="shared" si="156"/>
        <v>0</v>
      </c>
      <c r="DR304" s="442" t="b">
        <f t="shared" si="157"/>
        <v>0</v>
      </c>
      <c r="DS304" s="451" t="b">
        <f t="shared" si="158"/>
        <v>0</v>
      </c>
      <c r="DT304" s="442" t="b">
        <f t="shared" si="159"/>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1"/>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2"/>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9"/>
        <v/>
      </c>
      <c r="CR305" s="274" t="str">
        <f t="shared" ca="1" si="130"/>
        <v/>
      </c>
      <c r="CS305" s="275" t="str">
        <f t="shared" ca="1" si="133"/>
        <v/>
      </c>
      <c r="CT305" s="339"/>
      <c r="CU305" s="266">
        <f t="shared" si="149"/>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0"/>
        <v>0</v>
      </c>
      <c r="DL305" s="442" t="b">
        <f t="shared" si="151"/>
        <v>0</v>
      </c>
      <c r="DM305" s="452" t="b">
        <f t="shared" si="152"/>
        <v>0</v>
      </c>
      <c r="DN305" s="442" t="b">
        <f t="shared" si="153"/>
        <v>0</v>
      </c>
      <c r="DO305" s="451" t="b">
        <f t="shared" si="154"/>
        <v>0</v>
      </c>
      <c r="DP305" s="442" t="b">
        <f t="shared" si="155"/>
        <v>0</v>
      </c>
      <c r="DQ305" s="452" t="b">
        <f t="shared" si="156"/>
        <v>0</v>
      </c>
      <c r="DR305" s="442" t="b">
        <f t="shared" si="157"/>
        <v>0</v>
      </c>
      <c r="DS305" s="451" t="b">
        <f t="shared" si="158"/>
        <v>0</v>
      </c>
      <c r="DT305" s="442" t="b">
        <f t="shared" si="159"/>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1"/>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2"/>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9"/>
        <v/>
      </c>
      <c r="CR306" s="274" t="str">
        <f t="shared" ca="1" si="130"/>
        <v/>
      </c>
      <c r="CS306" s="275" t="str">
        <f t="shared" ca="1" si="133"/>
        <v/>
      </c>
      <c r="CT306" s="339"/>
      <c r="CU306" s="266">
        <f t="shared" si="149"/>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0"/>
        <v>0</v>
      </c>
      <c r="DL306" s="442" t="b">
        <f t="shared" si="151"/>
        <v>0</v>
      </c>
      <c r="DM306" s="452" t="b">
        <f t="shared" si="152"/>
        <v>0</v>
      </c>
      <c r="DN306" s="442" t="b">
        <f t="shared" si="153"/>
        <v>0</v>
      </c>
      <c r="DO306" s="451" t="b">
        <f t="shared" si="154"/>
        <v>0</v>
      </c>
      <c r="DP306" s="442" t="b">
        <f t="shared" si="155"/>
        <v>0</v>
      </c>
      <c r="DQ306" s="452" t="b">
        <f t="shared" si="156"/>
        <v>0</v>
      </c>
      <c r="DR306" s="442" t="b">
        <f t="shared" si="157"/>
        <v>0</v>
      </c>
      <c r="DS306" s="451" t="b">
        <f t="shared" si="158"/>
        <v>0</v>
      </c>
      <c r="DT306" s="442" t="b">
        <f t="shared" si="159"/>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1"/>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2"/>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9"/>
        <v/>
      </c>
      <c r="CR307" s="274" t="str">
        <f t="shared" ca="1" si="130"/>
        <v/>
      </c>
      <c r="CS307" s="275" t="str">
        <f t="shared" ca="1" si="133"/>
        <v/>
      </c>
      <c r="CT307" s="339"/>
      <c r="CU307" s="266">
        <f t="shared" si="149"/>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0"/>
        <v>0</v>
      </c>
      <c r="DL307" s="442" t="b">
        <f t="shared" si="151"/>
        <v>0</v>
      </c>
      <c r="DM307" s="452" t="b">
        <f t="shared" si="152"/>
        <v>0</v>
      </c>
      <c r="DN307" s="442" t="b">
        <f t="shared" si="153"/>
        <v>0</v>
      </c>
      <c r="DO307" s="451" t="b">
        <f t="shared" si="154"/>
        <v>0</v>
      </c>
      <c r="DP307" s="442" t="b">
        <f t="shared" si="155"/>
        <v>0</v>
      </c>
      <c r="DQ307" s="452" t="b">
        <f t="shared" si="156"/>
        <v>0</v>
      </c>
      <c r="DR307" s="442" t="b">
        <f t="shared" si="157"/>
        <v>0</v>
      </c>
      <c r="DS307" s="451" t="b">
        <f t="shared" si="158"/>
        <v>0</v>
      </c>
      <c r="DT307" s="442" t="b">
        <f t="shared" si="159"/>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1"/>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2"/>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9"/>
        <v/>
      </c>
      <c r="CR308" s="274" t="str">
        <f t="shared" ca="1" si="130"/>
        <v/>
      </c>
      <c r="CS308" s="275" t="str">
        <f t="shared" ca="1" si="133"/>
        <v/>
      </c>
      <c r="CT308" s="339"/>
      <c r="CU308" s="266">
        <f t="shared" si="149"/>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0"/>
        <v>0</v>
      </c>
      <c r="DL308" s="442" t="b">
        <f t="shared" si="151"/>
        <v>0</v>
      </c>
      <c r="DM308" s="452" t="b">
        <f t="shared" si="152"/>
        <v>0</v>
      </c>
      <c r="DN308" s="442" t="b">
        <f t="shared" si="153"/>
        <v>0</v>
      </c>
      <c r="DO308" s="451" t="b">
        <f t="shared" si="154"/>
        <v>0</v>
      </c>
      <c r="DP308" s="442" t="b">
        <f t="shared" si="155"/>
        <v>0</v>
      </c>
      <c r="DQ308" s="452" t="b">
        <f t="shared" si="156"/>
        <v>0</v>
      </c>
      <c r="DR308" s="442" t="b">
        <f t="shared" si="157"/>
        <v>0</v>
      </c>
      <c r="DS308" s="451" t="b">
        <f t="shared" si="158"/>
        <v>0</v>
      </c>
      <c r="DT308" s="442" t="b">
        <f t="shared" si="159"/>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1"/>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2"/>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9"/>
        <v/>
      </c>
      <c r="CR309" s="274" t="str">
        <f t="shared" ca="1" si="130"/>
        <v/>
      </c>
      <c r="CS309" s="275" t="str">
        <f t="shared" ca="1" si="133"/>
        <v/>
      </c>
      <c r="CT309" s="339"/>
      <c r="CU309" s="266">
        <f t="shared" si="149"/>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0"/>
        <v>0</v>
      </c>
      <c r="DL309" s="442" t="b">
        <f t="shared" si="151"/>
        <v>0</v>
      </c>
      <c r="DM309" s="452" t="b">
        <f t="shared" si="152"/>
        <v>0</v>
      </c>
      <c r="DN309" s="442" t="b">
        <f t="shared" si="153"/>
        <v>0</v>
      </c>
      <c r="DO309" s="451" t="b">
        <f t="shared" si="154"/>
        <v>0</v>
      </c>
      <c r="DP309" s="442" t="b">
        <f t="shared" si="155"/>
        <v>0</v>
      </c>
      <c r="DQ309" s="452" t="b">
        <f t="shared" si="156"/>
        <v>0</v>
      </c>
      <c r="DR309" s="442" t="b">
        <f t="shared" si="157"/>
        <v>0</v>
      </c>
      <c r="DS309" s="451" t="b">
        <f t="shared" si="158"/>
        <v>0</v>
      </c>
      <c r="DT309" s="442" t="b">
        <f t="shared" si="159"/>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1"/>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2"/>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9"/>
        <v/>
      </c>
      <c r="CR310" s="274" t="str">
        <f t="shared" ca="1" si="130"/>
        <v/>
      </c>
      <c r="CS310" s="275" t="str">
        <f t="shared" ca="1" si="133"/>
        <v/>
      </c>
      <c r="CT310" s="339"/>
      <c r="CU310" s="266">
        <f t="shared" si="149"/>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0"/>
        <v>0</v>
      </c>
      <c r="DL310" s="442" t="b">
        <f t="shared" si="151"/>
        <v>0</v>
      </c>
      <c r="DM310" s="452" t="b">
        <f t="shared" si="152"/>
        <v>0</v>
      </c>
      <c r="DN310" s="442" t="b">
        <f t="shared" si="153"/>
        <v>0</v>
      </c>
      <c r="DO310" s="451" t="b">
        <f t="shared" si="154"/>
        <v>0</v>
      </c>
      <c r="DP310" s="442" t="b">
        <f t="shared" si="155"/>
        <v>0</v>
      </c>
      <c r="DQ310" s="452" t="b">
        <f t="shared" si="156"/>
        <v>0</v>
      </c>
      <c r="DR310" s="442" t="b">
        <f t="shared" si="157"/>
        <v>0</v>
      </c>
      <c r="DS310" s="451" t="b">
        <f t="shared" si="158"/>
        <v>0</v>
      </c>
      <c r="DT310" s="442" t="b">
        <f t="shared" si="159"/>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1"/>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2"/>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9"/>
        <v/>
      </c>
      <c r="CR311" s="274" t="str">
        <f t="shared" ca="1" si="130"/>
        <v/>
      </c>
      <c r="CS311" s="275" t="str">
        <f t="shared" ca="1" si="133"/>
        <v/>
      </c>
      <c r="CT311" s="339"/>
      <c r="CU311" s="266">
        <f t="shared" si="149"/>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0"/>
        <v>0</v>
      </c>
      <c r="DL311" s="442" t="b">
        <f t="shared" si="151"/>
        <v>0</v>
      </c>
      <c r="DM311" s="452" t="b">
        <f t="shared" si="152"/>
        <v>0</v>
      </c>
      <c r="DN311" s="442" t="b">
        <f t="shared" si="153"/>
        <v>0</v>
      </c>
      <c r="DO311" s="451" t="b">
        <f t="shared" si="154"/>
        <v>0</v>
      </c>
      <c r="DP311" s="442" t="b">
        <f t="shared" si="155"/>
        <v>0</v>
      </c>
      <c r="DQ311" s="452" t="b">
        <f t="shared" si="156"/>
        <v>0</v>
      </c>
      <c r="DR311" s="442" t="b">
        <f t="shared" si="157"/>
        <v>0</v>
      </c>
      <c r="DS311" s="451" t="b">
        <f t="shared" si="158"/>
        <v>0</v>
      </c>
      <c r="DT311" s="442" t="b">
        <f t="shared" si="159"/>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1"/>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2"/>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9"/>
        <v/>
      </c>
      <c r="CR312" s="274" t="str">
        <f t="shared" ca="1" si="130"/>
        <v/>
      </c>
      <c r="CS312" s="275" t="str">
        <f t="shared" ca="1" si="133"/>
        <v/>
      </c>
      <c r="CT312" s="339"/>
      <c r="CU312" s="266">
        <f t="shared" si="149"/>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0"/>
        <v>0</v>
      </c>
      <c r="DL312" s="442" t="b">
        <f t="shared" si="151"/>
        <v>0</v>
      </c>
      <c r="DM312" s="452" t="b">
        <f t="shared" si="152"/>
        <v>0</v>
      </c>
      <c r="DN312" s="442" t="b">
        <f t="shared" si="153"/>
        <v>0</v>
      </c>
      <c r="DO312" s="451" t="b">
        <f t="shared" si="154"/>
        <v>0</v>
      </c>
      <c r="DP312" s="442" t="b">
        <f t="shared" si="155"/>
        <v>0</v>
      </c>
      <c r="DQ312" s="452" t="b">
        <f t="shared" si="156"/>
        <v>0</v>
      </c>
      <c r="DR312" s="442" t="b">
        <f t="shared" si="157"/>
        <v>0</v>
      </c>
      <c r="DS312" s="451" t="b">
        <f t="shared" si="158"/>
        <v>0</v>
      </c>
      <c r="DT312" s="442" t="b">
        <f t="shared" si="159"/>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1"/>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2"/>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9"/>
        <v/>
      </c>
      <c r="CR313" s="274" t="str">
        <f t="shared" ca="1" si="130"/>
        <v/>
      </c>
      <c r="CS313" s="275" t="str">
        <f t="shared" ca="1" si="133"/>
        <v/>
      </c>
      <c r="CT313" s="339"/>
      <c r="CU313" s="266">
        <f t="shared" si="149"/>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0"/>
        <v>0</v>
      </c>
      <c r="DL313" s="442" t="b">
        <f t="shared" si="151"/>
        <v>0</v>
      </c>
      <c r="DM313" s="452" t="b">
        <f t="shared" si="152"/>
        <v>0</v>
      </c>
      <c r="DN313" s="442" t="b">
        <f t="shared" si="153"/>
        <v>0</v>
      </c>
      <c r="DO313" s="451" t="b">
        <f t="shared" si="154"/>
        <v>0</v>
      </c>
      <c r="DP313" s="442" t="b">
        <f t="shared" si="155"/>
        <v>0</v>
      </c>
      <c r="DQ313" s="452" t="b">
        <f t="shared" si="156"/>
        <v>0</v>
      </c>
      <c r="DR313" s="442" t="b">
        <f t="shared" si="157"/>
        <v>0</v>
      </c>
      <c r="DS313" s="451" t="b">
        <f t="shared" si="158"/>
        <v>0</v>
      </c>
      <c r="DT313" s="442" t="b">
        <f t="shared" si="159"/>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1"/>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2"/>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29"/>
        <v/>
      </c>
      <c r="CR314" s="274" t="str">
        <f t="shared" ca="1" si="130"/>
        <v/>
      </c>
      <c r="CS314" s="275" t="str">
        <f t="shared" ca="1" si="133"/>
        <v/>
      </c>
      <c r="CT314" s="339"/>
      <c r="CU314" s="266">
        <f t="shared" si="149"/>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0"/>
        <v>0</v>
      </c>
      <c r="DL314" s="442" t="b">
        <f t="shared" si="151"/>
        <v>0</v>
      </c>
      <c r="DM314" s="452" t="b">
        <f t="shared" si="152"/>
        <v>0</v>
      </c>
      <c r="DN314" s="442" t="b">
        <f t="shared" si="153"/>
        <v>0</v>
      </c>
      <c r="DO314" s="451" t="b">
        <f t="shared" si="154"/>
        <v>0</v>
      </c>
      <c r="DP314" s="442" t="b">
        <f t="shared" si="155"/>
        <v>0</v>
      </c>
      <c r="DQ314" s="452" t="b">
        <f t="shared" si="156"/>
        <v>0</v>
      </c>
      <c r="DR314" s="442" t="b">
        <f t="shared" si="157"/>
        <v>0</v>
      </c>
      <c r="DS314" s="451" t="b">
        <f t="shared" si="158"/>
        <v>0</v>
      </c>
      <c r="DT314" s="442" t="b">
        <f t="shared" si="159"/>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1"/>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2"/>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29"/>
        <v/>
      </c>
      <c r="CR315" s="274" t="str">
        <f t="shared" ca="1" si="130"/>
        <v/>
      </c>
      <c r="CS315" s="275" t="str">
        <f t="shared" ca="1" si="133"/>
        <v/>
      </c>
      <c r="CT315" s="339"/>
      <c r="CU315" s="266">
        <f t="shared" si="149"/>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0"/>
        <v>0</v>
      </c>
      <c r="DL315" s="442" t="b">
        <f t="shared" si="151"/>
        <v>0</v>
      </c>
      <c r="DM315" s="452" t="b">
        <f t="shared" si="152"/>
        <v>0</v>
      </c>
      <c r="DN315" s="442" t="b">
        <f t="shared" si="153"/>
        <v>0</v>
      </c>
      <c r="DO315" s="451" t="b">
        <f t="shared" si="154"/>
        <v>0</v>
      </c>
      <c r="DP315" s="442" t="b">
        <f t="shared" si="155"/>
        <v>0</v>
      </c>
      <c r="DQ315" s="452" t="b">
        <f t="shared" si="156"/>
        <v>0</v>
      </c>
      <c r="DR315" s="442" t="b">
        <f t="shared" si="157"/>
        <v>0</v>
      </c>
      <c r="DS315" s="451" t="b">
        <f t="shared" si="158"/>
        <v>0</v>
      </c>
      <c r="DT315" s="442" t="b">
        <f t="shared" si="159"/>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1"/>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2"/>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29"/>
        <v/>
      </c>
      <c r="CR316" s="274" t="str">
        <f t="shared" ca="1" si="130"/>
        <v/>
      </c>
      <c r="CS316" s="275" t="str">
        <f t="shared" ca="1" si="133"/>
        <v/>
      </c>
      <c r="CT316" s="339"/>
      <c r="CU316" s="266">
        <f t="shared" si="149"/>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0"/>
        <v>0</v>
      </c>
      <c r="DL316" s="442" t="b">
        <f t="shared" si="151"/>
        <v>0</v>
      </c>
      <c r="DM316" s="452" t="b">
        <f t="shared" si="152"/>
        <v>0</v>
      </c>
      <c r="DN316" s="442" t="b">
        <f t="shared" si="153"/>
        <v>0</v>
      </c>
      <c r="DO316" s="451" t="b">
        <f t="shared" si="154"/>
        <v>0</v>
      </c>
      <c r="DP316" s="442" t="b">
        <f t="shared" si="155"/>
        <v>0</v>
      </c>
      <c r="DQ316" s="452" t="b">
        <f t="shared" si="156"/>
        <v>0</v>
      </c>
      <c r="DR316" s="442" t="b">
        <f t="shared" si="157"/>
        <v>0</v>
      </c>
      <c r="DS316" s="451" t="b">
        <f t="shared" si="158"/>
        <v>0</v>
      </c>
      <c r="DT316" s="442" t="b">
        <f t="shared" si="159"/>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1"/>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2"/>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29"/>
        <v/>
      </c>
      <c r="CR317" s="274" t="str">
        <f t="shared" ca="1" si="130"/>
        <v/>
      </c>
      <c r="CS317" s="275" t="str">
        <f t="shared" ca="1" si="133"/>
        <v/>
      </c>
      <c r="CT317" s="339"/>
      <c r="CU317" s="266">
        <f t="shared" si="149"/>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0"/>
        <v>0</v>
      </c>
      <c r="DL317" s="442" t="b">
        <f t="shared" si="151"/>
        <v>0</v>
      </c>
      <c r="DM317" s="452" t="b">
        <f t="shared" si="152"/>
        <v>0</v>
      </c>
      <c r="DN317" s="442" t="b">
        <f t="shared" si="153"/>
        <v>0</v>
      </c>
      <c r="DO317" s="451" t="b">
        <f t="shared" si="154"/>
        <v>0</v>
      </c>
      <c r="DP317" s="442" t="b">
        <f t="shared" si="155"/>
        <v>0</v>
      </c>
      <c r="DQ317" s="452" t="b">
        <f t="shared" si="156"/>
        <v>0</v>
      </c>
      <c r="DR317" s="442" t="b">
        <f t="shared" si="157"/>
        <v>0</v>
      </c>
      <c r="DS317" s="451" t="b">
        <f t="shared" si="158"/>
        <v>0</v>
      </c>
      <c r="DT317" s="442" t="b">
        <f t="shared" si="159"/>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1"/>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2"/>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29"/>
        <v/>
      </c>
      <c r="CR318" s="274" t="str">
        <f t="shared" ca="1" si="130"/>
        <v/>
      </c>
      <c r="CS318" s="275" t="str">
        <f t="shared" ca="1" si="133"/>
        <v/>
      </c>
      <c r="CT318" s="339"/>
      <c r="CU318" s="266">
        <f t="shared" si="149"/>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0"/>
        <v>0</v>
      </c>
      <c r="DL318" s="442" t="b">
        <f t="shared" si="151"/>
        <v>0</v>
      </c>
      <c r="DM318" s="452" t="b">
        <f t="shared" si="152"/>
        <v>0</v>
      </c>
      <c r="DN318" s="442" t="b">
        <f t="shared" si="153"/>
        <v>0</v>
      </c>
      <c r="DO318" s="451" t="b">
        <f t="shared" si="154"/>
        <v>0</v>
      </c>
      <c r="DP318" s="442" t="b">
        <f t="shared" si="155"/>
        <v>0</v>
      </c>
      <c r="DQ318" s="452" t="b">
        <f t="shared" si="156"/>
        <v>0</v>
      </c>
      <c r="DR318" s="442" t="b">
        <f t="shared" si="157"/>
        <v>0</v>
      </c>
      <c r="DS318" s="451" t="b">
        <f t="shared" si="158"/>
        <v>0</v>
      </c>
      <c r="DT318" s="442" t="b">
        <f t="shared" si="159"/>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1"/>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2"/>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29"/>
        <v/>
      </c>
      <c r="CR319" s="274" t="str">
        <f t="shared" ca="1" si="130"/>
        <v/>
      </c>
      <c r="CS319" s="275" t="str">
        <f t="shared" ca="1" si="133"/>
        <v/>
      </c>
      <c r="CT319" s="339"/>
      <c r="CU319" s="266">
        <f t="shared" si="149"/>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0"/>
        <v>0</v>
      </c>
      <c r="DL319" s="442" t="b">
        <f t="shared" si="151"/>
        <v>0</v>
      </c>
      <c r="DM319" s="452" t="b">
        <f t="shared" si="152"/>
        <v>0</v>
      </c>
      <c r="DN319" s="442" t="b">
        <f t="shared" si="153"/>
        <v>0</v>
      </c>
      <c r="DO319" s="451" t="b">
        <f t="shared" si="154"/>
        <v>0</v>
      </c>
      <c r="DP319" s="442" t="b">
        <f t="shared" si="155"/>
        <v>0</v>
      </c>
      <c r="DQ319" s="452" t="b">
        <f t="shared" si="156"/>
        <v>0</v>
      </c>
      <c r="DR319" s="442" t="b">
        <f t="shared" si="157"/>
        <v>0</v>
      </c>
      <c r="DS319" s="451" t="b">
        <f t="shared" si="158"/>
        <v>0</v>
      </c>
      <c r="DT319" s="442" t="b">
        <f t="shared" si="159"/>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1"/>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2"/>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29"/>
        <v/>
      </c>
      <c r="CR320" s="274" t="str">
        <f t="shared" ca="1" si="130"/>
        <v/>
      </c>
      <c r="CS320" s="275" t="str">
        <f t="shared" ca="1" si="133"/>
        <v/>
      </c>
      <c r="CT320" s="339"/>
      <c r="CU320" s="266">
        <f t="shared" si="149"/>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0"/>
        <v>0</v>
      </c>
      <c r="DL320" s="442" t="b">
        <f t="shared" si="151"/>
        <v>0</v>
      </c>
      <c r="DM320" s="452" t="b">
        <f t="shared" si="152"/>
        <v>0</v>
      </c>
      <c r="DN320" s="442" t="b">
        <f t="shared" si="153"/>
        <v>0</v>
      </c>
      <c r="DO320" s="451" t="b">
        <f t="shared" si="154"/>
        <v>0</v>
      </c>
      <c r="DP320" s="442" t="b">
        <f t="shared" si="155"/>
        <v>0</v>
      </c>
      <c r="DQ320" s="452" t="b">
        <f t="shared" si="156"/>
        <v>0</v>
      </c>
      <c r="DR320" s="442" t="b">
        <f t="shared" si="157"/>
        <v>0</v>
      </c>
      <c r="DS320" s="451" t="b">
        <f t="shared" si="158"/>
        <v>0</v>
      </c>
      <c r="DT320" s="442" t="b">
        <f t="shared" si="159"/>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1"/>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2"/>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29"/>
        <v/>
      </c>
      <c r="CR321" s="274" t="str">
        <f t="shared" ca="1" si="130"/>
        <v/>
      </c>
      <c r="CS321" s="275" t="str">
        <f t="shared" ca="1" si="133"/>
        <v/>
      </c>
      <c r="CT321" s="339"/>
      <c r="CU321" s="266">
        <f t="shared" si="149"/>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0"/>
        <v>0</v>
      </c>
      <c r="DL321" s="442" t="b">
        <f t="shared" si="151"/>
        <v>0</v>
      </c>
      <c r="DM321" s="452" t="b">
        <f t="shared" si="152"/>
        <v>0</v>
      </c>
      <c r="DN321" s="442" t="b">
        <f t="shared" si="153"/>
        <v>0</v>
      </c>
      <c r="DO321" s="451" t="b">
        <f t="shared" si="154"/>
        <v>0</v>
      </c>
      <c r="DP321" s="442" t="b">
        <f t="shared" si="155"/>
        <v>0</v>
      </c>
      <c r="DQ321" s="452" t="b">
        <f t="shared" si="156"/>
        <v>0</v>
      </c>
      <c r="DR321" s="442" t="b">
        <f t="shared" si="157"/>
        <v>0</v>
      </c>
      <c r="DS321" s="451" t="b">
        <f t="shared" si="158"/>
        <v>0</v>
      </c>
      <c r="DT321" s="442" t="b">
        <f t="shared" si="159"/>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1"/>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2"/>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29"/>
        <v/>
      </c>
      <c r="CR322" s="274" t="str">
        <f t="shared" ca="1" si="130"/>
        <v/>
      </c>
      <c r="CS322" s="275" t="str">
        <f t="shared" ca="1" si="133"/>
        <v/>
      </c>
      <c r="CT322" s="339"/>
      <c r="CU322" s="266">
        <f t="shared" si="149"/>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0"/>
        <v>0</v>
      </c>
      <c r="DL322" s="442" t="b">
        <f t="shared" si="151"/>
        <v>0</v>
      </c>
      <c r="DM322" s="452" t="b">
        <f t="shared" si="152"/>
        <v>0</v>
      </c>
      <c r="DN322" s="442" t="b">
        <f t="shared" si="153"/>
        <v>0</v>
      </c>
      <c r="DO322" s="451" t="b">
        <f t="shared" si="154"/>
        <v>0</v>
      </c>
      <c r="DP322" s="442" t="b">
        <f t="shared" si="155"/>
        <v>0</v>
      </c>
      <c r="DQ322" s="452" t="b">
        <f t="shared" si="156"/>
        <v>0</v>
      </c>
      <c r="DR322" s="442" t="b">
        <f t="shared" si="157"/>
        <v>0</v>
      </c>
      <c r="DS322" s="451" t="b">
        <f t="shared" si="158"/>
        <v>0</v>
      </c>
      <c r="DT322" s="442" t="b">
        <f t="shared" si="159"/>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1"/>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2"/>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29"/>
        <v/>
      </c>
      <c r="CR323" s="274" t="str">
        <f t="shared" ca="1" si="130"/>
        <v/>
      </c>
      <c r="CS323" s="275" t="str">
        <f t="shared" ca="1" si="133"/>
        <v/>
      </c>
      <c r="CT323" s="339"/>
      <c r="CU323" s="266">
        <f t="shared" si="149"/>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0"/>
        <v>0</v>
      </c>
      <c r="DL323" s="442" t="b">
        <f t="shared" si="151"/>
        <v>0</v>
      </c>
      <c r="DM323" s="452" t="b">
        <f t="shared" si="152"/>
        <v>0</v>
      </c>
      <c r="DN323" s="442" t="b">
        <f t="shared" si="153"/>
        <v>0</v>
      </c>
      <c r="DO323" s="451" t="b">
        <f t="shared" si="154"/>
        <v>0</v>
      </c>
      <c r="DP323" s="442" t="b">
        <f t="shared" si="155"/>
        <v>0</v>
      </c>
      <c r="DQ323" s="452" t="b">
        <f t="shared" si="156"/>
        <v>0</v>
      </c>
      <c r="DR323" s="442" t="b">
        <f t="shared" si="157"/>
        <v>0</v>
      </c>
      <c r="DS323" s="451" t="b">
        <f t="shared" si="158"/>
        <v>0</v>
      </c>
      <c r="DT323" s="442" t="b">
        <f t="shared" si="159"/>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1"/>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2"/>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29"/>
        <v/>
      </c>
      <c r="CR324" s="274" t="str">
        <f t="shared" ca="1" si="130"/>
        <v/>
      </c>
      <c r="CS324" s="275" t="str">
        <f t="shared" ca="1" si="133"/>
        <v/>
      </c>
      <c r="CT324" s="339"/>
      <c r="CU324" s="266">
        <f t="shared" si="149"/>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0"/>
        <v>0</v>
      </c>
      <c r="DL324" s="442" t="b">
        <f t="shared" si="151"/>
        <v>0</v>
      </c>
      <c r="DM324" s="452" t="b">
        <f t="shared" si="152"/>
        <v>0</v>
      </c>
      <c r="DN324" s="442" t="b">
        <f t="shared" si="153"/>
        <v>0</v>
      </c>
      <c r="DO324" s="451" t="b">
        <f t="shared" si="154"/>
        <v>0</v>
      </c>
      <c r="DP324" s="442" t="b">
        <f t="shared" si="155"/>
        <v>0</v>
      </c>
      <c r="DQ324" s="452" t="b">
        <f t="shared" si="156"/>
        <v>0</v>
      </c>
      <c r="DR324" s="442" t="b">
        <f t="shared" si="157"/>
        <v>0</v>
      </c>
      <c r="DS324" s="451" t="b">
        <f t="shared" si="158"/>
        <v>0</v>
      </c>
      <c r="DT324" s="442" t="b">
        <f t="shared" si="159"/>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1"/>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2"/>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ref="CQ325:CQ326" ca="1" si="160">IF(AND($AY325&lt;&gt;"",$AZ325="",$AY325&lt;=集計基準日),"遅1",IF(AND($BB325&lt;&gt;"",$BC325="",$BB325&lt;=集計基準日),"遅2",IF(AND($BE325&lt;&gt;"",$BF325="",$BE325&lt;=集計基準日),"遅3","")))</f>
        <v/>
      </c>
      <c r="CR325" s="274" t="str">
        <f t="shared" ref="CR325:CR326" ca="1" si="161">IF(AND($BJ325&lt;&gt;"",$BK325="",$BJ325&lt;=集計基準日),"遅1",IF(AND($BM325&lt;&gt;"",$BN325="",$BM325&lt;=集計基準日),"遅2",""))</f>
        <v/>
      </c>
      <c r="CS325" s="275" t="str">
        <f t="shared" ca="1" si="133"/>
        <v/>
      </c>
      <c r="CT325" s="339"/>
      <c r="CU325" s="266">
        <f t="shared" si="149"/>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0"/>
        <v>0</v>
      </c>
      <c r="DL325" s="442" t="b">
        <f t="shared" si="151"/>
        <v>0</v>
      </c>
      <c r="DM325" s="452" t="b">
        <f t="shared" si="152"/>
        <v>0</v>
      </c>
      <c r="DN325" s="442" t="b">
        <f t="shared" si="153"/>
        <v>0</v>
      </c>
      <c r="DO325" s="451" t="b">
        <f t="shared" si="154"/>
        <v>0</v>
      </c>
      <c r="DP325" s="442" t="b">
        <f t="shared" si="155"/>
        <v>0</v>
      </c>
      <c r="DQ325" s="452" t="b">
        <f t="shared" si="156"/>
        <v>0</v>
      </c>
      <c r="DR325" s="442" t="b">
        <f t="shared" si="157"/>
        <v>0</v>
      </c>
      <c r="DS325" s="451" t="b">
        <f t="shared" si="158"/>
        <v>0</v>
      </c>
      <c r="DT325" s="442" t="b">
        <f t="shared" si="159"/>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1"/>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2"/>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60"/>
        <v/>
      </c>
      <c r="CR326" s="274" t="str">
        <f t="shared" ca="1" si="161"/>
        <v/>
      </c>
      <c r="CS326" s="275" t="str">
        <f t="shared" ca="1" si="133"/>
        <v/>
      </c>
      <c r="CT326" s="339"/>
      <c r="CU326" s="266">
        <f t="shared" si="149"/>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0"/>
        <v>0</v>
      </c>
      <c r="DL326" s="442" t="b">
        <f t="shared" si="151"/>
        <v>0</v>
      </c>
      <c r="DM326" s="452" t="b">
        <f t="shared" si="152"/>
        <v>0</v>
      </c>
      <c r="DN326" s="442" t="b">
        <f t="shared" si="153"/>
        <v>0</v>
      </c>
      <c r="DO326" s="451" t="b">
        <f t="shared" si="154"/>
        <v>0</v>
      </c>
      <c r="DP326" s="442" t="b">
        <f t="shared" si="155"/>
        <v>0</v>
      </c>
      <c r="DQ326" s="452" t="b">
        <f t="shared" si="156"/>
        <v>0</v>
      </c>
      <c r="DR326" s="442" t="b">
        <f t="shared" si="157"/>
        <v>0</v>
      </c>
      <c r="DS326" s="451" t="b">
        <f t="shared" si="158"/>
        <v>0</v>
      </c>
      <c r="DT326" s="442" t="b">
        <f t="shared" si="159"/>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2">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3">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3"/>
        <v/>
      </c>
      <c r="CT327" s="339"/>
      <c r="CU327" s="266">
        <f t="shared" si="149"/>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0"/>
        <v>0</v>
      </c>
      <c r="DL327" s="442" t="b">
        <f t="shared" si="151"/>
        <v>0</v>
      </c>
      <c r="DM327" s="452" t="b">
        <f t="shared" si="152"/>
        <v>0</v>
      </c>
      <c r="DN327" s="442" t="b">
        <f t="shared" si="153"/>
        <v>0</v>
      </c>
      <c r="DO327" s="451" t="b">
        <f t="shared" si="154"/>
        <v>0</v>
      </c>
      <c r="DP327" s="442" t="b">
        <f t="shared" si="155"/>
        <v>0</v>
      </c>
      <c r="DQ327" s="452" t="b">
        <f t="shared" si="156"/>
        <v>0</v>
      </c>
      <c r="DR327" s="442" t="b">
        <f t="shared" si="157"/>
        <v>0</v>
      </c>
      <c r="DS327" s="451" t="b">
        <f t="shared" si="158"/>
        <v>0</v>
      </c>
      <c r="DT327" s="442" t="b">
        <f t="shared" si="159"/>
        <v>0</v>
      </c>
    </row>
    <row r="328" spans="1:124" x14ac:dyDescent="0.25">
      <c r="A328" s="67">
        <f t="shared" si="134"/>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2"/>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3"/>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4">IF(OR($CN328&lt;&gt;"",$CO328&lt;&gt;"",$CP328&lt;&gt;"",$CQ328&lt;&gt;"",$CR328&lt;&gt;""),"遅","")</f>
        <v/>
      </c>
      <c r="CT328" s="339"/>
      <c r="CU328" s="266">
        <f t="shared" si="149"/>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0"/>
        <v>0</v>
      </c>
      <c r="DL328" s="442" t="b">
        <f t="shared" si="151"/>
        <v>0</v>
      </c>
      <c r="DM328" s="452" t="b">
        <f t="shared" si="152"/>
        <v>0</v>
      </c>
      <c r="DN328" s="442" t="b">
        <f t="shared" si="153"/>
        <v>0</v>
      </c>
      <c r="DO328" s="451" t="b">
        <f t="shared" si="154"/>
        <v>0</v>
      </c>
      <c r="DP328" s="442" t="b">
        <f t="shared" si="155"/>
        <v>0</v>
      </c>
      <c r="DQ328" s="452" t="b">
        <f t="shared" si="156"/>
        <v>0</v>
      </c>
      <c r="DR328" s="442" t="b">
        <f t="shared" si="157"/>
        <v>0</v>
      </c>
      <c r="DS328" s="451" t="b">
        <f t="shared" si="158"/>
        <v>0</v>
      </c>
      <c r="DT328" s="442" t="b">
        <f t="shared" si="159"/>
        <v>0</v>
      </c>
    </row>
    <row r="329" spans="1:124" x14ac:dyDescent="0.25">
      <c r="A329" s="67">
        <f t="shared" ref="A329:A392" si="165">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2"/>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3"/>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4"/>
        <v/>
      </c>
      <c r="CT329" s="339"/>
      <c r="CU329" s="266">
        <f t="shared" ref="CU329:CU392" si="180">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1">OR(AND(NOT(ISTEXT(O329)),O329&lt;&gt;""),AND(NOT(ISTEXT(R329)),R329&lt;&gt;""),AND(NOT(ISTEXT(U329)),U329&lt;&gt;""))</f>
        <v>0</v>
      </c>
      <c r="DL329" s="442" t="b">
        <f t="shared" ref="DL329:DL392" si="182">OR(AND(NOT(ISTEXT(P329)),P329&lt;&gt;""),AND(NOT(ISTEXT(S329)),S329&lt;&gt;""),AND(NOT(ISTEXT(V329)),V329&lt;&gt;""))</f>
        <v>0</v>
      </c>
      <c r="DM329" s="452" t="b">
        <f t="shared" ref="DM329:DM392" si="183">OR(AND(NOT(ISTEXT(AA329)),AA329&lt;&gt;""),AND(NOT(ISTEXT(AD329)),AD329&lt;&gt;""),AND(NOT(ISTEXT(AG329)),AG329&lt;&gt;""))</f>
        <v>0</v>
      </c>
      <c r="DN329" s="442" t="b">
        <f t="shared" ref="DN329:DN392" si="184">OR(AND(NOT(ISTEXT(AB329)),AB329&lt;&gt;""),AND(NOT(ISTEXT(AE329)),AE329&lt;&gt;""),AND(NOT(ISTEXT(AH329)),AH329&lt;&gt;""))</f>
        <v>0</v>
      </c>
      <c r="DO329" s="451" t="b">
        <f t="shared" ref="DO329:DO392" si="185">OR(AND(NOT(ISTEXT(AM329)),AM329&lt;&gt;""),AND(NOT(ISTEXT(AP329)),AP329&lt;&gt;""),AND(NOT(ISTEXT(AS329)),AS329&lt;&gt;""))</f>
        <v>0</v>
      </c>
      <c r="DP329" s="442" t="b">
        <f t="shared" ref="DP329:DP392" si="186">OR(AND(NOT(ISTEXT(AN329)),AN329&lt;&gt;""),AND(NOT(ISTEXT(AQ329)),AQ329&lt;&gt;""),AND(NOT(ISTEXT(AT329)),AT329&lt;&gt;""))</f>
        <v>0</v>
      </c>
      <c r="DQ329" s="452" t="b">
        <f t="shared" ref="DQ329:DQ392" si="187">OR(AND(NOT(ISTEXT(AY329)),AY329&lt;&gt;""),AND(NOT(ISTEXT(BB329)),BB329&lt;&gt;""),AND(NOT(ISTEXT(BE329)),BE329&lt;&gt;""))</f>
        <v>0</v>
      </c>
      <c r="DR329" s="442" t="b">
        <f t="shared" ref="DR329:DR392" si="188">OR(AND(NOT(ISTEXT(AZ329)),AZ329&lt;&gt;""),AND(NOT(ISTEXT(BC329)),BC329&lt;&gt;""),AND(NOT(ISTEXT(BF329)),BF329&lt;&gt;""))</f>
        <v>0</v>
      </c>
      <c r="DS329" s="451" t="b">
        <f t="shared" ref="DS329:DS392" si="189">OR(AND(NOT(ISTEXT(BJ329)),BJ329&lt;&gt;""),AND(NOT(ISTEXT(BM329)),BM329&lt;&gt;""))</f>
        <v>0</v>
      </c>
      <c r="DT329" s="442" t="b">
        <f t="shared" ref="DT329:DT392" si="190">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2"/>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3"/>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4"/>
        <v/>
      </c>
      <c r="CT330" s="339"/>
      <c r="CU330" s="266">
        <f t="shared" si="180"/>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1"/>
        <v>0</v>
      </c>
      <c r="DL330" s="442" t="b">
        <f t="shared" si="182"/>
        <v>0</v>
      </c>
      <c r="DM330" s="452" t="b">
        <f t="shared" si="183"/>
        <v>0</v>
      </c>
      <c r="DN330" s="442" t="b">
        <f t="shared" si="184"/>
        <v>0</v>
      </c>
      <c r="DO330" s="451" t="b">
        <f t="shared" si="185"/>
        <v>0</v>
      </c>
      <c r="DP330" s="442" t="b">
        <f t="shared" si="186"/>
        <v>0</v>
      </c>
      <c r="DQ330" s="452" t="b">
        <f t="shared" si="187"/>
        <v>0</v>
      </c>
      <c r="DR330" s="442" t="b">
        <f t="shared" si="188"/>
        <v>0</v>
      </c>
      <c r="DS330" s="451" t="b">
        <f t="shared" si="189"/>
        <v>0</v>
      </c>
      <c r="DT330" s="442" t="b">
        <f t="shared" si="190"/>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2"/>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3"/>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4"/>
        <v/>
      </c>
      <c r="CT331" s="339"/>
      <c r="CU331" s="266">
        <f t="shared" si="180"/>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1"/>
        <v>0</v>
      </c>
      <c r="DL331" s="442" t="b">
        <f t="shared" si="182"/>
        <v>0</v>
      </c>
      <c r="DM331" s="452" t="b">
        <f t="shared" si="183"/>
        <v>0</v>
      </c>
      <c r="DN331" s="442" t="b">
        <f t="shared" si="184"/>
        <v>0</v>
      </c>
      <c r="DO331" s="451" t="b">
        <f t="shared" si="185"/>
        <v>0</v>
      </c>
      <c r="DP331" s="442" t="b">
        <f t="shared" si="186"/>
        <v>0</v>
      </c>
      <c r="DQ331" s="452" t="b">
        <f t="shared" si="187"/>
        <v>0</v>
      </c>
      <c r="DR331" s="442" t="b">
        <f t="shared" si="188"/>
        <v>0</v>
      </c>
      <c r="DS331" s="451" t="b">
        <f t="shared" si="189"/>
        <v>0</v>
      </c>
      <c r="DT331" s="442" t="b">
        <f t="shared" si="190"/>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2"/>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3"/>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4"/>
        <v/>
      </c>
      <c r="CT332" s="339"/>
      <c r="CU332" s="266">
        <f t="shared" si="180"/>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1"/>
        <v>0</v>
      </c>
      <c r="DL332" s="442" t="b">
        <f t="shared" si="182"/>
        <v>0</v>
      </c>
      <c r="DM332" s="452" t="b">
        <f t="shared" si="183"/>
        <v>0</v>
      </c>
      <c r="DN332" s="442" t="b">
        <f t="shared" si="184"/>
        <v>0</v>
      </c>
      <c r="DO332" s="451" t="b">
        <f t="shared" si="185"/>
        <v>0</v>
      </c>
      <c r="DP332" s="442" t="b">
        <f t="shared" si="186"/>
        <v>0</v>
      </c>
      <c r="DQ332" s="452" t="b">
        <f t="shared" si="187"/>
        <v>0</v>
      </c>
      <c r="DR332" s="442" t="b">
        <f t="shared" si="188"/>
        <v>0</v>
      </c>
      <c r="DS332" s="451" t="b">
        <f t="shared" si="189"/>
        <v>0</v>
      </c>
      <c r="DT332" s="442" t="b">
        <f t="shared" si="190"/>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2"/>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3"/>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4"/>
        <v/>
      </c>
      <c r="CT333" s="339"/>
      <c r="CU333" s="266">
        <f t="shared" si="180"/>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1"/>
        <v>0</v>
      </c>
      <c r="DL333" s="442" t="b">
        <f t="shared" si="182"/>
        <v>0</v>
      </c>
      <c r="DM333" s="452" t="b">
        <f t="shared" si="183"/>
        <v>0</v>
      </c>
      <c r="DN333" s="442" t="b">
        <f t="shared" si="184"/>
        <v>0</v>
      </c>
      <c r="DO333" s="451" t="b">
        <f t="shared" si="185"/>
        <v>0</v>
      </c>
      <c r="DP333" s="442" t="b">
        <f t="shared" si="186"/>
        <v>0</v>
      </c>
      <c r="DQ333" s="452" t="b">
        <f t="shared" si="187"/>
        <v>0</v>
      </c>
      <c r="DR333" s="442" t="b">
        <f t="shared" si="188"/>
        <v>0</v>
      </c>
      <c r="DS333" s="451" t="b">
        <f t="shared" si="189"/>
        <v>0</v>
      </c>
      <c r="DT333" s="442" t="b">
        <f t="shared" si="190"/>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2"/>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3"/>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4"/>
        <v/>
      </c>
      <c r="CT334" s="339"/>
      <c r="CU334" s="266">
        <f t="shared" si="180"/>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1"/>
        <v>0</v>
      </c>
      <c r="DL334" s="442" t="b">
        <f t="shared" si="182"/>
        <v>0</v>
      </c>
      <c r="DM334" s="452" t="b">
        <f t="shared" si="183"/>
        <v>0</v>
      </c>
      <c r="DN334" s="442" t="b">
        <f t="shared" si="184"/>
        <v>0</v>
      </c>
      <c r="DO334" s="451" t="b">
        <f t="shared" si="185"/>
        <v>0</v>
      </c>
      <c r="DP334" s="442" t="b">
        <f t="shared" si="186"/>
        <v>0</v>
      </c>
      <c r="DQ334" s="452" t="b">
        <f t="shared" si="187"/>
        <v>0</v>
      </c>
      <c r="DR334" s="442" t="b">
        <f t="shared" si="188"/>
        <v>0</v>
      </c>
      <c r="DS334" s="451" t="b">
        <f t="shared" si="189"/>
        <v>0</v>
      </c>
      <c r="DT334" s="442" t="b">
        <f t="shared" si="190"/>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2"/>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3"/>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4"/>
        <v/>
      </c>
      <c r="CT335" s="339"/>
      <c r="CU335" s="266">
        <f t="shared" si="180"/>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1"/>
        <v>0</v>
      </c>
      <c r="DL335" s="442" t="b">
        <f t="shared" si="182"/>
        <v>0</v>
      </c>
      <c r="DM335" s="452" t="b">
        <f t="shared" si="183"/>
        <v>0</v>
      </c>
      <c r="DN335" s="442" t="b">
        <f t="shared" si="184"/>
        <v>0</v>
      </c>
      <c r="DO335" s="451" t="b">
        <f t="shared" si="185"/>
        <v>0</v>
      </c>
      <c r="DP335" s="442" t="b">
        <f t="shared" si="186"/>
        <v>0</v>
      </c>
      <c r="DQ335" s="452" t="b">
        <f t="shared" si="187"/>
        <v>0</v>
      </c>
      <c r="DR335" s="442" t="b">
        <f t="shared" si="188"/>
        <v>0</v>
      </c>
      <c r="DS335" s="451" t="b">
        <f t="shared" si="189"/>
        <v>0</v>
      </c>
      <c r="DT335" s="442" t="b">
        <f t="shared" si="190"/>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2"/>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3"/>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4"/>
        <v/>
      </c>
      <c r="CT336" s="339"/>
      <c r="CU336" s="266">
        <f t="shared" si="180"/>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1"/>
        <v>0</v>
      </c>
      <c r="DL336" s="442" t="b">
        <f t="shared" si="182"/>
        <v>0</v>
      </c>
      <c r="DM336" s="452" t="b">
        <f t="shared" si="183"/>
        <v>0</v>
      </c>
      <c r="DN336" s="442" t="b">
        <f t="shared" si="184"/>
        <v>0</v>
      </c>
      <c r="DO336" s="451" t="b">
        <f t="shared" si="185"/>
        <v>0</v>
      </c>
      <c r="DP336" s="442" t="b">
        <f t="shared" si="186"/>
        <v>0</v>
      </c>
      <c r="DQ336" s="452" t="b">
        <f t="shared" si="187"/>
        <v>0</v>
      </c>
      <c r="DR336" s="442" t="b">
        <f t="shared" si="188"/>
        <v>0</v>
      </c>
      <c r="DS336" s="451" t="b">
        <f t="shared" si="189"/>
        <v>0</v>
      </c>
      <c r="DT336" s="442" t="b">
        <f t="shared" si="190"/>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2"/>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3"/>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4"/>
        <v/>
      </c>
      <c r="CT337" s="339"/>
      <c r="CU337" s="266">
        <f t="shared" si="180"/>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1"/>
        <v>0</v>
      </c>
      <c r="DL337" s="442" t="b">
        <f t="shared" si="182"/>
        <v>0</v>
      </c>
      <c r="DM337" s="452" t="b">
        <f t="shared" si="183"/>
        <v>0</v>
      </c>
      <c r="DN337" s="442" t="b">
        <f t="shared" si="184"/>
        <v>0</v>
      </c>
      <c r="DO337" s="451" t="b">
        <f t="shared" si="185"/>
        <v>0</v>
      </c>
      <c r="DP337" s="442" t="b">
        <f t="shared" si="186"/>
        <v>0</v>
      </c>
      <c r="DQ337" s="452" t="b">
        <f t="shared" si="187"/>
        <v>0</v>
      </c>
      <c r="DR337" s="442" t="b">
        <f t="shared" si="188"/>
        <v>0</v>
      </c>
      <c r="DS337" s="451" t="b">
        <f t="shared" si="189"/>
        <v>0</v>
      </c>
      <c r="DT337" s="442" t="b">
        <f t="shared" si="190"/>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2"/>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3"/>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4"/>
        <v/>
      </c>
      <c r="CT338" s="339"/>
      <c r="CU338" s="266">
        <f t="shared" si="180"/>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1"/>
        <v>0</v>
      </c>
      <c r="DL338" s="442" t="b">
        <f t="shared" si="182"/>
        <v>0</v>
      </c>
      <c r="DM338" s="452" t="b">
        <f t="shared" si="183"/>
        <v>0</v>
      </c>
      <c r="DN338" s="442" t="b">
        <f t="shared" si="184"/>
        <v>0</v>
      </c>
      <c r="DO338" s="451" t="b">
        <f t="shared" si="185"/>
        <v>0</v>
      </c>
      <c r="DP338" s="442" t="b">
        <f t="shared" si="186"/>
        <v>0</v>
      </c>
      <c r="DQ338" s="452" t="b">
        <f t="shared" si="187"/>
        <v>0</v>
      </c>
      <c r="DR338" s="442" t="b">
        <f t="shared" si="188"/>
        <v>0</v>
      </c>
      <c r="DS338" s="451" t="b">
        <f t="shared" si="189"/>
        <v>0</v>
      </c>
      <c r="DT338" s="442" t="b">
        <f t="shared" si="190"/>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2"/>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3"/>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4"/>
        <v/>
      </c>
      <c r="CT339" s="339"/>
      <c r="CU339" s="266">
        <f t="shared" si="180"/>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1"/>
        <v>0</v>
      </c>
      <c r="DL339" s="442" t="b">
        <f t="shared" si="182"/>
        <v>0</v>
      </c>
      <c r="DM339" s="452" t="b">
        <f t="shared" si="183"/>
        <v>0</v>
      </c>
      <c r="DN339" s="442" t="b">
        <f t="shared" si="184"/>
        <v>0</v>
      </c>
      <c r="DO339" s="451" t="b">
        <f t="shared" si="185"/>
        <v>0</v>
      </c>
      <c r="DP339" s="442" t="b">
        <f t="shared" si="186"/>
        <v>0</v>
      </c>
      <c r="DQ339" s="452" t="b">
        <f t="shared" si="187"/>
        <v>0</v>
      </c>
      <c r="DR339" s="442" t="b">
        <f t="shared" si="188"/>
        <v>0</v>
      </c>
      <c r="DS339" s="451" t="b">
        <f t="shared" si="189"/>
        <v>0</v>
      </c>
      <c r="DT339" s="442" t="b">
        <f t="shared" si="190"/>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2"/>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3"/>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4"/>
        <v/>
      </c>
      <c r="CT340" s="339"/>
      <c r="CU340" s="266">
        <f t="shared" si="180"/>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1"/>
        <v>0</v>
      </c>
      <c r="DL340" s="442" t="b">
        <f t="shared" si="182"/>
        <v>0</v>
      </c>
      <c r="DM340" s="452" t="b">
        <f t="shared" si="183"/>
        <v>0</v>
      </c>
      <c r="DN340" s="442" t="b">
        <f t="shared" si="184"/>
        <v>0</v>
      </c>
      <c r="DO340" s="451" t="b">
        <f t="shared" si="185"/>
        <v>0</v>
      </c>
      <c r="DP340" s="442" t="b">
        <f t="shared" si="186"/>
        <v>0</v>
      </c>
      <c r="DQ340" s="452" t="b">
        <f t="shared" si="187"/>
        <v>0</v>
      </c>
      <c r="DR340" s="442" t="b">
        <f t="shared" si="188"/>
        <v>0</v>
      </c>
      <c r="DS340" s="451" t="b">
        <f t="shared" si="189"/>
        <v>0</v>
      </c>
      <c r="DT340" s="442" t="b">
        <f t="shared" si="190"/>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2"/>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3"/>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4"/>
        <v/>
      </c>
      <c r="CT341" s="339"/>
      <c r="CU341" s="266">
        <f t="shared" si="180"/>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1"/>
        <v>0</v>
      </c>
      <c r="DL341" s="442" t="b">
        <f t="shared" si="182"/>
        <v>0</v>
      </c>
      <c r="DM341" s="452" t="b">
        <f t="shared" si="183"/>
        <v>0</v>
      </c>
      <c r="DN341" s="442" t="b">
        <f t="shared" si="184"/>
        <v>0</v>
      </c>
      <c r="DO341" s="451" t="b">
        <f t="shared" si="185"/>
        <v>0</v>
      </c>
      <c r="DP341" s="442" t="b">
        <f t="shared" si="186"/>
        <v>0</v>
      </c>
      <c r="DQ341" s="452" t="b">
        <f t="shared" si="187"/>
        <v>0</v>
      </c>
      <c r="DR341" s="442" t="b">
        <f t="shared" si="188"/>
        <v>0</v>
      </c>
      <c r="DS341" s="451" t="b">
        <f t="shared" si="189"/>
        <v>0</v>
      </c>
      <c r="DT341" s="442" t="b">
        <f t="shared" si="190"/>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2"/>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3"/>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4"/>
        <v/>
      </c>
      <c r="CT342" s="339"/>
      <c r="CU342" s="266">
        <f t="shared" si="180"/>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1"/>
        <v>0</v>
      </c>
      <c r="DL342" s="442" t="b">
        <f t="shared" si="182"/>
        <v>0</v>
      </c>
      <c r="DM342" s="452" t="b">
        <f t="shared" si="183"/>
        <v>0</v>
      </c>
      <c r="DN342" s="442" t="b">
        <f t="shared" si="184"/>
        <v>0</v>
      </c>
      <c r="DO342" s="451" t="b">
        <f t="shared" si="185"/>
        <v>0</v>
      </c>
      <c r="DP342" s="442" t="b">
        <f t="shared" si="186"/>
        <v>0</v>
      </c>
      <c r="DQ342" s="452" t="b">
        <f t="shared" si="187"/>
        <v>0</v>
      </c>
      <c r="DR342" s="442" t="b">
        <f t="shared" si="188"/>
        <v>0</v>
      </c>
      <c r="DS342" s="451" t="b">
        <f t="shared" si="189"/>
        <v>0</v>
      </c>
      <c r="DT342" s="442" t="b">
        <f t="shared" si="190"/>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2"/>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3"/>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4"/>
        <v/>
      </c>
      <c r="CT343" s="339"/>
      <c r="CU343" s="266">
        <f t="shared" si="180"/>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1"/>
        <v>0</v>
      </c>
      <c r="DL343" s="442" t="b">
        <f t="shared" si="182"/>
        <v>0</v>
      </c>
      <c r="DM343" s="452" t="b">
        <f t="shared" si="183"/>
        <v>0</v>
      </c>
      <c r="DN343" s="442" t="b">
        <f t="shared" si="184"/>
        <v>0</v>
      </c>
      <c r="DO343" s="451" t="b">
        <f t="shared" si="185"/>
        <v>0</v>
      </c>
      <c r="DP343" s="442" t="b">
        <f t="shared" si="186"/>
        <v>0</v>
      </c>
      <c r="DQ343" s="452" t="b">
        <f t="shared" si="187"/>
        <v>0</v>
      </c>
      <c r="DR343" s="442" t="b">
        <f t="shared" si="188"/>
        <v>0</v>
      </c>
      <c r="DS343" s="451" t="b">
        <f t="shared" si="189"/>
        <v>0</v>
      </c>
      <c r="DT343" s="442" t="b">
        <f t="shared" si="190"/>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2"/>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3"/>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4"/>
        <v/>
      </c>
      <c r="CT344" s="339"/>
      <c r="CU344" s="266">
        <f t="shared" si="180"/>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1"/>
        <v>0</v>
      </c>
      <c r="DL344" s="442" t="b">
        <f t="shared" si="182"/>
        <v>0</v>
      </c>
      <c r="DM344" s="452" t="b">
        <f t="shared" si="183"/>
        <v>0</v>
      </c>
      <c r="DN344" s="442" t="b">
        <f t="shared" si="184"/>
        <v>0</v>
      </c>
      <c r="DO344" s="451" t="b">
        <f t="shared" si="185"/>
        <v>0</v>
      </c>
      <c r="DP344" s="442" t="b">
        <f t="shared" si="186"/>
        <v>0</v>
      </c>
      <c r="DQ344" s="452" t="b">
        <f t="shared" si="187"/>
        <v>0</v>
      </c>
      <c r="DR344" s="442" t="b">
        <f t="shared" si="188"/>
        <v>0</v>
      </c>
      <c r="DS344" s="451" t="b">
        <f t="shared" si="189"/>
        <v>0</v>
      </c>
      <c r="DT344" s="442" t="b">
        <f t="shared" si="190"/>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2"/>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3"/>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4"/>
        <v/>
      </c>
      <c r="CT345" s="339"/>
      <c r="CU345" s="266">
        <f t="shared" si="180"/>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1"/>
        <v>0</v>
      </c>
      <c r="DL345" s="442" t="b">
        <f t="shared" si="182"/>
        <v>0</v>
      </c>
      <c r="DM345" s="452" t="b">
        <f t="shared" si="183"/>
        <v>0</v>
      </c>
      <c r="DN345" s="442" t="b">
        <f t="shared" si="184"/>
        <v>0</v>
      </c>
      <c r="DO345" s="451" t="b">
        <f t="shared" si="185"/>
        <v>0</v>
      </c>
      <c r="DP345" s="442" t="b">
        <f t="shared" si="186"/>
        <v>0</v>
      </c>
      <c r="DQ345" s="452" t="b">
        <f t="shared" si="187"/>
        <v>0</v>
      </c>
      <c r="DR345" s="442" t="b">
        <f t="shared" si="188"/>
        <v>0</v>
      </c>
      <c r="DS345" s="451" t="b">
        <f t="shared" si="189"/>
        <v>0</v>
      </c>
      <c r="DT345" s="442" t="b">
        <f t="shared" si="190"/>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2"/>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3"/>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4"/>
        <v/>
      </c>
      <c r="CT346" s="339"/>
      <c r="CU346" s="266">
        <f t="shared" si="180"/>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1"/>
        <v>0</v>
      </c>
      <c r="DL346" s="442" t="b">
        <f t="shared" si="182"/>
        <v>0</v>
      </c>
      <c r="DM346" s="452" t="b">
        <f t="shared" si="183"/>
        <v>0</v>
      </c>
      <c r="DN346" s="442" t="b">
        <f t="shared" si="184"/>
        <v>0</v>
      </c>
      <c r="DO346" s="451" t="b">
        <f t="shared" si="185"/>
        <v>0</v>
      </c>
      <c r="DP346" s="442" t="b">
        <f t="shared" si="186"/>
        <v>0</v>
      </c>
      <c r="DQ346" s="452" t="b">
        <f t="shared" si="187"/>
        <v>0</v>
      </c>
      <c r="DR346" s="442" t="b">
        <f t="shared" si="188"/>
        <v>0</v>
      </c>
      <c r="DS346" s="451" t="b">
        <f t="shared" si="189"/>
        <v>0</v>
      </c>
      <c r="DT346" s="442" t="b">
        <f t="shared" si="190"/>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2"/>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3"/>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4"/>
        <v/>
      </c>
      <c r="CT347" s="339"/>
      <c r="CU347" s="266">
        <f t="shared" si="180"/>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1"/>
        <v>0</v>
      </c>
      <c r="DL347" s="442" t="b">
        <f t="shared" si="182"/>
        <v>0</v>
      </c>
      <c r="DM347" s="452" t="b">
        <f t="shared" si="183"/>
        <v>0</v>
      </c>
      <c r="DN347" s="442" t="b">
        <f t="shared" si="184"/>
        <v>0</v>
      </c>
      <c r="DO347" s="451" t="b">
        <f t="shared" si="185"/>
        <v>0</v>
      </c>
      <c r="DP347" s="442" t="b">
        <f t="shared" si="186"/>
        <v>0</v>
      </c>
      <c r="DQ347" s="452" t="b">
        <f t="shared" si="187"/>
        <v>0</v>
      </c>
      <c r="DR347" s="442" t="b">
        <f t="shared" si="188"/>
        <v>0</v>
      </c>
      <c r="DS347" s="451" t="b">
        <f t="shared" si="189"/>
        <v>0</v>
      </c>
      <c r="DT347" s="442" t="b">
        <f t="shared" si="190"/>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2"/>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3"/>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4"/>
        <v/>
      </c>
      <c r="CT348" s="339"/>
      <c r="CU348" s="266">
        <f t="shared" si="180"/>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1"/>
        <v>0</v>
      </c>
      <c r="DL348" s="442" t="b">
        <f t="shared" si="182"/>
        <v>0</v>
      </c>
      <c r="DM348" s="452" t="b">
        <f t="shared" si="183"/>
        <v>0</v>
      </c>
      <c r="DN348" s="442" t="b">
        <f t="shared" si="184"/>
        <v>0</v>
      </c>
      <c r="DO348" s="451" t="b">
        <f t="shared" si="185"/>
        <v>0</v>
      </c>
      <c r="DP348" s="442" t="b">
        <f t="shared" si="186"/>
        <v>0</v>
      </c>
      <c r="DQ348" s="452" t="b">
        <f t="shared" si="187"/>
        <v>0</v>
      </c>
      <c r="DR348" s="442" t="b">
        <f t="shared" si="188"/>
        <v>0</v>
      </c>
      <c r="DS348" s="451" t="b">
        <f t="shared" si="189"/>
        <v>0</v>
      </c>
      <c r="DT348" s="442" t="b">
        <f t="shared" si="190"/>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2"/>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3"/>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4"/>
        <v/>
      </c>
      <c r="CT349" s="339"/>
      <c r="CU349" s="266">
        <f t="shared" si="180"/>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1"/>
        <v>0</v>
      </c>
      <c r="DL349" s="442" t="b">
        <f t="shared" si="182"/>
        <v>0</v>
      </c>
      <c r="DM349" s="452" t="b">
        <f t="shared" si="183"/>
        <v>0</v>
      </c>
      <c r="DN349" s="442" t="b">
        <f t="shared" si="184"/>
        <v>0</v>
      </c>
      <c r="DO349" s="451" t="b">
        <f t="shared" si="185"/>
        <v>0</v>
      </c>
      <c r="DP349" s="442" t="b">
        <f t="shared" si="186"/>
        <v>0</v>
      </c>
      <c r="DQ349" s="452" t="b">
        <f t="shared" si="187"/>
        <v>0</v>
      </c>
      <c r="DR349" s="442" t="b">
        <f t="shared" si="188"/>
        <v>0</v>
      </c>
      <c r="DS349" s="451" t="b">
        <f t="shared" si="189"/>
        <v>0</v>
      </c>
      <c r="DT349" s="442" t="b">
        <f t="shared" si="190"/>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2"/>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3"/>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4"/>
        <v/>
      </c>
      <c r="CT350" s="339"/>
      <c r="CU350" s="266">
        <f t="shared" si="180"/>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1"/>
        <v>0</v>
      </c>
      <c r="DL350" s="442" t="b">
        <f t="shared" si="182"/>
        <v>0</v>
      </c>
      <c r="DM350" s="452" t="b">
        <f t="shared" si="183"/>
        <v>0</v>
      </c>
      <c r="DN350" s="442" t="b">
        <f t="shared" si="184"/>
        <v>0</v>
      </c>
      <c r="DO350" s="451" t="b">
        <f t="shared" si="185"/>
        <v>0</v>
      </c>
      <c r="DP350" s="442" t="b">
        <f t="shared" si="186"/>
        <v>0</v>
      </c>
      <c r="DQ350" s="452" t="b">
        <f t="shared" si="187"/>
        <v>0</v>
      </c>
      <c r="DR350" s="442" t="b">
        <f t="shared" si="188"/>
        <v>0</v>
      </c>
      <c r="DS350" s="451" t="b">
        <f t="shared" si="189"/>
        <v>0</v>
      </c>
      <c r="DT350" s="442" t="b">
        <f t="shared" si="190"/>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2"/>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3"/>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4"/>
        <v/>
      </c>
      <c r="CT351" s="339"/>
      <c r="CU351" s="266">
        <f t="shared" si="180"/>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1"/>
        <v>0</v>
      </c>
      <c r="DL351" s="442" t="b">
        <f t="shared" si="182"/>
        <v>0</v>
      </c>
      <c r="DM351" s="452" t="b">
        <f t="shared" si="183"/>
        <v>0</v>
      </c>
      <c r="DN351" s="442" t="b">
        <f t="shared" si="184"/>
        <v>0</v>
      </c>
      <c r="DO351" s="451" t="b">
        <f t="shared" si="185"/>
        <v>0</v>
      </c>
      <c r="DP351" s="442" t="b">
        <f t="shared" si="186"/>
        <v>0</v>
      </c>
      <c r="DQ351" s="452" t="b">
        <f t="shared" si="187"/>
        <v>0</v>
      </c>
      <c r="DR351" s="442" t="b">
        <f t="shared" si="188"/>
        <v>0</v>
      </c>
      <c r="DS351" s="451" t="b">
        <f t="shared" si="189"/>
        <v>0</v>
      </c>
      <c r="DT351" s="442" t="b">
        <f t="shared" si="190"/>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2"/>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3"/>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4"/>
        <v/>
      </c>
      <c r="CT352" s="339"/>
      <c r="CU352" s="266">
        <f t="shared" si="180"/>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1"/>
        <v>0</v>
      </c>
      <c r="DL352" s="442" t="b">
        <f t="shared" si="182"/>
        <v>0</v>
      </c>
      <c r="DM352" s="452" t="b">
        <f t="shared" si="183"/>
        <v>0</v>
      </c>
      <c r="DN352" s="442" t="b">
        <f t="shared" si="184"/>
        <v>0</v>
      </c>
      <c r="DO352" s="451" t="b">
        <f t="shared" si="185"/>
        <v>0</v>
      </c>
      <c r="DP352" s="442" t="b">
        <f t="shared" si="186"/>
        <v>0</v>
      </c>
      <c r="DQ352" s="452" t="b">
        <f t="shared" si="187"/>
        <v>0</v>
      </c>
      <c r="DR352" s="442" t="b">
        <f t="shared" si="188"/>
        <v>0</v>
      </c>
      <c r="DS352" s="451" t="b">
        <f t="shared" si="189"/>
        <v>0</v>
      </c>
      <c r="DT352" s="442" t="b">
        <f t="shared" si="190"/>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2"/>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3"/>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4"/>
        <v/>
      </c>
      <c r="CT353" s="339"/>
      <c r="CU353" s="266">
        <f t="shared" si="180"/>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1"/>
        <v>0</v>
      </c>
      <c r="DL353" s="442" t="b">
        <f t="shared" si="182"/>
        <v>0</v>
      </c>
      <c r="DM353" s="452" t="b">
        <f t="shared" si="183"/>
        <v>0</v>
      </c>
      <c r="DN353" s="442" t="b">
        <f t="shared" si="184"/>
        <v>0</v>
      </c>
      <c r="DO353" s="451" t="b">
        <f t="shared" si="185"/>
        <v>0</v>
      </c>
      <c r="DP353" s="442" t="b">
        <f t="shared" si="186"/>
        <v>0</v>
      </c>
      <c r="DQ353" s="452" t="b">
        <f t="shared" si="187"/>
        <v>0</v>
      </c>
      <c r="DR353" s="442" t="b">
        <f t="shared" si="188"/>
        <v>0</v>
      </c>
      <c r="DS353" s="451" t="b">
        <f t="shared" si="189"/>
        <v>0</v>
      </c>
      <c r="DT353" s="442" t="b">
        <f t="shared" si="190"/>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2"/>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3"/>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4"/>
        <v/>
      </c>
      <c r="CT354" s="339"/>
      <c r="CU354" s="266">
        <f t="shared" si="180"/>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1"/>
        <v>0</v>
      </c>
      <c r="DL354" s="442" t="b">
        <f t="shared" si="182"/>
        <v>0</v>
      </c>
      <c r="DM354" s="452" t="b">
        <f t="shared" si="183"/>
        <v>0</v>
      </c>
      <c r="DN354" s="442" t="b">
        <f t="shared" si="184"/>
        <v>0</v>
      </c>
      <c r="DO354" s="451" t="b">
        <f t="shared" si="185"/>
        <v>0</v>
      </c>
      <c r="DP354" s="442" t="b">
        <f t="shared" si="186"/>
        <v>0</v>
      </c>
      <c r="DQ354" s="452" t="b">
        <f t="shared" si="187"/>
        <v>0</v>
      </c>
      <c r="DR354" s="442" t="b">
        <f t="shared" si="188"/>
        <v>0</v>
      </c>
      <c r="DS354" s="451" t="b">
        <f t="shared" si="189"/>
        <v>0</v>
      </c>
      <c r="DT354" s="442" t="b">
        <f t="shared" si="190"/>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2"/>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3"/>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4"/>
        <v/>
      </c>
      <c r="CT355" s="339"/>
      <c r="CU355" s="266">
        <f t="shared" si="180"/>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1"/>
        <v>0</v>
      </c>
      <c r="DL355" s="442" t="b">
        <f t="shared" si="182"/>
        <v>0</v>
      </c>
      <c r="DM355" s="452" t="b">
        <f t="shared" si="183"/>
        <v>0</v>
      </c>
      <c r="DN355" s="442" t="b">
        <f t="shared" si="184"/>
        <v>0</v>
      </c>
      <c r="DO355" s="451" t="b">
        <f t="shared" si="185"/>
        <v>0</v>
      </c>
      <c r="DP355" s="442" t="b">
        <f t="shared" si="186"/>
        <v>0</v>
      </c>
      <c r="DQ355" s="452" t="b">
        <f t="shared" si="187"/>
        <v>0</v>
      </c>
      <c r="DR355" s="442" t="b">
        <f t="shared" si="188"/>
        <v>0</v>
      </c>
      <c r="DS355" s="451" t="b">
        <f t="shared" si="189"/>
        <v>0</v>
      </c>
      <c r="DT355" s="442" t="b">
        <f t="shared" si="190"/>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2"/>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3"/>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4"/>
        <v/>
      </c>
      <c r="CT356" s="339"/>
      <c r="CU356" s="266">
        <f t="shared" si="180"/>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1"/>
        <v>0</v>
      </c>
      <c r="DL356" s="442" t="b">
        <f t="shared" si="182"/>
        <v>0</v>
      </c>
      <c r="DM356" s="452" t="b">
        <f t="shared" si="183"/>
        <v>0</v>
      </c>
      <c r="DN356" s="442" t="b">
        <f t="shared" si="184"/>
        <v>0</v>
      </c>
      <c r="DO356" s="451" t="b">
        <f t="shared" si="185"/>
        <v>0</v>
      </c>
      <c r="DP356" s="442" t="b">
        <f t="shared" si="186"/>
        <v>0</v>
      </c>
      <c r="DQ356" s="452" t="b">
        <f t="shared" si="187"/>
        <v>0</v>
      </c>
      <c r="DR356" s="442" t="b">
        <f t="shared" si="188"/>
        <v>0</v>
      </c>
      <c r="DS356" s="451" t="b">
        <f t="shared" si="189"/>
        <v>0</v>
      </c>
      <c r="DT356" s="442" t="b">
        <f t="shared" si="190"/>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2"/>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3"/>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4"/>
        <v/>
      </c>
      <c r="CT357" s="339"/>
      <c r="CU357" s="266">
        <f t="shared" si="180"/>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1"/>
        <v>0</v>
      </c>
      <c r="DL357" s="442" t="b">
        <f t="shared" si="182"/>
        <v>0</v>
      </c>
      <c r="DM357" s="452" t="b">
        <f t="shared" si="183"/>
        <v>0</v>
      </c>
      <c r="DN357" s="442" t="b">
        <f t="shared" si="184"/>
        <v>0</v>
      </c>
      <c r="DO357" s="451" t="b">
        <f t="shared" si="185"/>
        <v>0</v>
      </c>
      <c r="DP357" s="442" t="b">
        <f t="shared" si="186"/>
        <v>0</v>
      </c>
      <c r="DQ357" s="452" t="b">
        <f t="shared" si="187"/>
        <v>0</v>
      </c>
      <c r="DR357" s="442" t="b">
        <f t="shared" si="188"/>
        <v>0</v>
      </c>
      <c r="DS357" s="451" t="b">
        <f t="shared" si="189"/>
        <v>0</v>
      </c>
      <c r="DT357" s="442" t="b">
        <f t="shared" si="190"/>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2"/>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3"/>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4"/>
        <v/>
      </c>
      <c r="CT358" s="339"/>
      <c r="CU358" s="266">
        <f t="shared" si="180"/>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1"/>
        <v>0</v>
      </c>
      <c r="DL358" s="442" t="b">
        <f t="shared" si="182"/>
        <v>0</v>
      </c>
      <c r="DM358" s="452" t="b">
        <f t="shared" si="183"/>
        <v>0</v>
      </c>
      <c r="DN358" s="442" t="b">
        <f t="shared" si="184"/>
        <v>0</v>
      </c>
      <c r="DO358" s="451" t="b">
        <f t="shared" si="185"/>
        <v>0</v>
      </c>
      <c r="DP358" s="442" t="b">
        <f t="shared" si="186"/>
        <v>0</v>
      </c>
      <c r="DQ358" s="452" t="b">
        <f t="shared" si="187"/>
        <v>0</v>
      </c>
      <c r="DR358" s="442" t="b">
        <f t="shared" si="188"/>
        <v>0</v>
      </c>
      <c r="DS358" s="451" t="b">
        <f t="shared" si="189"/>
        <v>0</v>
      </c>
      <c r="DT358" s="442" t="b">
        <f t="shared" si="190"/>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2"/>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3"/>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4"/>
        <v/>
      </c>
      <c r="CT359" s="339"/>
      <c r="CU359" s="266">
        <f t="shared" si="180"/>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1"/>
        <v>0</v>
      </c>
      <c r="DL359" s="442" t="b">
        <f t="shared" si="182"/>
        <v>0</v>
      </c>
      <c r="DM359" s="452" t="b">
        <f t="shared" si="183"/>
        <v>0</v>
      </c>
      <c r="DN359" s="442" t="b">
        <f t="shared" si="184"/>
        <v>0</v>
      </c>
      <c r="DO359" s="451" t="b">
        <f t="shared" si="185"/>
        <v>0</v>
      </c>
      <c r="DP359" s="442" t="b">
        <f t="shared" si="186"/>
        <v>0</v>
      </c>
      <c r="DQ359" s="452" t="b">
        <f t="shared" si="187"/>
        <v>0</v>
      </c>
      <c r="DR359" s="442" t="b">
        <f t="shared" si="188"/>
        <v>0</v>
      </c>
      <c r="DS359" s="451" t="b">
        <f t="shared" si="189"/>
        <v>0</v>
      </c>
      <c r="DT359" s="442" t="b">
        <f t="shared" si="190"/>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2"/>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3"/>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4"/>
        <v/>
      </c>
      <c r="CT360" s="339"/>
      <c r="CU360" s="266">
        <f t="shared" si="180"/>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1"/>
        <v>0</v>
      </c>
      <c r="DL360" s="442" t="b">
        <f t="shared" si="182"/>
        <v>0</v>
      </c>
      <c r="DM360" s="452" t="b">
        <f t="shared" si="183"/>
        <v>0</v>
      </c>
      <c r="DN360" s="442" t="b">
        <f t="shared" si="184"/>
        <v>0</v>
      </c>
      <c r="DO360" s="451" t="b">
        <f t="shared" si="185"/>
        <v>0</v>
      </c>
      <c r="DP360" s="442" t="b">
        <f t="shared" si="186"/>
        <v>0</v>
      </c>
      <c r="DQ360" s="452" t="b">
        <f t="shared" si="187"/>
        <v>0</v>
      </c>
      <c r="DR360" s="442" t="b">
        <f t="shared" si="188"/>
        <v>0</v>
      </c>
      <c r="DS360" s="451" t="b">
        <f t="shared" si="189"/>
        <v>0</v>
      </c>
      <c r="DT360" s="442" t="b">
        <f t="shared" si="190"/>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2"/>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3"/>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4"/>
        <v/>
      </c>
      <c r="CT361" s="339"/>
      <c r="CU361" s="266">
        <f t="shared" si="180"/>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1"/>
        <v>0</v>
      </c>
      <c r="DL361" s="442" t="b">
        <f t="shared" si="182"/>
        <v>0</v>
      </c>
      <c r="DM361" s="452" t="b">
        <f t="shared" si="183"/>
        <v>0</v>
      </c>
      <c r="DN361" s="442" t="b">
        <f t="shared" si="184"/>
        <v>0</v>
      </c>
      <c r="DO361" s="451" t="b">
        <f t="shared" si="185"/>
        <v>0</v>
      </c>
      <c r="DP361" s="442" t="b">
        <f t="shared" si="186"/>
        <v>0</v>
      </c>
      <c r="DQ361" s="452" t="b">
        <f t="shared" si="187"/>
        <v>0</v>
      </c>
      <c r="DR361" s="442" t="b">
        <f t="shared" si="188"/>
        <v>0</v>
      </c>
      <c r="DS361" s="451" t="b">
        <f t="shared" si="189"/>
        <v>0</v>
      </c>
      <c r="DT361" s="442" t="b">
        <f t="shared" si="190"/>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2"/>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3"/>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4"/>
        <v/>
      </c>
      <c r="CT362" s="339"/>
      <c r="CU362" s="266">
        <f t="shared" si="180"/>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1"/>
        <v>0</v>
      </c>
      <c r="DL362" s="442" t="b">
        <f t="shared" si="182"/>
        <v>0</v>
      </c>
      <c r="DM362" s="452" t="b">
        <f t="shared" si="183"/>
        <v>0</v>
      </c>
      <c r="DN362" s="442" t="b">
        <f t="shared" si="184"/>
        <v>0</v>
      </c>
      <c r="DO362" s="451" t="b">
        <f t="shared" si="185"/>
        <v>0</v>
      </c>
      <c r="DP362" s="442" t="b">
        <f t="shared" si="186"/>
        <v>0</v>
      </c>
      <c r="DQ362" s="452" t="b">
        <f t="shared" si="187"/>
        <v>0</v>
      </c>
      <c r="DR362" s="442" t="b">
        <f t="shared" si="188"/>
        <v>0</v>
      </c>
      <c r="DS362" s="451" t="b">
        <f t="shared" si="189"/>
        <v>0</v>
      </c>
      <c r="DT362" s="442" t="b">
        <f t="shared" si="190"/>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2"/>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3"/>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4"/>
        <v/>
      </c>
      <c r="CT363" s="339"/>
      <c r="CU363" s="266">
        <f t="shared" si="180"/>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1"/>
        <v>0</v>
      </c>
      <c r="DL363" s="442" t="b">
        <f t="shared" si="182"/>
        <v>0</v>
      </c>
      <c r="DM363" s="452" t="b">
        <f t="shared" si="183"/>
        <v>0</v>
      </c>
      <c r="DN363" s="442" t="b">
        <f t="shared" si="184"/>
        <v>0</v>
      </c>
      <c r="DO363" s="451" t="b">
        <f t="shared" si="185"/>
        <v>0</v>
      </c>
      <c r="DP363" s="442" t="b">
        <f t="shared" si="186"/>
        <v>0</v>
      </c>
      <c r="DQ363" s="452" t="b">
        <f t="shared" si="187"/>
        <v>0</v>
      </c>
      <c r="DR363" s="442" t="b">
        <f t="shared" si="188"/>
        <v>0</v>
      </c>
      <c r="DS363" s="451" t="b">
        <f t="shared" si="189"/>
        <v>0</v>
      </c>
      <c r="DT363" s="442" t="b">
        <f t="shared" si="190"/>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2"/>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3"/>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4"/>
        <v/>
      </c>
      <c r="CT364" s="339"/>
      <c r="CU364" s="266">
        <f t="shared" si="180"/>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1"/>
        <v>0</v>
      </c>
      <c r="DL364" s="442" t="b">
        <f t="shared" si="182"/>
        <v>0</v>
      </c>
      <c r="DM364" s="452" t="b">
        <f t="shared" si="183"/>
        <v>0</v>
      </c>
      <c r="DN364" s="442" t="b">
        <f t="shared" si="184"/>
        <v>0</v>
      </c>
      <c r="DO364" s="451" t="b">
        <f t="shared" si="185"/>
        <v>0</v>
      </c>
      <c r="DP364" s="442" t="b">
        <f t="shared" si="186"/>
        <v>0</v>
      </c>
      <c r="DQ364" s="452" t="b">
        <f t="shared" si="187"/>
        <v>0</v>
      </c>
      <c r="DR364" s="442" t="b">
        <f t="shared" si="188"/>
        <v>0</v>
      </c>
      <c r="DS364" s="451" t="b">
        <f t="shared" si="189"/>
        <v>0</v>
      </c>
      <c r="DT364" s="442" t="b">
        <f t="shared" si="190"/>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2"/>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3"/>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4"/>
        <v/>
      </c>
      <c r="CT365" s="339"/>
      <c r="CU365" s="266">
        <f t="shared" si="180"/>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1"/>
        <v>0</v>
      </c>
      <c r="DL365" s="442" t="b">
        <f t="shared" si="182"/>
        <v>0</v>
      </c>
      <c r="DM365" s="452" t="b">
        <f t="shared" si="183"/>
        <v>0</v>
      </c>
      <c r="DN365" s="442" t="b">
        <f t="shared" si="184"/>
        <v>0</v>
      </c>
      <c r="DO365" s="451" t="b">
        <f t="shared" si="185"/>
        <v>0</v>
      </c>
      <c r="DP365" s="442" t="b">
        <f t="shared" si="186"/>
        <v>0</v>
      </c>
      <c r="DQ365" s="452" t="b">
        <f t="shared" si="187"/>
        <v>0</v>
      </c>
      <c r="DR365" s="442" t="b">
        <f t="shared" si="188"/>
        <v>0</v>
      </c>
      <c r="DS365" s="451" t="b">
        <f t="shared" si="189"/>
        <v>0</v>
      </c>
      <c r="DT365" s="442" t="b">
        <f t="shared" si="190"/>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2"/>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3"/>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4"/>
        <v/>
      </c>
      <c r="CT366" s="339"/>
      <c r="CU366" s="266">
        <f t="shared" si="180"/>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1"/>
        <v>0</v>
      </c>
      <c r="DL366" s="442" t="b">
        <f t="shared" si="182"/>
        <v>0</v>
      </c>
      <c r="DM366" s="452" t="b">
        <f t="shared" si="183"/>
        <v>0</v>
      </c>
      <c r="DN366" s="442" t="b">
        <f t="shared" si="184"/>
        <v>0</v>
      </c>
      <c r="DO366" s="451" t="b">
        <f t="shared" si="185"/>
        <v>0</v>
      </c>
      <c r="DP366" s="442" t="b">
        <f t="shared" si="186"/>
        <v>0</v>
      </c>
      <c r="DQ366" s="452" t="b">
        <f t="shared" si="187"/>
        <v>0</v>
      </c>
      <c r="DR366" s="442" t="b">
        <f t="shared" si="188"/>
        <v>0</v>
      </c>
      <c r="DS366" s="451" t="b">
        <f t="shared" si="189"/>
        <v>0</v>
      </c>
      <c r="DT366" s="442" t="b">
        <f t="shared" si="190"/>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2"/>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3"/>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4"/>
        <v/>
      </c>
      <c r="CT367" s="339"/>
      <c r="CU367" s="266">
        <f t="shared" si="180"/>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1"/>
        <v>0</v>
      </c>
      <c r="DL367" s="442" t="b">
        <f t="shared" si="182"/>
        <v>0</v>
      </c>
      <c r="DM367" s="452" t="b">
        <f t="shared" si="183"/>
        <v>0</v>
      </c>
      <c r="DN367" s="442" t="b">
        <f t="shared" si="184"/>
        <v>0</v>
      </c>
      <c r="DO367" s="451" t="b">
        <f t="shared" si="185"/>
        <v>0</v>
      </c>
      <c r="DP367" s="442" t="b">
        <f t="shared" si="186"/>
        <v>0</v>
      </c>
      <c r="DQ367" s="452" t="b">
        <f t="shared" si="187"/>
        <v>0</v>
      </c>
      <c r="DR367" s="442" t="b">
        <f t="shared" si="188"/>
        <v>0</v>
      </c>
      <c r="DS367" s="451" t="b">
        <f t="shared" si="189"/>
        <v>0</v>
      </c>
      <c r="DT367" s="442" t="b">
        <f t="shared" si="190"/>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2"/>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3"/>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4"/>
        <v/>
      </c>
      <c r="CT368" s="339"/>
      <c r="CU368" s="266">
        <f t="shared" si="180"/>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1"/>
        <v>0</v>
      </c>
      <c r="DL368" s="442" t="b">
        <f t="shared" si="182"/>
        <v>0</v>
      </c>
      <c r="DM368" s="452" t="b">
        <f t="shared" si="183"/>
        <v>0</v>
      </c>
      <c r="DN368" s="442" t="b">
        <f t="shared" si="184"/>
        <v>0</v>
      </c>
      <c r="DO368" s="451" t="b">
        <f t="shared" si="185"/>
        <v>0</v>
      </c>
      <c r="DP368" s="442" t="b">
        <f t="shared" si="186"/>
        <v>0</v>
      </c>
      <c r="DQ368" s="452" t="b">
        <f t="shared" si="187"/>
        <v>0</v>
      </c>
      <c r="DR368" s="442" t="b">
        <f t="shared" si="188"/>
        <v>0</v>
      </c>
      <c r="DS368" s="451" t="b">
        <f t="shared" si="189"/>
        <v>0</v>
      </c>
      <c r="DT368" s="442" t="b">
        <f t="shared" si="190"/>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2"/>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3"/>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4"/>
        <v/>
      </c>
      <c r="CT369" s="339"/>
      <c r="CU369" s="266">
        <f t="shared" si="180"/>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1"/>
        <v>0</v>
      </c>
      <c r="DL369" s="442" t="b">
        <f t="shared" si="182"/>
        <v>0</v>
      </c>
      <c r="DM369" s="452" t="b">
        <f t="shared" si="183"/>
        <v>0</v>
      </c>
      <c r="DN369" s="442" t="b">
        <f t="shared" si="184"/>
        <v>0</v>
      </c>
      <c r="DO369" s="451" t="b">
        <f t="shared" si="185"/>
        <v>0</v>
      </c>
      <c r="DP369" s="442" t="b">
        <f t="shared" si="186"/>
        <v>0</v>
      </c>
      <c r="DQ369" s="452" t="b">
        <f t="shared" si="187"/>
        <v>0</v>
      </c>
      <c r="DR369" s="442" t="b">
        <f t="shared" si="188"/>
        <v>0</v>
      </c>
      <c r="DS369" s="451" t="b">
        <f t="shared" si="189"/>
        <v>0</v>
      </c>
      <c r="DT369" s="442" t="b">
        <f t="shared" si="190"/>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2"/>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3"/>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4"/>
        <v/>
      </c>
      <c r="CT370" s="339"/>
      <c r="CU370" s="266">
        <f t="shared" si="180"/>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1"/>
        <v>0</v>
      </c>
      <c r="DL370" s="442" t="b">
        <f t="shared" si="182"/>
        <v>0</v>
      </c>
      <c r="DM370" s="452" t="b">
        <f t="shared" si="183"/>
        <v>0</v>
      </c>
      <c r="DN370" s="442" t="b">
        <f t="shared" si="184"/>
        <v>0</v>
      </c>
      <c r="DO370" s="451" t="b">
        <f t="shared" si="185"/>
        <v>0</v>
      </c>
      <c r="DP370" s="442" t="b">
        <f t="shared" si="186"/>
        <v>0</v>
      </c>
      <c r="DQ370" s="452" t="b">
        <f t="shared" si="187"/>
        <v>0</v>
      </c>
      <c r="DR370" s="442" t="b">
        <f t="shared" si="188"/>
        <v>0</v>
      </c>
      <c r="DS370" s="451" t="b">
        <f t="shared" si="189"/>
        <v>0</v>
      </c>
      <c r="DT370" s="442" t="b">
        <f t="shared" si="190"/>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2"/>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3"/>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64"/>
        <v/>
      </c>
      <c r="CT371" s="339"/>
      <c r="CU371" s="266">
        <f t="shared" si="180"/>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1"/>
        <v>0</v>
      </c>
      <c r="DL371" s="442" t="b">
        <f t="shared" si="182"/>
        <v>0</v>
      </c>
      <c r="DM371" s="452" t="b">
        <f t="shared" si="183"/>
        <v>0</v>
      </c>
      <c r="DN371" s="442" t="b">
        <f t="shared" si="184"/>
        <v>0</v>
      </c>
      <c r="DO371" s="451" t="b">
        <f t="shared" si="185"/>
        <v>0</v>
      </c>
      <c r="DP371" s="442" t="b">
        <f t="shared" si="186"/>
        <v>0</v>
      </c>
      <c r="DQ371" s="452" t="b">
        <f t="shared" si="187"/>
        <v>0</v>
      </c>
      <c r="DR371" s="442" t="b">
        <f t="shared" si="188"/>
        <v>0</v>
      </c>
      <c r="DS371" s="451" t="b">
        <f t="shared" si="189"/>
        <v>0</v>
      </c>
      <c r="DT371" s="442" t="b">
        <f t="shared" si="190"/>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2"/>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3"/>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5"/>
        <v/>
      </c>
      <c r="CR372" s="274" t="str">
        <f t="shared" ca="1" si="16"/>
        <v/>
      </c>
      <c r="CS372" s="275" t="str">
        <f t="shared" ca="1" si="164"/>
        <v/>
      </c>
      <c r="CT372" s="339"/>
      <c r="CU372" s="266">
        <f t="shared" si="180"/>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1"/>
        <v>0</v>
      </c>
      <c r="DL372" s="442" t="b">
        <f t="shared" si="182"/>
        <v>0</v>
      </c>
      <c r="DM372" s="452" t="b">
        <f t="shared" si="183"/>
        <v>0</v>
      </c>
      <c r="DN372" s="442" t="b">
        <f t="shared" si="184"/>
        <v>0</v>
      </c>
      <c r="DO372" s="451" t="b">
        <f t="shared" si="185"/>
        <v>0</v>
      </c>
      <c r="DP372" s="442" t="b">
        <f t="shared" si="186"/>
        <v>0</v>
      </c>
      <c r="DQ372" s="452" t="b">
        <f t="shared" si="187"/>
        <v>0</v>
      </c>
      <c r="DR372" s="442" t="b">
        <f t="shared" si="188"/>
        <v>0</v>
      </c>
      <c r="DS372" s="451" t="b">
        <f t="shared" si="189"/>
        <v>0</v>
      </c>
      <c r="DT372" s="442" t="b">
        <f t="shared" si="190"/>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2"/>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3"/>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5"/>
        <v/>
      </c>
      <c r="CR373" s="274" t="str">
        <f t="shared" ca="1" si="16"/>
        <v/>
      </c>
      <c r="CS373" s="275" t="str">
        <f t="shared" ca="1" si="164"/>
        <v/>
      </c>
      <c r="CT373" s="339"/>
      <c r="CU373" s="266">
        <f t="shared" si="180"/>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1"/>
        <v>0</v>
      </c>
      <c r="DL373" s="442" t="b">
        <f t="shared" si="182"/>
        <v>0</v>
      </c>
      <c r="DM373" s="452" t="b">
        <f t="shared" si="183"/>
        <v>0</v>
      </c>
      <c r="DN373" s="442" t="b">
        <f t="shared" si="184"/>
        <v>0</v>
      </c>
      <c r="DO373" s="451" t="b">
        <f t="shared" si="185"/>
        <v>0</v>
      </c>
      <c r="DP373" s="442" t="b">
        <f t="shared" si="186"/>
        <v>0</v>
      </c>
      <c r="DQ373" s="452" t="b">
        <f t="shared" si="187"/>
        <v>0</v>
      </c>
      <c r="DR373" s="442" t="b">
        <f t="shared" si="188"/>
        <v>0</v>
      </c>
      <c r="DS373" s="451" t="b">
        <f t="shared" si="189"/>
        <v>0</v>
      </c>
      <c r="DT373" s="442" t="b">
        <f t="shared" si="190"/>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2"/>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3"/>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ref="CQ374:CQ425" ca="1" si="191">IF(AND($AY374&lt;&gt;"",$AZ374="",$AY374&lt;=集計基準日),"遅1",IF(AND($BB374&lt;&gt;"",$BC374="",$BB374&lt;=集計基準日),"遅2",IF(AND($BE374&lt;&gt;"",$BF374="",$BE374&lt;=集計基準日),"遅3","")))</f>
        <v/>
      </c>
      <c r="CR374" s="274" t="str">
        <f t="shared" ref="CR374:CR425" ca="1" si="192">IF(AND($BJ374&lt;&gt;"",$BK374="",$BJ374&lt;=集計基準日),"遅1",IF(AND($BM374&lt;&gt;"",$BN374="",$BM374&lt;=集計基準日),"遅2",""))</f>
        <v/>
      </c>
      <c r="CS374" s="275" t="str">
        <f t="shared" ca="1" si="164"/>
        <v/>
      </c>
      <c r="CT374" s="339"/>
      <c r="CU374" s="266">
        <f t="shared" si="180"/>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1"/>
        <v>0</v>
      </c>
      <c r="DL374" s="442" t="b">
        <f t="shared" si="182"/>
        <v>0</v>
      </c>
      <c r="DM374" s="452" t="b">
        <f t="shared" si="183"/>
        <v>0</v>
      </c>
      <c r="DN374" s="442" t="b">
        <f t="shared" si="184"/>
        <v>0</v>
      </c>
      <c r="DO374" s="451" t="b">
        <f t="shared" si="185"/>
        <v>0</v>
      </c>
      <c r="DP374" s="442" t="b">
        <f t="shared" si="186"/>
        <v>0</v>
      </c>
      <c r="DQ374" s="452" t="b">
        <f t="shared" si="187"/>
        <v>0</v>
      </c>
      <c r="DR374" s="442" t="b">
        <f t="shared" si="188"/>
        <v>0</v>
      </c>
      <c r="DS374" s="451" t="b">
        <f t="shared" si="189"/>
        <v>0</v>
      </c>
      <c r="DT374" s="442" t="b">
        <f t="shared" si="190"/>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2"/>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3"/>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1"/>
        <v/>
      </c>
      <c r="CR375" s="274" t="str">
        <f t="shared" ca="1" si="192"/>
        <v/>
      </c>
      <c r="CS375" s="275" t="str">
        <f t="shared" ca="1" si="164"/>
        <v/>
      </c>
      <c r="CT375" s="339"/>
      <c r="CU375" s="266">
        <f t="shared" si="180"/>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1"/>
        <v>0</v>
      </c>
      <c r="DL375" s="442" t="b">
        <f t="shared" si="182"/>
        <v>0</v>
      </c>
      <c r="DM375" s="452" t="b">
        <f t="shared" si="183"/>
        <v>0</v>
      </c>
      <c r="DN375" s="442" t="b">
        <f t="shared" si="184"/>
        <v>0</v>
      </c>
      <c r="DO375" s="451" t="b">
        <f t="shared" si="185"/>
        <v>0</v>
      </c>
      <c r="DP375" s="442" t="b">
        <f t="shared" si="186"/>
        <v>0</v>
      </c>
      <c r="DQ375" s="452" t="b">
        <f t="shared" si="187"/>
        <v>0</v>
      </c>
      <c r="DR375" s="442" t="b">
        <f t="shared" si="188"/>
        <v>0</v>
      </c>
      <c r="DS375" s="451" t="b">
        <f t="shared" si="189"/>
        <v>0</v>
      </c>
      <c r="DT375" s="442" t="b">
        <f t="shared" si="190"/>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2"/>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3"/>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1"/>
        <v/>
      </c>
      <c r="CR376" s="274" t="str">
        <f t="shared" ca="1" si="192"/>
        <v/>
      </c>
      <c r="CS376" s="275" t="str">
        <f t="shared" ca="1" si="164"/>
        <v/>
      </c>
      <c r="CT376" s="339"/>
      <c r="CU376" s="266">
        <f t="shared" si="180"/>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1"/>
        <v>0</v>
      </c>
      <c r="DL376" s="442" t="b">
        <f t="shared" si="182"/>
        <v>0</v>
      </c>
      <c r="DM376" s="452" t="b">
        <f t="shared" si="183"/>
        <v>0</v>
      </c>
      <c r="DN376" s="442" t="b">
        <f t="shared" si="184"/>
        <v>0</v>
      </c>
      <c r="DO376" s="451" t="b">
        <f t="shared" si="185"/>
        <v>0</v>
      </c>
      <c r="DP376" s="442" t="b">
        <f t="shared" si="186"/>
        <v>0</v>
      </c>
      <c r="DQ376" s="452" t="b">
        <f t="shared" si="187"/>
        <v>0</v>
      </c>
      <c r="DR376" s="442" t="b">
        <f t="shared" si="188"/>
        <v>0</v>
      </c>
      <c r="DS376" s="451" t="b">
        <f t="shared" si="189"/>
        <v>0</v>
      </c>
      <c r="DT376" s="442" t="b">
        <f t="shared" si="190"/>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2"/>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3"/>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1"/>
        <v/>
      </c>
      <c r="CR377" s="274" t="str">
        <f t="shared" ca="1" si="192"/>
        <v/>
      </c>
      <c r="CS377" s="275" t="str">
        <f t="shared" ca="1" si="164"/>
        <v/>
      </c>
      <c r="CT377" s="339"/>
      <c r="CU377" s="266">
        <f t="shared" si="180"/>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1"/>
        <v>0</v>
      </c>
      <c r="DL377" s="442" t="b">
        <f t="shared" si="182"/>
        <v>0</v>
      </c>
      <c r="DM377" s="452" t="b">
        <f t="shared" si="183"/>
        <v>0</v>
      </c>
      <c r="DN377" s="442" t="b">
        <f t="shared" si="184"/>
        <v>0</v>
      </c>
      <c r="DO377" s="451" t="b">
        <f t="shared" si="185"/>
        <v>0</v>
      </c>
      <c r="DP377" s="442" t="b">
        <f t="shared" si="186"/>
        <v>0</v>
      </c>
      <c r="DQ377" s="452" t="b">
        <f t="shared" si="187"/>
        <v>0</v>
      </c>
      <c r="DR377" s="442" t="b">
        <f t="shared" si="188"/>
        <v>0</v>
      </c>
      <c r="DS377" s="451" t="b">
        <f t="shared" si="189"/>
        <v>0</v>
      </c>
      <c r="DT377" s="442" t="b">
        <f t="shared" si="190"/>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2"/>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3"/>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1"/>
        <v/>
      </c>
      <c r="CR378" s="274" t="str">
        <f t="shared" ca="1" si="192"/>
        <v/>
      </c>
      <c r="CS378" s="275" t="str">
        <f t="shared" ca="1" si="164"/>
        <v/>
      </c>
      <c r="CT378" s="339"/>
      <c r="CU378" s="266">
        <f t="shared" si="180"/>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1"/>
        <v>0</v>
      </c>
      <c r="DL378" s="442" t="b">
        <f t="shared" si="182"/>
        <v>0</v>
      </c>
      <c r="DM378" s="452" t="b">
        <f t="shared" si="183"/>
        <v>0</v>
      </c>
      <c r="DN378" s="442" t="b">
        <f t="shared" si="184"/>
        <v>0</v>
      </c>
      <c r="DO378" s="451" t="b">
        <f t="shared" si="185"/>
        <v>0</v>
      </c>
      <c r="DP378" s="442" t="b">
        <f t="shared" si="186"/>
        <v>0</v>
      </c>
      <c r="DQ378" s="452" t="b">
        <f t="shared" si="187"/>
        <v>0</v>
      </c>
      <c r="DR378" s="442" t="b">
        <f t="shared" si="188"/>
        <v>0</v>
      </c>
      <c r="DS378" s="451" t="b">
        <f t="shared" si="189"/>
        <v>0</v>
      </c>
      <c r="DT378" s="442" t="b">
        <f t="shared" si="190"/>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2"/>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3"/>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1"/>
        <v/>
      </c>
      <c r="CR379" s="274" t="str">
        <f t="shared" ca="1" si="192"/>
        <v/>
      </c>
      <c r="CS379" s="275" t="str">
        <f t="shared" ca="1" si="164"/>
        <v/>
      </c>
      <c r="CT379" s="339"/>
      <c r="CU379" s="266">
        <f t="shared" si="180"/>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1"/>
        <v>0</v>
      </c>
      <c r="DL379" s="442" t="b">
        <f t="shared" si="182"/>
        <v>0</v>
      </c>
      <c r="DM379" s="452" t="b">
        <f t="shared" si="183"/>
        <v>0</v>
      </c>
      <c r="DN379" s="442" t="b">
        <f t="shared" si="184"/>
        <v>0</v>
      </c>
      <c r="DO379" s="451" t="b">
        <f t="shared" si="185"/>
        <v>0</v>
      </c>
      <c r="DP379" s="442" t="b">
        <f t="shared" si="186"/>
        <v>0</v>
      </c>
      <c r="DQ379" s="452" t="b">
        <f t="shared" si="187"/>
        <v>0</v>
      </c>
      <c r="DR379" s="442" t="b">
        <f t="shared" si="188"/>
        <v>0</v>
      </c>
      <c r="DS379" s="451" t="b">
        <f t="shared" si="189"/>
        <v>0</v>
      </c>
      <c r="DT379" s="442" t="b">
        <f t="shared" si="190"/>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2"/>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3"/>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1"/>
        <v/>
      </c>
      <c r="CR380" s="274" t="str">
        <f t="shared" ca="1" si="192"/>
        <v/>
      </c>
      <c r="CS380" s="275" t="str">
        <f t="shared" ca="1" si="164"/>
        <v/>
      </c>
      <c r="CT380" s="339"/>
      <c r="CU380" s="266">
        <f t="shared" si="180"/>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1"/>
        <v>0</v>
      </c>
      <c r="DL380" s="442" t="b">
        <f t="shared" si="182"/>
        <v>0</v>
      </c>
      <c r="DM380" s="452" t="b">
        <f t="shared" si="183"/>
        <v>0</v>
      </c>
      <c r="DN380" s="442" t="b">
        <f t="shared" si="184"/>
        <v>0</v>
      </c>
      <c r="DO380" s="451" t="b">
        <f t="shared" si="185"/>
        <v>0</v>
      </c>
      <c r="DP380" s="442" t="b">
        <f t="shared" si="186"/>
        <v>0</v>
      </c>
      <c r="DQ380" s="452" t="b">
        <f t="shared" si="187"/>
        <v>0</v>
      </c>
      <c r="DR380" s="442" t="b">
        <f t="shared" si="188"/>
        <v>0</v>
      </c>
      <c r="DS380" s="451" t="b">
        <f t="shared" si="189"/>
        <v>0</v>
      </c>
      <c r="DT380" s="442" t="b">
        <f t="shared" si="190"/>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2"/>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3"/>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1"/>
        <v/>
      </c>
      <c r="CR381" s="274" t="str">
        <f t="shared" ca="1" si="192"/>
        <v/>
      </c>
      <c r="CS381" s="275" t="str">
        <f t="shared" ca="1" si="164"/>
        <v/>
      </c>
      <c r="CT381" s="339"/>
      <c r="CU381" s="266">
        <f t="shared" si="180"/>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1"/>
        <v>0</v>
      </c>
      <c r="DL381" s="442" t="b">
        <f t="shared" si="182"/>
        <v>0</v>
      </c>
      <c r="DM381" s="452" t="b">
        <f t="shared" si="183"/>
        <v>0</v>
      </c>
      <c r="DN381" s="442" t="b">
        <f t="shared" si="184"/>
        <v>0</v>
      </c>
      <c r="DO381" s="451" t="b">
        <f t="shared" si="185"/>
        <v>0</v>
      </c>
      <c r="DP381" s="442" t="b">
        <f t="shared" si="186"/>
        <v>0</v>
      </c>
      <c r="DQ381" s="452" t="b">
        <f t="shared" si="187"/>
        <v>0</v>
      </c>
      <c r="DR381" s="442" t="b">
        <f t="shared" si="188"/>
        <v>0</v>
      </c>
      <c r="DS381" s="451" t="b">
        <f t="shared" si="189"/>
        <v>0</v>
      </c>
      <c r="DT381" s="442" t="b">
        <f t="shared" si="190"/>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2"/>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3"/>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1"/>
        <v/>
      </c>
      <c r="CR382" s="274" t="str">
        <f t="shared" ca="1" si="192"/>
        <v/>
      </c>
      <c r="CS382" s="275" t="str">
        <f t="shared" ca="1" si="164"/>
        <v/>
      </c>
      <c r="CT382" s="339"/>
      <c r="CU382" s="266">
        <f t="shared" si="180"/>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1"/>
        <v>0</v>
      </c>
      <c r="DL382" s="442" t="b">
        <f t="shared" si="182"/>
        <v>0</v>
      </c>
      <c r="DM382" s="452" t="b">
        <f t="shared" si="183"/>
        <v>0</v>
      </c>
      <c r="DN382" s="442" t="b">
        <f t="shared" si="184"/>
        <v>0</v>
      </c>
      <c r="DO382" s="451" t="b">
        <f t="shared" si="185"/>
        <v>0</v>
      </c>
      <c r="DP382" s="442" t="b">
        <f t="shared" si="186"/>
        <v>0</v>
      </c>
      <c r="DQ382" s="452" t="b">
        <f t="shared" si="187"/>
        <v>0</v>
      </c>
      <c r="DR382" s="442" t="b">
        <f t="shared" si="188"/>
        <v>0</v>
      </c>
      <c r="DS382" s="451" t="b">
        <f t="shared" si="189"/>
        <v>0</v>
      </c>
      <c r="DT382" s="442" t="b">
        <f t="shared" si="190"/>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2"/>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3"/>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1"/>
        <v/>
      </c>
      <c r="CR383" s="274" t="str">
        <f t="shared" ca="1" si="192"/>
        <v/>
      </c>
      <c r="CS383" s="275" t="str">
        <f t="shared" ca="1" si="164"/>
        <v/>
      </c>
      <c r="CT383" s="339"/>
      <c r="CU383" s="266">
        <f t="shared" si="180"/>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1"/>
        <v>0</v>
      </c>
      <c r="DL383" s="442" t="b">
        <f t="shared" si="182"/>
        <v>0</v>
      </c>
      <c r="DM383" s="452" t="b">
        <f t="shared" si="183"/>
        <v>0</v>
      </c>
      <c r="DN383" s="442" t="b">
        <f t="shared" si="184"/>
        <v>0</v>
      </c>
      <c r="DO383" s="451" t="b">
        <f t="shared" si="185"/>
        <v>0</v>
      </c>
      <c r="DP383" s="442" t="b">
        <f t="shared" si="186"/>
        <v>0</v>
      </c>
      <c r="DQ383" s="452" t="b">
        <f t="shared" si="187"/>
        <v>0</v>
      </c>
      <c r="DR383" s="442" t="b">
        <f t="shared" si="188"/>
        <v>0</v>
      </c>
      <c r="DS383" s="451" t="b">
        <f t="shared" si="189"/>
        <v>0</v>
      </c>
      <c r="DT383" s="442" t="b">
        <f t="shared" si="190"/>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2"/>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3"/>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1"/>
        <v/>
      </c>
      <c r="CR384" s="274" t="str">
        <f t="shared" ca="1" si="192"/>
        <v/>
      </c>
      <c r="CS384" s="275" t="str">
        <f t="shared" ca="1" si="164"/>
        <v/>
      </c>
      <c r="CT384" s="339"/>
      <c r="CU384" s="266">
        <f t="shared" si="180"/>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1"/>
        <v>0</v>
      </c>
      <c r="DL384" s="442" t="b">
        <f t="shared" si="182"/>
        <v>0</v>
      </c>
      <c r="DM384" s="452" t="b">
        <f t="shared" si="183"/>
        <v>0</v>
      </c>
      <c r="DN384" s="442" t="b">
        <f t="shared" si="184"/>
        <v>0</v>
      </c>
      <c r="DO384" s="451" t="b">
        <f t="shared" si="185"/>
        <v>0</v>
      </c>
      <c r="DP384" s="442" t="b">
        <f t="shared" si="186"/>
        <v>0</v>
      </c>
      <c r="DQ384" s="452" t="b">
        <f t="shared" si="187"/>
        <v>0</v>
      </c>
      <c r="DR384" s="442" t="b">
        <f t="shared" si="188"/>
        <v>0</v>
      </c>
      <c r="DS384" s="451" t="b">
        <f t="shared" si="189"/>
        <v>0</v>
      </c>
      <c r="DT384" s="442" t="b">
        <f t="shared" si="190"/>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2"/>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3"/>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1"/>
        <v/>
      </c>
      <c r="CR385" s="274" t="str">
        <f t="shared" ca="1" si="192"/>
        <v/>
      </c>
      <c r="CS385" s="275" t="str">
        <f t="shared" ca="1" si="164"/>
        <v/>
      </c>
      <c r="CT385" s="339"/>
      <c r="CU385" s="266">
        <f t="shared" si="180"/>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1"/>
        <v>0</v>
      </c>
      <c r="DL385" s="442" t="b">
        <f t="shared" si="182"/>
        <v>0</v>
      </c>
      <c r="DM385" s="452" t="b">
        <f t="shared" si="183"/>
        <v>0</v>
      </c>
      <c r="DN385" s="442" t="b">
        <f t="shared" si="184"/>
        <v>0</v>
      </c>
      <c r="DO385" s="451" t="b">
        <f t="shared" si="185"/>
        <v>0</v>
      </c>
      <c r="DP385" s="442" t="b">
        <f t="shared" si="186"/>
        <v>0</v>
      </c>
      <c r="DQ385" s="452" t="b">
        <f t="shared" si="187"/>
        <v>0</v>
      </c>
      <c r="DR385" s="442" t="b">
        <f t="shared" si="188"/>
        <v>0</v>
      </c>
      <c r="DS385" s="451" t="b">
        <f t="shared" si="189"/>
        <v>0</v>
      </c>
      <c r="DT385" s="442" t="b">
        <f t="shared" si="190"/>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2"/>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3"/>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1"/>
        <v/>
      </c>
      <c r="CR386" s="274" t="str">
        <f t="shared" ca="1" si="192"/>
        <v/>
      </c>
      <c r="CS386" s="275" t="str">
        <f t="shared" ca="1" si="164"/>
        <v/>
      </c>
      <c r="CT386" s="339"/>
      <c r="CU386" s="266">
        <f t="shared" si="180"/>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1"/>
        <v>0</v>
      </c>
      <c r="DL386" s="442" t="b">
        <f t="shared" si="182"/>
        <v>0</v>
      </c>
      <c r="DM386" s="452" t="b">
        <f t="shared" si="183"/>
        <v>0</v>
      </c>
      <c r="DN386" s="442" t="b">
        <f t="shared" si="184"/>
        <v>0</v>
      </c>
      <c r="DO386" s="451" t="b">
        <f t="shared" si="185"/>
        <v>0</v>
      </c>
      <c r="DP386" s="442" t="b">
        <f t="shared" si="186"/>
        <v>0</v>
      </c>
      <c r="DQ386" s="452" t="b">
        <f t="shared" si="187"/>
        <v>0</v>
      </c>
      <c r="DR386" s="442" t="b">
        <f t="shared" si="188"/>
        <v>0</v>
      </c>
      <c r="DS386" s="451" t="b">
        <f t="shared" si="189"/>
        <v>0</v>
      </c>
      <c r="DT386" s="442" t="b">
        <f t="shared" si="190"/>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2"/>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3"/>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1"/>
        <v/>
      </c>
      <c r="CR387" s="274" t="str">
        <f t="shared" ca="1" si="192"/>
        <v/>
      </c>
      <c r="CS387" s="275" t="str">
        <f t="shared" ca="1" si="164"/>
        <v/>
      </c>
      <c r="CT387" s="339"/>
      <c r="CU387" s="266">
        <f t="shared" si="180"/>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1"/>
        <v>0</v>
      </c>
      <c r="DL387" s="442" t="b">
        <f t="shared" si="182"/>
        <v>0</v>
      </c>
      <c r="DM387" s="452" t="b">
        <f t="shared" si="183"/>
        <v>0</v>
      </c>
      <c r="DN387" s="442" t="b">
        <f t="shared" si="184"/>
        <v>0</v>
      </c>
      <c r="DO387" s="451" t="b">
        <f t="shared" si="185"/>
        <v>0</v>
      </c>
      <c r="DP387" s="442" t="b">
        <f t="shared" si="186"/>
        <v>0</v>
      </c>
      <c r="DQ387" s="452" t="b">
        <f t="shared" si="187"/>
        <v>0</v>
      </c>
      <c r="DR387" s="442" t="b">
        <f t="shared" si="188"/>
        <v>0</v>
      </c>
      <c r="DS387" s="451" t="b">
        <f t="shared" si="189"/>
        <v>0</v>
      </c>
      <c r="DT387" s="442" t="b">
        <f t="shared" si="190"/>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2"/>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3"/>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1"/>
        <v/>
      </c>
      <c r="CR388" s="274" t="str">
        <f t="shared" ca="1" si="192"/>
        <v/>
      </c>
      <c r="CS388" s="275" t="str">
        <f t="shared" ca="1" si="164"/>
        <v/>
      </c>
      <c r="CT388" s="339"/>
      <c r="CU388" s="266">
        <f t="shared" si="180"/>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1"/>
        <v>0</v>
      </c>
      <c r="DL388" s="442" t="b">
        <f t="shared" si="182"/>
        <v>0</v>
      </c>
      <c r="DM388" s="452" t="b">
        <f t="shared" si="183"/>
        <v>0</v>
      </c>
      <c r="DN388" s="442" t="b">
        <f t="shared" si="184"/>
        <v>0</v>
      </c>
      <c r="DO388" s="451" t="b">
        <f t="shared" si="185"/>
        <v>0</v>
      </c>
      <c r="DP388" s="442" t="b">
        <f t="shared" si="186"/>
        <v>0</v>
      </c>
      <c r="DQ388" s="452" t="b">
        <f t="shared" si="187"/>
        <v>0</v>
      </c>
      <c r="DR388" s="442" t="b">
        <f t="shared" si="188"/>
        <v>0</v>
      </c>
      <c r="DS388" s="451" t="b">
        <f t="shared" si="189"/>
        <v>0</v>
      </c>
      <c r="DT388" s="442" t="b">
        <f t="shared" si="190"/>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2"/>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3"/>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1"/>
        <v/>
      </c>
      <c r="CR389" s="274" t="str">
        <f t="shared" ca="1" si="192"/>
        <v/>
      </c>
      <c r="CS389" s="275" t="str">
        <f t="shared" ca="1" si="164"/>
        <v/>
      </c>
      <c r="CT389" s="339"/>
      <c r="CU389" s="266">
        <f t="shared" si="180"/>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1"/>
        <v>0</v>
      </c>
      <c r="DL389" s="442" t="b">
        <f t="shared" si="182"/>
        <v>0</v>
      </c>
      <c r="DM389" s="452" t="b">
        <f t="shared" si="183"/>
        <v>0</v>
      </c>
      <c r="DN389" s="442" t="b">
        <f t="shared" si="184"/>
        <v>0</v>
      </c>
      <c r="DO389" s="451" t="b">
        <f t="shared" si="185"/>
        <v>0</v>
      </c>
      <c r="DP389" s="442" t="b">
        <f t="shared" si="186"/>
        <v>0</v>
      </c>
      <c r="DQ389" s="452" t="b">
        <f t="shared" si="187"/>
        <v>0</v>
      </c>
      <c r="DR389" s="442" t="b">
        <f t="shared" si="188"/>
        <v>0</v>
      </c>
      <c r="DS389" s="451" t="b">
        <f t="shared" si="189"/>
        <v>0</v>
      </c>
      <c r="DT389" s="442" t="b">
        <f t="shared" si="190"/>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2"/>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3"/>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4"/>
        <v/>
      </c>
      <c r="CT390" s="339"/>
      <c r="CU390" s="266">
        <f t="shared" si="180"/>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1"/>
        <v>0</v>
      </c>
      <c r="DL390" s="442" t="b">
        <f t="shared" si="182"/>
        <v>0</v>
      </c>
      <c r="DM390" s="452" t="b">
        <f t="shared" si="183"/>
        <v>0</v>
      </c>
      <c r="DN390" s="442" t="b">
        <f t="shared" si="184"/>
        <v>0</v>
      </c>
      <c r="DO390" s="451" t="b">
        <f t="shared" si="185"/>
        <v>0</v>
      </c>
      <c r="DP390" s="442" t="b">
        <f t="shared" si="186"/>
        <v>0</v>
      </c>
      <c r="DQ390" s="452" t="b">
        <f t="shared" si="187"/>
        <v>0</v>
      </c>
      <c r="DR390" s="442" t="b">
        <f t="shared" si="188"/>
        <v>0</v>
      </c>
      <c r="DS390" s="451" t="b">
        <f t="shared" si="189"/>
        <v>0</v>
      </c>
      <c r="DT390" s="442" t="b">
        <f t="shared" si="190"/>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4"/>
        <v/>
      </c>
      <c r="CT391" s="339"/>
      <c r="CU391" s="266">
        <f t="shared" si="180"/>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1"/>
        <v>0</v>
      </c>
      <c r="DL391" s="442" t="b">
        <f t="shared" si="182"/>
        <v>0</v>
      </c>
      <c r="DM391" s="452" t="b">
        <f t="shared" si="183"/>
        <v>0</v>
      </c>
      <c r="DN391" s="442" t="b">
        <f t="shared" si="184"/>
        <v>0</v>
      </c>
      <c r="DO391" s="451" t="b">
        <f t="shared" si="185"/>
        <v>0</v>
      </c>
      <c r="DP391" s="442" t="b">
        <f t="shared" si="186"/>
        <v>0</v>
      </c>
      <c r="DQ391" s="452" t="b">
        <f t="shared" si="187"/>
        <v>0</v>
      </c>
      <c r="DR391" s="442" t="b">
        <f t="shared" si="188"/>
        <v>0</v>
      </c>
      <c r="DS391" s="451" t="b">
        <f t="shared" si="189"/>
        <v>0</v>
      </c>
      <c r="DT391" s="442" t="b">
        <f t="shared" si="190"/>
        <v>0</v>
      </c>
    </row>
    <row r="392" spans="1:124" x14ac:dyDescent="0.25">
      <c r="A392" s="67">
        <f t="shared" si="165"/>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3"/>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80"/>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1"/>
        <v>0</v>
      </c>
      <c r="DL392" s="442" t="b">
        <f t="shared" si="182"/>
        <v>0</v>
      </c>
      <c r="DM392" s="452" t="b">
        <f t="shared" si="183"/>
        <v>0</v>
      </c>
      <c r="DN392" s="442" t="b">
        <f t="shared" si="184"/>
        <v>0</v>
      </c>
      <c r="DO392" s="451" t="b">
        <f t="shared" si="185"/>
        <v>0</v>
      </c>
      <c r="DP392" s="442" t="b">
        <f t="shared" si="186"/>
        <v>0</v>
      </c>
      <c r="DQ392" s="452" t="b">
        <f t="shared" si="187"/>
        <v>0</v>
      </c>
      <c r="DR392" s="442" t="b">
        <f t="shared" si="188"/>
        <v>0</v>
      </c>
      <c r="DS392" s="451" t="b">
        <f t="shared" si="189"/>
        <v>0</v>
      </c>
      <c r="DT392" s="442" t="b">
        <f t="shared" si="190"/>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1"/>
        <v/>
      </c>
      <c r="CR417" s="274" t="str">
        <f t="shared" ca="1" si="192"/>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1"/>
        <v/>
      </c>
      <c r="CR418" s="274" t="str">
        <f t="shared" ca="1" si="192"/>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1"/>
        <v/>
      </c>
      <c r="CR419" s="274" t="str">
        <f t="shared" ca="1" si="192"/>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1"/>
        <v/>
      </c>
      <c r="CR420" s="274" t="str">
        <f t="shared" ca="1" si="192"/>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1"/>
        <v/>
      </c>
      <c r="CR421" s="274" t="str">
        <f t="shared" ca="1" si="192"/>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1"/>
        <v/>
      </c>
      <c r="CR422" s="274" t="str">
        <f t="shared" ca="1" si="192"/>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1"/>
        <v/>
      </c>
      <c r="CR423" s="274" t="str">
        <f t="shared" ca="1" si="192"/>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91"/>
        <v/>
      </c>
      <c r="CR424" s="274" t="str">
        <f t="shared" ca="1" si="192"/>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91"/>
        <v/>
      </c>
      <c r="CR425" s="274" t="str">
        <f t="shared" ca="1" si="192"/>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15</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43710</v>
      </c>
      <c r="D52" s="144">
        <f t="array" ref="D52">MIN(IF(((進捗管理表!$G$8:$G$509="")+  (進捗管理表!$G$8:$G$509=行区分_付帯))*(進捗管理表!$AP$8:$AQ$509&lt;&gt;""),IF(進捗管理表!$AP$8:$AQ$509&gt;0.9999, 進捗管理表!$AP$8:$AQ$509),""))</f>
        <v>43714</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43794</v>
      </c>
      <c r="D53" s="146">
        <f t="array" ref="D53">MAX(IF(((進捗管理表!$G$8:$G$509="")+  (進捗管理表!$G$8:$G$509=行区分_付帯))*(進捗管理表!$AP$8:$AQ$509&lt;&gt;""),進捗管理表!$AP$8:$AQ$509,""))</f>
        <v>43797</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43732</v>
      </c>
      <c r="D56" s="144">
        <f t="array" ref="D56">MIN(IF(((進捗管理表!$G$8:$G$509="") +  (進捗管理表!$G$8:$G$509=行区分_付帯))*(進捗管理表!$BB$8:$BC$509&lt;&gt;""),IF(進捗管理表!$BB$8:$BC$509&gt;0.9999, 進捗管理表!$BB$8:$BC$509),""))</f>
        <v>43735</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43798</v>
      </c>
      <c r="D57" s="146">
        <f t="array" ref="D57">MAX(IF(((進捗管理表!$G$8:$G$509="") + (進捗管理表!$G$8:$G$509=行区分_付帯))*(進捗管理表!$BB$8:$BC$509&lt;&gt;""),進捗管理表!$BB$8:$BC$509,""))</f>
        <v>43802</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43710</v>
      </c>
      <c r="D65" s="155">
        <f t="array" ref="D65">MIN(IF(C44:E44&gt;0.9999,C44:E44,""))</f>
        <v>0</v>
      </c>
      <c r="E65" s="156">
        <f t="array" ref="E65">MIN(IF(C48:E48&gt;0,C48:E48,""))</f>
        <v>0</v>
      </c>
      <c r="F65" s="156">
        <f t="array" ref="F65">MIN(IF(C52:E52&gt;0,C52:E52,""))</f>
        <v>43710</v>
      </c>
      <c r="G65" s="430">
        <f t="array" ref="G65">MIN(IF(C56:E56&gt;0,C56:E56,""))</f>
        <v>43732</v>
      </c>
      <c r="H65" s="157">
        <f t="array" ref="H65">MIN(IF(C60:D60&gt;0,C60:D60,""))</f>
        <v>0</v>
      </c>
    </row>
    <row r="66" spans="1:27" ht="15" hidden="1" thickBot="1" x14ac:dyDescent="0.3">
      <c r="B66" s="103" t="s">
        <v>20</v>
      </c>
      <c r="C66" s="158">
        <f>MAX(D66:H66)</f>
        <v>43802</v>
      </c>
      <c r="D66" s="159">
        <f>MAX(C45:E45)</f>
        <v>0</v>
      </c>
      <c r="E66" s="160">
        <f>MAX(C49:E49)</f>
        <v>0</v>
      </c>
      <c r="F66" s="160">
        <f>MAX(C53:E53)</f>
        <v>43797</v>
      </c>
      <c r="G66" s="431">
        <f>MAX(C57:E57)</f>
        <v>43802</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43718</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43718</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2019-09-10T05:19:05Z</dcterms:modified>
  <cp:category>関係者外秘</cp:category>
</cp:coreProperties>
</file>