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5S\790\project\MultiresolutionHistogram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F77" i="1"/>
  <c r="I76" i="1"/>
  <c r="I77" i="1" s="1"/>
  <c r="H76" i="1"/>
  <c r="H77" i="1" s="1"/>
  <c r="G76" i="1"/>
  <c r="G77" i="1" s="1"/>
  <c r="F76" i="1"/>
  <c r="D76" i="1"/>
  <c r="D77" i="1" s="1"/>
  <c r="C76" i="1"/>
  <c r="C77" i="1" s="1"/>
  <c r="B76" i="1"/>
  <c r="B77" i="1" s="1"/>
  <c r="I75" i="1"/>
  <c r="H75" i="1"/>
  <c r="G75" i="1"/>
  <c r="F75" i="1"/>
  <c r="E75" i="1"/>
  <c r="D75" i="1"/>
  <c r="C75" i="1"/>
  <c r="B75" i="1"/>
  <c r="L76" i="1"/>
  <c r="K74" i="1"/>
  <c r="L74" i="1" s="1"/>
  <c r="J74" i="1"/>
  <c r="L73" i="1"/>
  <c r="K73" i="1"/>
  <c r="J73" i="1"/>
  <c r="K72" i="1"/>
  <c r="L72" i="1" s="1"/>
  <c r="J72" i="1"/>
  <c r="K71" i="1"/>
  <c r="L71" i="1" s="1"/>
  <c r="J71" i="1"/>
  <c r="L70" i="1"/>
  <c r="K70" i="1"/>
  <c r="J70" i="1"/>
  <c r="K69" i="1"/>
  <c r="L69" i="1" s="1"/>
  <c r="J69" i="1"/>
  <c r="K68" i="1"/>
  <c r="L68" i="1" s="1"/>
  <c r="J68" i="1"/>
  <c r="K67" i="1"/>
  <c r="L67" i="1" s="1"/>
  <c r="J67" i="1"/>
  <c r="C60" i="1" l="1"/>
  <c r="D60" i="1"/>
  <c r="E60" i="1"/>
  <c r="F60" i="1"/>
  <c r="G60" i="1"/>
  <c r="H60" i="1"/>
  <c r="I60" i="1"/>
  <c r="B60" i="1"/>
  <c r="L47" i="1"/>
  <c r="B45" i="1"/>
  <c r="J38" i="1"/>
  <c r="J39" i="1"/>
  <c r="J40" i="1"/>
  <c r="J41" i="1"/>
  <c r="J42" i="1"/>
  <c r="J43" i="1"/>
  <c r="J44" i="1"/>
  <c r="J37" i="1"/>
  <c r="I61" i="1"/>
  <c r="I62" i="1" s="1"/>
  <c r="H61" i="1"/>
  <c r="H62" i="1" s="1"/>
  <c r="G61" i="1"/>
  <c r="G62" i="1" s="1"/>
  <c r="F61" i="1"/>
  <c r="F62" i="1" s="1"/>
  <c r="D61" i="1"/>
  <c r="D62" i="1" s="1"/>
  <c r="C61" i="1"/>
  <c r="C62" i="1" s="1"/>
  <c r="B61" i="1"/>
  <c r="B62" i="1" s="1"/>
  <c r="L61" i="1"/>
  <c r="K59" i="1"/>
  <c r="L59" i="1" s="1"/>
  <c r="J59" i="1"/>
  <c r="K58" i="1"/>
  <c r="L58" i="1" s="1"/>
  <c r="J58" i="1"/>
  <c r="L57" i="1"/>
  <c r="K57" i="1"/>
  <c r="J57" i="1"/>
  <c r="K56" i="1"/>
  <c r="L56" i="1" s="1"/>
  <c r="J56" i="1"/>
  <c r="K55" i="1"/>
  <c r="L55" i="1" s="1"/>
  <c r="J55" i="1"/>
  <c r="K54" i="1"/>
  <c r="L54" i="1" s="1"/>
  <c r="J54" i="1"/>
  <c r="L53" i="1"/>
  <c r="K53" i="1"/>
  <c r="J53" i="1"/>
  <c r="K52" i="1"/>
  <c r="L52" i="1" s="1"/>
  <c r="J52" i="1"/>
  <c r="K44" i="1"/>
  <c r="L44" i="1" s="1"/>
  <c r="L43" i="1"/>
  <c r="K43" i="1"/>
  <c r="K42" i="1"/>
  <c r="L42" i="1" s="1"/>
  <c r="K41" i="1"/>
  <c r="L41" i="1" s="1"/>
  <c r="K40" i="1"/>
  <c r="L40" i="1" s="1"/>
  <c r="L39" i="1"/>
  <c r="K39" i="1"/>
  <c r="K38" i="1"/>
  <c r="L38" i="1" s="1"/>
  <c r="K37" i="1"/>
  <c r="L37" i="1" s="1"/>
  <c r="H47" i="1"/>
  <c r="F47" i="1"/>
  <c r="D47" i="1"/>
  <c r="L46" i="1"/>
  <c r="I46" i="1"/>
  <c r="I47" i="1" s="1"/>
  <c r="H46" i="1"/>
  <c r="G46" i="1"/>
  <c r="G47" i="1" s="1"/>
  <c r="F46" i="1"/>
  <c r="E46" i="1"/>
  <c r="E47" i="1" s="1"/>
  <c r="D46" i="1"/>
  <c r="C46" i="1"/>
  <c r="C47" i="1" s="1"/>
  <c r="I45" i="1"/>
  <c r="H45" i="1"/>
  <c r="G45" i="1"/>
  <c r="F45" i="1"/>
  <c r="E45" i="1"/>
  <c r="D45" i="1"/>
  <c r="C45" i="1"/>
  <c r="C30" i="1" l="1"/>
  <c r="D30" i="1"/>
  <c r="E30" i="1"/>
  <c r="F30" i="1"/>
  <c r="G30" i="1"/>
  <c r="H30" i="1"/>
  <c r="I30" i="1"/>
  <c r="B30" i="1"/>
  <c r="J23" i="1"/>
  <c r="J24" i="1"/>
  <c r="J25" i="1"/>
  <c r="J26" i="1"/>
  <c r="J27" i="1"/>
  <c r="J28" i="1"/>
  <c r="J29" i="1"/>
  <c r="J22" i="1"/>
  <c r="J8" i="1"/>
  <c r="J9" i="1"/>
  <c r="J10" i="1"/>
  <c r="J11" i="1"/>
  <c r="J12" i="1"/>
  <c r="J13" i="1"/>
  <c r="J14" i="1"/>
  <c r="J7" i="1"/>
  <c r="C15" i="1"/>
  <c r="D15" i="1"/>
  <c r="E15" i="1"/>
  <c r="F15" i="1"/>
  <c r="G15" i="1"/>
  <c r="H15" i="1"/>
  <c r="I15" i="1"/>
  <c r="B15" i="1"/>
  <c r="C16" i="1"/>
  <c r="D16" i="1"/>
  <c r="E16" i="1"/>
  <c r="F16" i="1"/>
  <c r="G16" i="1"/>
  <c r="H16" i="1"/>
  <c r="I16" i="1"/>
  <c r="L16" i="1"/>
  <c r="C17" i="1"/>
  <c r="D17" i="1"/>
  <c r="E17" i="1"/>
  <c r="F17" i="1"/>
  <c r="G17" i="1"/>
  <c r="H17" i="1"/>
  <c r="I17" i="1"/>
  <c r="K22" i="1"/>
  <c r="L22" i="1"/>
  <c r="K23" i="1"/>
  <c r="L23" i="1" s="1"/>
  <c r="L31" i="1"/>
  <c r="B31" i="1"/>
  <c r="B32" i="1" s="1"/>
  <c r="I31" i="1"/>
  <c r="I32" i="1" s="1"/>
  <c r="H31" i="1"/>
  <c r="H32" i="1" s="1"/>
  <c r="G31" i="1"/>
  <c r="G32" i="1" s="1"/>
  <c r="F31" i="1"/>
  <c r="F32" i="1" s="1"/>
  <c r="E31" i="1"/>
  <c r="E32" i="1" s="1"/>
  <c r="D31" i="1"/>
  <c r="D32" i="1" s="1"/>
  <c r="C31" i="1"/>
  <c r="C32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L8" i="1"/>
  <c r="L9" i="1"/>
  <c r="L10" i="1"/>
  <c r="L11" i="1"/>
  <c r="L12" i="1"/>
  <c r="L13" i="1"/>
  <c r="L14" i="1"/>
  <c r="L7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<sst xmlns="http://schemas.openxmlformats.org/spreadsheetml/2006/main" count="129" uniqueCount="23">
  <si>
    <t>False Pos</t>
  </si>
  <si>
    <t>False Neg</t>
  </si>
  <si>
    <t>True Pos</t>
  </si>
  <si>
    <t>True Neg</t>
  </si>
  <si>
    <t>Bag of Words</t>
  </si>
  <si>
    <t>Baseline Multiresolution Histograms</t>
  </si>
  <si>
    <t>Random Guess</t>
  </si>
  <si>
    <t>Accuracy</t>
  </si>
  <si>
    <t>Guess</t>
  </si>
  <si>
    <t>Airport</t>
  </si>
  <si>
    <t>Auditorium</t>
  </si>
  <si>
    <t>Bamboo</t>
  </si>
  <si>
    <t>Campus</t>
  </si>
  <si>
    <t>Desert</t>
  </si>
  <si>
    <t>Football Field</t>
  </si>
  <si>
    <t>Kitchen</t>
  </si>
  <si>
    <t>Sky</t>
  </si>
  <si>
    <t>Percentage</t>
  </si>
  <si>
    <t>Total</t>
  </si>
  <si>
    <t>Multiresolution Histograms (1st Run - every SVM, haar)</t>
  </si>
  <si>
    <t>Multiresolution Histograms (2nd Run - some SVM, haar)</t>
  </si>
  <si>
    <t>Multiresolution Histograms (3nd Run - no SVM, bayes NB_THRESH = .5, haar)</t>
  </si>
  <si>
    <t>Multiresolution Histograms (3nd Run - no SVM, bayes NB_THRESH = .5, db4)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</si>
</sst>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60" workbookViewId="0">
      <selection activeCell="E60" sqref="E60"/>
    </sheetView>
  </sheetViews>
  <sheetFormatPr defaultRowHeight="15" x14ac:dyDescent="0.25"/>
  <sheetData>
    <row r="1" spans="1:12" x14ac:dyDescent="0.25">
      <c r="A1" s="1" t="s">
        <v>6</v>
      </c>
    </row>
    <row r="2" spans="1:12" x14ac:dyDescent="0.25">
      <c r="B2" s="1" t="s">
        <v>7</v>
      </c>
      <c r="C2">
        <v>0.125</v>
      </c>
    </row>
    <row r="4" spans="1:12" x14ac:dyDescent="0.25">
      <c r="A4" s="1" t="s">
        <v>19</v>
      </c>
    </row>
    <row r="5" spans="1:12" x14ac:dyDescent="0.25">
      <c r="A5" s="1"/>
      <c r="B5" s="1" t="s">
        <v>8</v>
      </c>
    </row>
    <row r="6" spans="1:12" x14ac:dyDescent="0.25">
      <c r="A6" s="1"/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</v>
      </c>
      <c r="L6" t="s">
        <v>2</v>
      </c>
    </row>
    <row r="7" spans="1:12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16</v>
      </c>
      <c r="G7">
        <v>1</v>
      </c>
      <c r="H7">
        <v>0</v>
      </c>
      <c r="I7">
        <v>3</v>
      </c>
      <c r="J7">
        <f>SUM(B7:I7)/SUM($B$7:$I$14)</f>
        <v>0.125</v>
      </c>
      <c r="K7">
        <f>(SUM(B7:I7) - B7) / SUM(B7:I7)</f>
        <v>1</v>
      </c>
      <c r="L7">
        <f>1-K7</f>
        <v>0</v>
      </c>
    </row>
    <row r="8" spans="1:12" x14ac:dyDescent="0.25">
      <c r="A8" t="s">
        <v>10</v>
      </c>
      <c r="B8">
        <v>0</v>
      </c>
      <c r="C8">
        <v>3</v>
      </c>
      <c r="D8">
        <v>1</v>
      </c>
      <c r="E8">
        <v>0</v>
      </c>
      <c r="F8">
        <v>1</v>
      </c>
      <c r="G8">
        <v>9</v>
      </c>
      <c r="H8">
        <v>2</v>
      </c>
      <c r="I8">
        <v>4</v>
      </c>
      <c r="J8">
        <f t="shared" ref="J8:J14" si="0">SUM(B8:I8)/SUM($B$7:$I$14)</f>
        <v>0.125</v>
      </c>
      <c r="K8">
        <f>(SUM(B8:I8) - C8) / SUM(B8:I8)</f>
        <v>0.85</v>
      </c>
      <c r="L8">
        <f t="shared" ref="L8:L14" si="1">1-K8</f>
        <v>0.15000000000000002</v>
      </c>
    </row>
    <row r="9" spans="1:12" x14ac:dyDescent="0.25">
      <c r="A9" t="s">
        <v>11</v>
      </c>
      <c r="B9">
        <v>0</v>
      </c>
      <c r="C9">
        <v>0</v>
      </c>
      <c r="D9">
        <v>17</v>
      </c>
      <c r="E9">
        <v>0</v>
      </c>
      <c r="F9">
        <v>0</v>
      </c>
      <c r="G9">
        <v>0</v>
      </c>
      <c r="H9">
        <v>3</v>
      </c>
      <c r="I9">
        <v>0</v>
      </c>
      <c r="J9">
        <f t="shared" si="0"/>
        <v>0.125</v>
      </c>
      <c r="K9">
        <f>(SUM(B9:I9) - D9) / SUM(B9:I9)</f>
        <v>0.15</v>
      </c>
      <c r="L9">
        <f t="shared" si="1"/>
        <v>0.85</v>
      </c>
    </row>
    <row r="10" spans="1:12" x14ac:dyDescent="0.25">
      <c r="A10" t="s">
        <v>12</v>
      </c>
      <c r="B10">
        <v>0</v>
      </c>
      <c r="C10">
        <v>1</v>
      </c>
      <c r="D10">
        <v>9</v>
      </c>
      <c r="E10">
        <v>3</v>
      </c>
      <c r="F10">
        <v>1</v>
      </c>
      <c r="G10">
        <v>5</v>
      </c>
      <c r="H10">
        <v>1</v>
      </c>
      <c r="I10">
        <v>0</v>
      </c>
      <c r="J10">
        <f t="shared" si="0"/>
        <v>0.125</v>
      </c>
      <c r="K10">
        <f>(SUM(B10:I10) - E10) / SUM(B10:I10)</f>
        <v>0.85</v>
      </c>
      <c r="L10">
        <f t="shared" si="1"/>
        <v>0.15000000000000002</v>
      </c>
    </row>
    <row r="11" spans="1:12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18</v>
      </c>
      <c r="G11">
        <v>2</v>
      </c>
      <c r="H11">
        <v>0</v>
      </c>
      <c r="I11">
        <v>0</v>
      </c>
      <c r="J11">
        <f t="shared" si="0"/>
        <v>0.125</v>
      </c>
      <c r="K11">
        <f>(SUM(B11:I11) - F11) / SUM(B11:I11)</f>
        <v>0.1</v>
      </c>
      <c r="L11">
        <f t="shared" si="1"/>
        <v>0.9</v>
      </c>
    </row>
    <row r="12" spans="1:12" x14ac:dyDescent="0.25">
      <c r="A12" t="s">
        <v>14</v>
      </c>
      <c r="B12">
        <v>0</v>
      </c>
      <c r="C12">
        <v>0</v>
      </c>
      <c r="D12">
        <v>1</v>
      </c>
      <c r="E12">
        <v>2</v>
      </c>
      <c r="F12">
        <v>12</v>
      </c>
      <c r="G12">
        <v>4</v>
      </c>
      <c r="H12">
        <v>0</v>
      </c>
      <c r="I12">
        <v>1</v>
      </c>
      <c r="J12">
        <f t="shared" si="0"/>
        <v>0.125</v>
      </c>
      <c r="K12">
        <f>(SUM(B12:I12) - G12) / SUM(B12:I12)</f>
        <v>0.8</v>
      </c>
      <c r="L12">
        <f t="shared" si="1"/>
        <v>0.19999999999999996</v>
      </c>
    </row>
    <row r="13" spans="1:12" x14ac:dyDescent="0.25">
      <c r="A13" t="s">
        <v>15</v>
      </c>
      <c r="B13">
        <v>0</v>
      </c>
      <c r="C13">
        <v>2</v>
      </c>
      <c r="D13">
        <v>2</v>
      </c>
      <c r="E13">
        <v>0</v>
      </c>
      <c r="F13">
        <v>1</v>
      </c>
      <c r="G13">
        <v>1</v>
      </c>
      <c r="H13">
        <v>14</v>
      </c>
      <c r="I13">
        <v>0</v>
      </c>
      <c r="J13">
        <f t="shared" si="0"/>
        <v>0.125</v>
      </c>
      <c r="K13">
        <f>(SUM(B13:I13) - H13) / SUM(B13:I13)</f>
        <v>0.3</v>
      </c>
      <c r="L13">
        <f t="shared" si="1"/>
        <v>0.7</v>
      </c>
    </row>
    <row r="14" spans="1:12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6</v>
      </c>
      <c r="G14">
        <v>0</v>
      </c>
      <c r="H14">
        <v>1</v>
      </c>
      <c r="I14">
        <v>13</v>
      </c>
      <c r="J14">
        <f t="shared" si="0"/>
        <v>0.125</v>
      </c>
      <c r="K14">
        <f>(SUM(B14:I14) - I14) / SUM(B14:I14)</f>
        <v>0.35</v>
      </c>
      <c r="L14">
        <f t="shared" si="1"/>
        <v>0.65</v>
      </c>
    </row>
    <row r="15" spans="1:12" x14ac:dyDescent="0.25">
      <c r="A15" t="s">
        <v>17</v>
      </c>
      <c r="B15">
        <f>SUM(B7:B14)/SUM($B$7:$I$14)</f>
        <v>0</v>
      </c>
      <c r="C15">
        <f t="shared" ref="C15:I15" si="2">SUM(C7:C14)/SUM($B$7:$I$14)</f>
        <v>3.7499999999999999E-2</v>
      </c>
      <c r="D15">
        <f t="shared" si="2"/>
        <v>0.1875</v>
      </c>
      <c r="E15">
        <f t="shared" si="2"/>
        <v>3.125E-2</v>
      </c>
      <c r="F15">
        <f t="shared" si="2"/>
        <v>0.34375</v>
      </c>
      <c r="G15">
        <f t="shared" si="2"/>
        <v>0.13750000000000001</v>
      </c>
      <c r="H15">
        <f t="shared" si="2"/>
        <v>0.13125000000000001</v>
      </c>
      <c r="I15">
        <f t="shared" si="2"/>
        <v>0.13125000000000001</v>
      </c>
    </row>
    <row r="16" spans="1:12" x14ac:dyDescent="0.25">
      <c r="A16" t="s">
        <v>0</v>
      </c>
      <c r="C16">
        <f>(SUM(C7:C14) - C8) / SUM(C7:C14)</f>
        <v>0.5</v>
      </c>
      <c r="D16">
        <f>(SUM(D7:D14) - D9) / SUM(D7:D14)</f>
        <v>0.43333333333333335</v>
      </c>
      <c r="E16">
        <f>(SUM(E7:E14) - E10) / SUM(E7:E14)</f>
        <v>0.4</v>
      </c>
      <c r="F16">
        <f>(SUM(F7:F14) - F11) / SUM(F7:F14)</f>
        <v>0.67272727272727273</v>
      </c>
      <c r="G16">
        <f>(SUM(G7:G14) - G12) / SUM(G7:G14)</f>
        <v>0.81818181818181823</v>
      </c>
      <c r="H16">
        <f>(SUM(H7:H14) - H13) / SUM(H7:H14)</f>
        <v>0.33333333333333331</v>
      </c>
      <c r="I16">
        <f>(SUM(I7:I14) - I14) / SUM(I7:I14)</f>
        <v>0.38095238095238093</v>
      </c>
      <c r="K16" s="1" t="s">
        <v>7</v>
      </c>
      <c r="L16">
        <f>(B7+C8+D9+E10+F11+G12+H13+I14) / SUM(B7:I14)</f>
        <v>0.45</v>
      </c>
    </row>
    <row r="17" spans="1:12" x14ac:dyDescent="0.25">
      <c r="A17" t="s">
        <v>3</v>
      </c>
      <c r="C17">
        <f>1-C16</f>
        <v>0.5</v>
      </c>
      <c r="D17">
        <f t="shared" ref="D17:I17" si="3">1-D16</f>
        <v>0.56666666666666665</v>
      </c>
      <c r="E17">
        <f t="shared" si="3"/>
        <v>0.6</v>
      </c>
      <c r="F17">
        <f t="shared" si="3"/>
        <v>0.32727272727272727</v>
      </c>
      <c r="G17">
        <f t="shared" si="3"/>
        <v>0.18181818181818177</v>
      </c>
      <c r="H17">
        <f t="shared" si="3"/>
        <v>0.66666666666666674</v>
      </c>
      <c r="I17">
        <f t="shared" si="3"/>
        <v>0.61904761904761907</v>
      </c>
    </row>
    <row r="19" spans="1:12" x14ac:dyDescent="0.25">
      <c r="A19" s="1" t="s">
        <v>4</v>
      </c>
    </row>
    <row r="20" spans="1:12" x14ac:dyDescent="0.25">
      <c r="A20" s="1"/>
      <c r="B20" s="1" t="s">
        <v>8</v>
      </c>
    </row>
    <row r="21" spans="1:12" x14ac:dyDescent="0.25">
      <c r="A21" s="1"/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1</v>
      </c>
      <c r="L21" t="s">
        <v>2</v>
      </c>
    </row>
    <row r="22" spans="1:12" x14ac:dyDescent="0.25">
      <c r="A22" t="s">
        <v>9</v>
      </c>
      <c r="B22">
        <v>9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6</v>
      </c>
      <c r="J22">
        <f>SUM(B22:I22)/SUM($B$22:$I$29)</f>
        <v>0.125</v>
      </c>
      <c r="K22">
        <f>(SUM(B22:I22) - B22) / SUM(B22:I22)</f>
        <v>0.55000000000000004</v>
      </c>
      <c r="L22">
        <f>1-K22</f>
        <v>0.44999999999999996</v>
      </c>
    </row>
    <row r="23" spans="1:12" x14ac:dyDescent="0.25">
      <c r="A23" t="s">
        <v>10</v>
      </c>
      <c r="B23">
        <v>0</v>
      </c>
      <c r="C23">
        <v>12</v>
      </c>
      <c r="D23">
        <v>0</v>
      </c>
      <c r="E23">
        <v>0</v>
      </c>
      <c r="F23">
        <v>1</v>
      </c>
      <c r="G23">
        <v>0</v>
      </c>
      <c r="H23">
        <v>5</v>
      </c>
      <c r="I23">
        <v>2</v>
      </c>
      <c r="J23">
        <f t="shared" ref="J23:J29" si="4">SUM(B23:I23)/SUM($B$22:$I$29)</f>
        <v>0.125</v>
      </c>
      <c r="K23">
        <f>(SUM(B23:I23) - C23) / SUM(B23:I23)</f>
        <v>0.4</v>
      </c>
      <c r="L23">
        <f t="shared" ref="L23:L29" si="5">1-K23</f>
        <v>0.6</v>
      </c>
    </row>
    <row r="24" spans="1:12" x14ac:dyDescent="0.25">
      <c r="A24" t="s">
        <v>11</v>
      </c>
      <c r="B24">
        <v>0</v>
      </c>
      <c r="C24">
        <v>1</v>
      </c>
      <c r="D24">
        <v>18</v>
      </c>
      <c r="E24">
        <v>0</v>
      </c>
      <c r="F24">
        <v>0</v>
      </c>
      <c r="G24">
        <v>0</v>
      </c>
      <c r="H24">
        <v>1</v>
      </c>
      <c r="I24">
        <v>0</v>
      </c>
      <c r="J24">
        <f t="shared" si="4"/>
        <v>0.125</v>
      </c>
      <c r="K24">
        <f>(SUM(B24:I24) - D24) / SUM(B24:I24)</f>
        <v>0.1</v>
      </c>
      <c r="L24">
        <f t="shared" si="5"/>
        <v>0.9</v>
      </c>
    </row>
    <row r="25" spans="1:12" x14ac:dyDescent="0.25">
      <c r="A25" t="s">
        <v>12</v>
      </c>
      <c r="B25">
        <v>2</v>
      </c>
      <c r="C25">
        <v>1</v>
      </c>
      <c r="D25">
        <v>1</v>
      </c>
      <c r="E25">
        <v>13</v>
      </c>
      <c r="F25">
        <v>1</v>
      </c>
      <c r="G25">
        <v>2</v>
      </c>
      <c r="H25">
        <v>0</v>
      </c>
      <c r="I25">
        <v>0</v>
      </c>
      <c r="J25">
        <f t="shared" si="4"/>
        <v>0.125</v>
      </c>
      <c r="K25">
        <f>(SUM(B25:I25) - E25) / SUM(B25:I25)</f>
        <v>0.35</v>
      </c>
      <c r="L25">
        <f t="shared" si="5"/>
        <v>0.65</v>
      </c>
    </row>
    <row r="26" spans="1:12" x14ac:dyDescent="0.25">
      <c r="A26" t="s">
        <v>13</v>
      </c>
      <c r="B26">
        <v>1</v>
      </c>
      <c r="C26">
        <v>3</v>
      </c>
      <c r="D26">
        <v>0</v>
      </c>
      <c r="E26">
        <v>1</v>
      </c>
      <c r="F26">
        <v>14</v>
      </c>
      <c r="G26">
        <v>0</v>
      </c>
      <c r="H26">
        <v>1</v>
      </c>
      <c r="I26">
        <v>0</v>
      </c>
      <c r="J26">
        <f t="shared" si="4"/>
        <v>0.125</v>
      </c>
      <c r="K26">
        <f>(SUM(B26:I26) - F26) / SUM(B26:I26)</f>
        <v>0.3</v>
      </c>
      <c r="L26">
        <f t="shared" si="5"/>
        <v>0.7</v>
      </c>
    </row>
    <row r="27" spans="1:12" x14ac:dyDescent="0.25">
      <c r="A27" t="s">
        <v>14</v>
      </c>
      <c r="B27">
        <v>0</v>
      </c>
      <c r="C27">
        <v>0</v>
      </c>
      <c r="D27">
        <v>0</v>
      </c>
      <c r="E27">
        <v>7</v>
      </c>
      <c r="F27">
        <v>1</v>
      </c>
      <c r="G27">
        <v>10</v>
      </c>
      <c r="H27">
        <v>1</v>
      </c>
      <c r="I27">
        <v>1</v>
      </c>
      <c r="J27">
        <f t="shared" si="4"/>
        <v>0.125</v>
      </c>
      <c r="K27">
        <f>(SUM(B27:I27) - G27) / SUM(B27:I27)</f>
        <v>0.5</v>
      </c>
      <c r="L27">
        <f t="shared" si="5"/>
        <v>0.5</v>
      </c>
    </row>
    <row r="28" spans="1:12" x14ac:dyDescent="0.25">
      <c r="A28" t="s">
        <v>15</v>
      </c>
      <c r="B28">
        <v>0</v>
      </c>
      <c r="C28">
        <v>3</v>
      </c>
      <c r="D28">
        <v>2</v>
      </c>
      <c r="E28">
        <v>0</v>
      </c>
      <c r="F28">
        <v>1</v>
      </c>
      <c r="G28">
        <v>0</v>
      </c>
      <c r="H28">
        <v>14</v>
      </c>
      <c r="I28">
        <v>0</v>
      </c>
      <c r="J28">
        <f t="shared" si="4"/>
        <v>0.125</v>
      </c>
      <c r="K28">
        <f>(SUM(B28:I28) - H28) / SUM(B28:I28)</f>
        <v>0.3</v>
      </c>
      <c r="L28">
        <f t="shared" si="5"/>
        <v>0.7</v>
      </c>
    </row>
    <row r="29" spans="1:12" x14ac:dyDescent="0.25">
      <c r="A29" t="s">
        <v>16</v>
      </c>
      <c r="B29">
        <v>1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15</v>
      </c>
      <c r="J29">
        <f t="shared" si="4"/>
        <v>0.125</v>
      </c>
      <c r="K29">
        <f>(SUM(B29:I29) - I29) / SUM(B29:I29)</f>
        <v>0.25</v>
      </c>
      <c r="L29">
        <f t="shared" si="5"/>
        <v>0.75</v>
      </c>
    </row>
    <row r="30" spans="1:12" x14ac:dyDescent="0.25">
      <c r="A30" t="s">
        <v>17</v>
      </c>
      <c r="B30">
        <f>SUM(B22:B29) / SUM($B$22:$I$29)</f>
        <v>8.1250000000000003E-2</v>
      </c>
      <c r="C30">
        <f t="shared" ref="C30:I30" si="6">SUM(C22:C29) / SUM($B$22:$I$29)</f>
        <v>0.13750000000000001</v>
      </c>
      <c r="D30">
        <f t="shared" si="6"/>
        <v>0.13125000000000001</v>
      </c>
      <c r="E30">
        <f t="shared" si="6"/>
        <v>0.13125000000000001</v>
      </c>
      <c r="F30">
        <f t="shared" si="6"/>
        <v>0.13125000000000001</v>
      </c>
      <c r="G30">
        <f t="shared" si="6"/>
        <v>8.7499999999999994E-2</v>
      </c>
      <c r="H30">
        <f t="shared" si="6"/>
        <v>0.15</v>
      </c>
      <c r="I30">
        <f t="shared" si="6"/>
        <v>0.15</v>
      </c>
    </row>
    <row r="31" spans="1:12" x14ac:dyDescent="0.25">
      <c r="A31" t="s">
        <v>0</v>
      </c>
      <c r="B31">
        <f>(SUM(B22:B29) - B22) / SUM(B22:B29)</f>
        <v>0.30769230769230771</v>
      </c>
      <c r="C31">
        <f>(SUM(C22:C29) - C23) / SUM(C22:C29)</f>
        <v>0.45454545454545453</v>
      </c>
      <c r="D31">
        <f>(SUM(D22:D29) - D24) / SUM(D22:D29)</f>
        <v>0.14285714285714285</v>
      </c>
      <c r="E31">
        <f>(SUM(E22:E29) - E25) / SUM(E22:E29)</f>
        <v>0.38095238095238093</v>
      </c>
      <c r="F31">
        <f>(SUM(F22:F29) - F26) / SUM(F22:F29)</f>
        <v>0.33333333333333331</v>
      </c>
      <c r="G31">
        <f>(SUM(G22:G29) - G27) / SUM(G22:G29)</f>
        <v>0.2857142857142857</v>
      </c>
      <c r="H31">
        <f>(SUM(H22:H29) - H28) / SUM(H22:H29)</f>
        <v>0.41666666666666669</v>
      </c>
      <c r="I31">
        <f>(SUM(I22:I29) - I29) / SUM(I22:I29)</f>
        <v>0.375</v>
      </c>
      <c r="K31" s="1" t="s">
        <v>7</v>
      </c>
      <c r="L31">
        <f>(B22+C23+D24+E25+F26+G27+H28+I29) / SUM(B22:I29)</f>
        <v>0.65625</v>
      </c>
    </row>
    <row r="32" spans="1:12" x14ac:dyDescent="0.25">
      <c r="A32" t="s">
        <v>3</v>
      </c>
      <c r="B32">
        <f>1-B31</f>
        <v>0.69230769230769229</v>
      </c>
      <c r="C32">
        <f>1-C31</f>
        <v>0.54545454545454541</v>
      </c>
      <c r="D32">
        <f t="shared" ref="D32" si="7">1-D31</f>
        <v>0.85714285714285721</v>
      </c>
      <c r="E32">
        <f t="shared" ref="E32" si="8">1-E31</f>
        <v>0.61904761904761907</v>
      </c>
      <c r="F32">
        <f t="shared" ref="F32" si="9">1-F31</f>
        <v>0.66666666666666674</v>
      </c>
      <c r="G32">
        <f t="shared" ref="G32" si="10">1-G31</f>
        <v>0.7142857142857143</v>
      </c>
      <c r="H32">
        <f t="shared" ref="H32" si="11">1-H31</f>
        <v>0.58333333333333326</v>
      </c>
      <c r="I32">
        <f t="shared" ref="I32" si="12">1-I31</f>
        <v>0.625</v>
      </c>
    </row>
    <row r="34" spans="1:12" x14ac:dyDescent="0.25">
      <c r="A34" s="1" t="s">
        <v>20</v>
      </c>
    </row>
    <row r="35" spans="1:12" x14ac:dyDescent="0.25">
      <c r="A35" s="1"/>
      <c r="B35" s="1" t="s">
        <v>8</v>
      </c>
    </row>
    <row r="36" spans="1:12" x14ac:dyDescent="0.25">
      <c r="A36" s="1"/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  <c r="K36" t="s">
        <v>1</v>
      </c>
      <c r="L36" t="s">
        <v>2</v>
      </c>
    </row>
    <row r="37" spans="1:12" x14ac:dyDescent="0.25">
      <c r="A37" t="s">
        <v>9</v>
      </c>
      <c r="B37">
        <v>0</v>
      </c>
      <c r="C37">
        <v>0</v>
      </c>
      <c r="D37">
        <v>0</v>
      </c>
      <c r="E37">
        <v>0</v>
      </c>
      <c r="F37">
        <v>16</v>
      </c>
      <c r="G37">
        <v>1</v>
      </c>
      <c r="H37">
        <v>0</v>
      </c>
      <c r="I37">
        <v>3</v>
      </c>
      <c r="J37">
        <f>SUM(B37:I37)/SUM($B$37:$I$44)</f>
        <v>0.125</v>
      </c>
      <c r="K37">
        <f>(SUM(B37:I37) - B37) / SUM(B37:I37)</f>
        <v>1</v>
      </c>
      <c r="L37">
        <f>1-K37</f>
        <v>0</v>
      </c>
    </row>
    <row r="38" spans="1:12" x14ac:dyDescent="0.25">
      <c r="A38" t="s">
        <v>10</v>
      </c>
      <c r="B38">
        <v>0</v>
      </c>
      <c r="C38">
        <v>2</v>
      </c>
      <c r="D38">
        <v>1</v>
      </c>
      <c r="E38">
        <v>1</v>
      </c>
      <c r="F38">
        <v>1</v>
      </c>
      <c r="G38">
        <v>8</v>
      </c>
      <c r="H38">
        <v>4</v>
      </c>
      <c r="I38">
        <v>3</v>
      </c>
      <c r="J38">
        <f t="shared" ref="J38:J44" si="13">SUM(B38:I38)/SUM($B$37:$I$44)</f>
        <v>0.125</v>
      </c>
      <c r="K38">
        <f>(SUM(B38:I38) - C38) / SUM(B38:I38)</f>
        <v>0.9</v>
      </c>
      <c r="L38">
        <f t="shared" ref="L38:L44" si="14">1-K38</f>
        <v>9.9999999999999978E-2</v>
      </c>
    </row>
    <row r="39" spans="1:12" x14ac:dyDescent="0.25">
      <c r="A39" t="s">
        <v>11</v>
      </c>
      <c r="B39">
        <v>0</v>
      </c>
      <c r="C39">
        <v>0</v>
      </c>
      <c r="D39">
        <v>14</v>
      </c>
      <c r="E39">
        <v>2</v>
      </c>
      <c r="F39">
        <v>0</v>
      </c>
      <c r="G39">
        <v>1</v>
      </c>
      <c r="H39">
        <v>3</v>
      </c>
      <c r="I39">
        <v>0</v>
      </c>
      <c r="J39">
        <f t="shared" si="13"/>
        <v>0.125</v>
      </c>
      <c r="K39">
        <f>(SUM(B39:I39) - D39) / SUM(B39:I39)</f>
        <v>0.3</v>
      </c>
      <c r="L39">
        <f t="shared" si="14"/>
        <v>0.7</v>
      </c>
    </row>
    <row r="40" spans="1:12" x14ac:dyDescent="0.25">
      <c r="A40" t="s">
        <v>12</v>
      </c>
      <c r="B40">
        <v>0</v>
      </c>
      <c r="C40">
        <v>1</v>
      </c>
      <c r="D40">
        <v>3</v>
      </c>
      <c r="E40">
        <v>10</v>
      </c>
      <c r="F40">
        <v>2</v>
      </c>
      <c r="G40">
        <v>4</v>
      </c>
      <c r="H40">
        <v>0</v>
      </c>
      <c r="I40">
        <v>0</v>
      </c>
      <c r="J40">
        <f t="shared" si="13"/>
        <v>0.125</v>
      </c>
      <c r="K40">
        <f>(SUM(B40:I40) - E40) / SUM(B40:I40)</f>
        <v>0.5</v>
      </c>
      <c r="L40">
        <f t="shared" si="14"/>
        <v>0.5</v>
      </c>
    </row>
    <row r="41" spans="1:12" x14ac:dyDescent="0.25">
      <c r="A41" t="s">
        <v>13</v>
      </c>
      <c r="B41">
        <v>0</v>
      </c>
      <c r="C41">
        <v>0</v>
      </c>
      <c r="D41">
        <v>0</v>
      </c>
      <c r="E41">
        <v>0</v>
      </c>
      <c r="F41">
        <v>16</v>
      </c>
      <c r="G41">
        <v>3</v>
      </c>
      <c r="H41">
        <v>0</v>
      </c>
      <c r="I41">
        <v>1</v>
      </c>
      <c r="J41">
        <f t="shared" si="13"/>
        <v>0.125</v>
      </c>
      <c r="K41">
        <f>(SUM(B41:I41) - F41) / SUM(B41:I41)</f>
        <v>0.2</v>
      </c>
      <c r="L41">
        <f t="shared" si="14"/>
        <v>0.8</v>
      </c>
    </row>
    <row r="42" spans="1:12" x14ac:dyDescent="0.25">
      <c r="A42" t="s">
        <v>14</v>
      </c>
      <c r="B42">
        <v>0</v>
      </c>
      <c r="C42">
        <v>1</v>
      </c>
      <c r="D42">
        <v>2</v>
      </c>
      <c r="E42">
        <v>1</v>
      </c>
      <c r="F42">
        <v>11</v>
      </c>
      <c r="G42">
        <v>4</v>
      </c>
      <c r="H42">
        <v>0</v>
      </c>
      <c r="I42">
        <v>1</v>
      </c>
      <c r="J42">
        <f t="shared" si="13"/>
        <v>0.125</v>
      </c>
      <c r="K42">
        <f>(SUM(B42:I42) - G42) / SUM(B42:I42)</f>
        <v>0.8</v>
      </c>
      <c r="L42">
        <f t="shared" si="14"/>
        <v>0.19999999999999996</v>
      </c>
    </row>
    <row r="43" spans="1:12" x14ac:dyDescent="0.25">
      <c r="A43" t="s">
        <v>15</v>
      </c>
      <c r="B43">
        <v>0</v>
      </c>
      <c r="C43">
        <v>2</v>
      </c>
      <c r="D43">
        <v>2</v>
      </c>
      <c r="E43">
        <v>0</v>
      </c>
      <c r="F43">
        <v>2</v>
      </c>
      <c r="G43">
        <v>3</v>
      </c>
      <c r="H43">
        <v>11</v>
      </c>
      <c r="I43">
        <v>0</v>
      </c>
      <c r="J43">
        <f t="shared" si="13"/>
        <v>0.125</v>
      </c>
      <c r="K43">
        <f>(SUM(B43:I43) - H43) / SUM(B43:I43)</f>
        <v>0.45</v>
      </c>
      <c r="L43">
        <f t="shared" si="14"/>
        <v>0.55000000000000004</v>
      </c>
    </row>
    <row r="44" spans="1:12" x14ac:dyDescent="0.25">
      <c r="A44" t="s">
        <v>16</v>
      </c>
      <c r="B44">
        <v>0</v>
      </c>
      <c r="C44">
        <v>1</v>
      </c>
      <c r="D44">
        <v>0</v>
      </c>
      <c r="E44">
        <v>0</v>
      </c>
      <c r="F44">
        <v>6</v>
      </c>
      <c r="G44">
        <v>1</v>
      </c>
      <c r="H44">
        <v>2</v>
      </c>
      <c r="I44">
        <v>10</v>
      </c>
      <c r="J44">
        <f t="shared" si="13"/>
        <v>0.125</v>
      </c>
      <c r="K44">
        <f>(SUM(B44:I44) - I44) / SUM(B44:I44)</f>
        <v>0.5</v>
      </c>
      <c r="L44">
        <f t="shared" si="14"/>
        <v>0.5</v>
      </c>
    </row>
    <row r="45" spans="1:12" x14ac:dyDescent="0.25">
      <c r="A45" t="s">
        <v>17</v>
      </c>
      <c r="B45">
        <f>SUM(B37:B44) / SUM($B$37:$I$44)</f>
        <v>0</v>
      </c>
      <c r="C45">
        <f t="shared" ref="C45:I45" si="15">SUM(C37:C44) / SUM($B$22:$I$29)</f>
        <v>4.3749999999999997E-2</v>
      </c>
      <c r="D45">
        <f t="shared" si="15"/>
        <v>0.13750000000000001</v>
      </c>
      <c r="E45">
        <f t="shared" si="15"/>
        <v>8.7499999999999994E-2</v>
      </c>
      <c r="F45">
        <f t="shared" si="15"/>
        <v>0.33750000000000002</v>
      </c>
      <c r="G45">
        <f t="shared" si="15"/>
        <v>0.15625</v>
      </c>
      <c r="H45">
        <f t="shared" si="15"/>
        <v>0.125</v>
      </c>
      <c r="I45">
        <f t="shared" si="15"/>
        <v>0.1125</v>
      </c>
    </row>
    <row r="46" spans="1:12" x14ac:dyDescent="0.25">
      <c r="A46" t="s">
        <v>0</v>
      </c>
      <c r="C46">
        <f>(SUM(C37:C44) - C38) / SUM(C37:C44)</f>
        <v>0.7142857142857143</v>
      </c>
      <c r="D46">
        <f>(SUM(D37:D44) - D39) / SUM(D37:D44)</f>
        <v>0.36363636363636365</v>
      </c>
      <c r="E46">
        <f>(SUM(E37:E44) - E40) / SUM(E37:E44)</f>
        <v>0.2857142857142857</v>
      </c>
      <c r="F46">
        <f>(SUM(F37:F44) - F41) / SUM(F37:F44)</f>
        <v>0.70370370370370372</v>
      </c>
      <c r="G46">
        <f>(SUM(G37:G44) - G42) / SUM(G37:G44)</f>
        <v>0.84</v>
      </c>
      <c r="H46">
        <f>(SUM(H37:H44) - H43) / SUM(H37:H44)</f>
        <v>0.45</v>
      </c>
      <c r="I46">
        <f>(SUM(I37:I44) - I44) / SUM(I37:I44)</f>
        <v>0.44444444444444442</v>
      </c>
      <c r="K46" s="1" t="s">
        <v>7</v>
      </c>
      <c r="L46">
        <f>(B37+C38+D39+E40+F41+G42+H43+I44) / SUM(B37:I44)</f>
        <v>0.41875000000000001</v>
      </c>
    </row>
    <row r="47" spans="1:12" x14ac:dyDescent="0.25">
      <c r="A47" t="s">
        <v>3</v>
      </c>
      <c r="C47">
        <f>1-C46</f>
        <v>0.2857142857142857</v>
      </c>
      <c r="D47">
        <f t="shared" ref="D47:I47" si="16">1-D46</f>
        <v>0.63636363636363635</v>
      </c>
      <c r="E47">
        <f t="shared" si="16"/>
        <v>0.7142857142857143</v>
      </c>
      <c r="F47">
        <f t="shared" si="16"/>
        <v>0.29629629629629628</v>
      </c>
      <c r="G47">
        <f t="shared" si="16"/>
        <v>0.16000000000000003</v>
      </c>
      <c r="H47">
        <f t="shared" si="16"/>
        <v>0.55000000000000004</v>
      </c>
      <c r="I47">
        <f t="shared" si="16"/>
        <v>0.55555555555555558</v>
      </c>
      <c r="K47" s="1" t="s">
        <v>18</v>
      </c>
      <c r="L47">
        <f>SUM(B37:I44)</f>
        <v>160</v>
      </c>
    </row>
    <row r="49" spans="1:12" x14ac:dyDescent="0.25">
      <c r="A49" s="1" t="s">
        <v>21</v>
      </c>
    </row>
    <row r="50" spans="1:12" x14ac:dyDescent="0.25">
      <c r="B50" s="1" t="s">
        <v>8</v>
      </c>
    </row>
    <row r="51" spans="1:12" x14ac:dyDescent="0.25"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17</v>
      </c>
      <c r="K51" t="s">
        <v>1</v>
      </c>
      <c r="L51" t="s">
        <v>2</v>
      </c>
    </row>
    <row r="52" spans="1:12" x14ac:dyDescent="0.25">
      <c r="A52" t="s">
        <v>9</v>
      </c>
      <c r="B52">
        <v>12</v>
      </c>
      <c r="C52">
        <v>1</v>
      </c>
      <c r="D52">
        <v>0</v>
      </c>
      <c r="E52">
        <v>0</v>
      </c>
      <c r="F52">
        <v>3</v>
      </c>
      <c r="G52">
        <v>1</v>
      </c>
      <c r="H52">
        <v>0</v>
      </c>
      <c r="I52">
        <v>3</v>
      </c>
      <c r="J52">
        <f>SUM(B52:I52)/SUM($B$22:$I$29)</f>
        <v>0.125</v>
      </c>
      <c r="K52">
        <f>(SUM(B52:I52) - B52) / SUM(B52:I52)</f>
        <v>0.4</v>
      </c>
      <c r="L52">
        <f>1-K52</f>
        <v>0.6</v>
      </c>
    </row>
    <row r="53" spans="1:12" x14ac:dyDescent="0.25">
      <c r="A53" t="s">
        <v>10</v>
      </c>
      <c r="B53">
        <v>1</v>
      </c>
      <c r="C53">
        <v>5</v>
      </c>
      <c r="D53">
        <v>1</v>
      </c>
      <c r="E53">
        <v>0</v>
      </c>
      <c r="F53">
        <v>4</v>
      </c>
      <c r="G53">
        <v>1</v>
      </c>
      <c r="H53">
        <v>7</v>
      </c>
      <c r="I53">
        <v>1</v>
      </c>
      <c r="J53">
        <f t="shared" ref="J53:J59" si="17">SUM(B53:I53)/SUM($B$22:$I$29)</f>
        <v>0.125</v>
      </c>
      <c r="K53">
        <f>(SUM(B53:I53) - C53) / SUM(B53:I53)</f>
        <v>0.75</v>
      </c>
      <c r="L53">
        <f t="shared" ref="L53:L59" si="18">1-K53</f>
        <v>0.25</v>
      </c>
    </row>
    <row r="54" spans="1:12" x14ac:dyDescent="0.25">
      <c r="A54" t="s">
        <v>11</v>
      </c>
      <c r="B54">
        <v>1</v>
      </c>
      <c r="C54">
        <v>1</v>
      </c>
      <c r="D54">
        <v>14</v>
      </c>
      <c r="E54">
        <v>0</v>
      </c>
      <c r="F54">
        <v>2</v>
      </c>
      <c r="G54">
        <v>0</v>
      </c>
      <c r="H54">
        <v>1</v>
      </c>
      <c r="I54">
        <v>1</v>
      </c>
      <c r="J54">
        <f t="shared" si="17"/>
        <v>0.125</v>
      </c>
      <c r="K54">
        <f>(SUM(B54:I54) - D54) / SUM(B54:I54)</f>
        <v>0.3</v>
      </c>
      <c r="L54">
        <f t="shared" si="18"/>
        <v>0.7</v>
      </c>
    </row>
    <row r="55" spans="1:12" x14ac:dyDescent="0.25">
      <c r="A55" t="s">
        <v>12</v>
      </c>
      <c r="B55">
        <v>8</v>
      </c>
      <c r="C55">
        <v>2</v>
      </c>
      <c r="D55">
        <v>3</v>
      </c>
      <c r="E55">
        <v>0</v>
      </c>
      <c r="F55">
        <v>6</v>
      </c>
      <c r="G55">
        <v>0</v>
      </c>
      <c r="H55">
        <v>1</v>
      </c>
      <c r="I55">
        <v>0</v>
      </c>
      <c r="J55">
        <f t="shared" si="17"/>
        <v>0.125</v>
      </c>
      <c r="K55">
        <f>(SUM(B55:I55) - E55) / SUM(B55:I55)</f>
        <v>1</v>
      </c>
      <c r="L55">
        <f t="shared" si="18"/>
        <v>0</v>
      </c>
    </row>
    <row r="56" spans="1:12" x14ac:dyDescent="0.25">
      <c r="A56" t="s">
        <v>13</v>
      </c>
      <c r="B56">
        <v>3</v>
      </c>
      <c r="C56">
        <v>2</v>
      </c>
      <c r="D56">
        <v>0</v>
      </c>
      <c r="E56">
        <v>0</v>
      </c>
      <c r="F56">
        <v>9</v>
      </c>
      <c r="G56">
        <v>1</v>
      </c>
      <c r="H56">
        <v>0</v>
      </c>
      <c r="I56">
        <v>5</v>
      </c>
      <c r="J56">
        <f t="shared" si="17"/>
        <v>0.125</v>
      </c>
      <c r="K56">
        <f>(SUM(B56:I56) - F56) / SUM(B56:I56)</f>
        <v>0.55000000000000004</v>
      </c>
      <c r="L56">
        <f t="shared" si="18"/>
        <v>0.44999999999999996</v>
      </c>
    </row>
    <row r="57" spans="1:12" x14ac:dyDescent="0.25">
      <c r="A57" t="s">
        <v>14</v>
      </c>
      <c r="B57">
        <v>4</v>
      </c>
      <c r="C57">
        <v>5</v>
      </c>
      <c r="D57">
        <v>0</v>
      </c>
      <c r="E57">
        <v>0</v>
      </c>
      <c r="F57">
        <v>7</v>
      </c>
      <c r="G57">
        <v>1</v>
      </c>
      <c r="H57">
        <v>0</v>
      </c>
      <c r="I57">
        <v>3</v>
      </c>
      <c r="J57">
        <f t="shared" si="17"/>
        <v>0.125</v>
      </c>
      <c r="K57">
        <f>(SUM(B57:I57) - G57) / SUM(B57:I57)</f>
        <v>0.95</v>
      </c>
      <c r="L57">
        <f t="shared" si="18"/>
        <v>5.0000000000000044E-2</v>
      </c>
    </row>
    <row r="58" spans="1:12" x14ac:dyDescent="0.25">
      <c r="A58" t="s">
        <v>15</v>
      </c>
      <c r="B58">
        <v>1</v>
      </c>
      <c r="C58">
        <v>5</v>
      </c>
      <c r="D58">
        <v>2</v>
      </c>
      <c r="E58">
        <v>0</v>
      </c>
      <c r="F58">
        <v>4</v>
      </c>
      <c r="G58">
        <v>0</v>
      </c>
      <c r="H58">
        <v>8</v>
      </c>
      <c r="I58">
        <v>0</v>
      </c>
      <c r="J58">
        <f t="shared" si="17"/>
        <v>0.125</v>
      </c>
      <c r="K58">
        <f>(SUM(B58:I58) - H58) / SUM(B58:I58)</f>
        <v>0.6</v>
      </c>
      <c r="L58">
        <f t="shared" si="18"/>
        <v>0.4</v>
      </c>
    </row>
    <row r="59" spans="1:12" x14ac:dyDescent="0.25">
      <c r="A59" t="s">
        <v>16</v>
      </c>
      <c r="B59">
        <v>1</v>
      </c>
      <c r="C59">
        <v>8</v>
      </c>
      <c r="D59">
        <v>0</v>
      </c>
      <c r="E59">
        <v>0</v>
      </c>
      <c r="F59">
        <v>4</v>
      </c>
      <c r="G59">
        <v>0</v>
      </c>
      <c r="H59">
        <v>3</v>
      </c>
      <c r="I59">
        <v>4</v>
      </c>
      <c r="J59">
        <f t="shared" si="17"/>
        <v>0.125</v>
      </c>
      <c r="K59">
        <f>(SUM(B59:I59) - I59) / SUM(B59:I59)</f>
        <v>0.8</v>
      </c>
      <c r="L59">
        <f t="shared" si="18"/>
        <v>0.19999999999999996</v>
      </c>
    </row>
    <row r="60" spans="1:12" x14ac:dyDescent="0.25">
      <c r="A60" t="s">
        <v>17</v>
      </c>
      <c r="B60">
        <f>SUM(B52:B59) / SUM($B$52:$I$59)</f>
        <v>0.19375000000000001</v>
      </c>
      <c r="C60">
        <f t="shared" ref="C60:I60" si="19">SUM(C52:C59) / SUM($B$52:$I$59)</f>
        <v>0.18124999999999999</v>
      </c>
      <c r="D60">
        <f t="shared" si="19"/>
        <v>0.125</v>
      </c>
      <c r="E60">
        <f t="shared" si="19"/>
        <v>0</v>
      </c>
      <c r="F60">
        <f t="shared" si="19"/>
        <v>0.24374999999999999</v>
      </c>
      <c r="G60">
        <f t="shared" si="19"/>
        <v>2.5000000000000001E-2</v>
      </c>
      <c r="H60">
        <f t="shared" si="19"/>
        <v>0.125</v>
      </c>
      <c r="I60">
        <f t="shared" si="19"/>
        <v>0.10625</v>
      </c>
    </row>
    <row r="61" spans="1:12" x14ac:dyDescent="0.25">
      <c r="A61" t="s">
        <v>0</v>
      </c>
      <c r="B61">
        <f>(SUM(B52:B59) - B52) / SUM(B52:B59)</f>
        <v>0.61290322580645162</v>
      </c>
      <c r="C61">
        <f>(SUM(C52:C59) - C53) / SUM(C52:C59)</f>
        <v>0.82758620689655171</v>
      </c>
      <c r="D61">
        <f>(SUM(D52:D59) - D54) / SUM(D52:D59)</f>
        <v>0.3</v>
      </c>
      <c r="F61">
        <f>(SUM(F52:F59) - F56) / SUM(F52:F59)</f>
        <v>0.76923076923076927</v>
      </c>
      <c r="G61">
        <f>(SUM(G52:G59) - G57) / SUM(G52:G59)</f>
        <v>0.75</v>
      </c>
      <c r="H61">
        <f>(SUM(H52:H59) - H58) / SUM(H52:H59)</f>
        <v>0.6</v>
      </c>
      <c r="I61">
        <f>(SUM(I52:I59) - I59) / SUM(I52:I59)</f>
        <v>0.76470588235294112</v>
      </c>
      <c r="K61" s="1" t="s">
        <v>7</v>
      </c>
      <c r="L61">
        <f>(B52+C53+D54+E55+F56+G57+H58+I59) / SUM(B52:I59)</f>
        <v>0.33124999999999999</v>
      </c>
    </row>
    <row r="62" spans="1:12" x14ac:dyDescent="0.25">
      <c r="A62" t="s">
        <v>3</v>
      </c>
      <c r="B62">
        <f>1-B61</f>
        <v>0.38709677419354838</v>
      </c>
      <c r="C62">
        <f>1-C61</f>
        <v>0.17241379310344829</v>
      </c>
      <c r="D62">
        <f t="shared" ref="D62:I62" si="20">1-D61</f>
        <v>0.7</v>
      </c>
      <c r="F62">
        <f t="shared" si="20"/>
        <v>0.23076923076923073</v>
      </c>
      <c r="G62">
        <f t="shared" si="20"/>
        <v>0.25</v>
      </c>
      <c r="H62">
        <f t="shared" si="20"/>
        <v>0.4</v>
      </c>
      <c r="I62">
        <f t="shared" si="20"/>
        <v>0.23529411764705888</v>
      </c>
    </row>
    <row r="64" spans="1:12" x14ac:dyDescent="0.25">
      <c r="A64" s="1" t="s">
        <v>22</v>
      </c>
    </row>
    <row r="65" spans="1:12" x14ac:dyDescent="0.25">
      <c r="B65" s="1" t="s">
        <v>8</v>
      </c>
    </row>
    <row r="66" spans="1:12" x14ac:dyDescent="0.25"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17</v>
      </c>
      <c r="K66" t="s">
        <v>1</v>
      </c>
      <c r="L66" t="s">
        <v>2</v>
      </c>
    </row>
    <row r="67" spans="1:12" x14ac:dyDescent="0.25">
      <c r="A67" t="s">
        <v>9</v>
      </c>
      <c r="B67">
        <v>1</v>
      </c>
      <c r="C67">
        <v>0</v>
      </c>
      <c r="D67">
        <v>0</v>
      </c>
      <c r="E67">
        <v>2</v>
      </c>
      <c r="F67">
        <v>13</v>
      </c>
      <c r="G67">
        <v>1</v>
      </c>
      <c r="H67">
        <v>1</v>
      </c>
      <c r="I67">
        <v>2</v>
      </c>
      <c r="J67">
        <f>SUM(B67:I67)/SUM($B$22:$I$29)</f>
        <v>0.125</v>
      </c>
      <c r="K67">
        <f>(SUM(B67:I67) - B67) / SUM(B67:I67)</f>
        <v>0.95</v>
      </c>
      <c r="L67">
        <f>1-K67</f>
        <v>5.0000000000000044E-2</v>
      </c>
    </row>
    <row r="68" spans="1:12" x14ac:dyDescent="0.25">
      <c r="A68" t="s">
        <v>10</v>
      </c>
      <c r="B68">
        <v>2</v>
      </c>
      <c r="C68">
        <v>10</v>
      </c>
      <c r="D68">
        <v>0</v>
      </c>
      <c r="E68">
        <v>0</v>
      </c>
      <c r="F68">
        <v>0</v>
      </c>
      <c r="G68">
        <v>3</v>
      </c>
      <c r="H68">
        <v>4</v>
      </c>
      <c r="I68">
        <v>1</v>
      </c>
      <c r="J68">
        <f t="shared" ref="J68:J74" si="21">SUM(B68:I68)/SUM($B$22:$I$29)</f>
        <v>0.125</v>
      </c>
      <c r="K68">
        <f>(SUM(B68:I68) - C68) / SUM(B68:I68)</f>
        <v>0.5</v>
      </c>
      <c r="L68">
        <f t="shared" ref="L68:L74" si="22">1-K68</f>
        <v>0.5</v>
      </c>
    </row>
    <row r="69" spans="1:12" x14ac:dyDescent="0.25">
      <c r="A69" t="s">
        <v>11</v>
      </c>
      <c r="B69">
        <v>0</v>
      </c>
      <c r="C69">
        <v>1</v>
      </c>
      <c r="D69">
        <v>15</v>
      </c>
      <c r="E69">
        <v>0</v>
      </c>
      <c r="F69">
        <v>0</v>
      </c>
      <c r="G69">
        <v>0</v>
      </c>
      <c r="H69">
        <v>3</v>
      </c>
      <c r="I69">
        <v>1</v>
      </c>
      <c r="J69">
        <f t="shared" si="21"/>
        <v>0.125</v>
      </c>
      <c r="K69">
        <f>(SUM(B69:I69) - D69) / SUM(B69:I69)</f>
        <v>0.25</v>
      </c>
      <c r="L69">
        <f t="shared" si="22"/>
        <v>0.75</v>
      </c>
    </row>
    <row r="70" spans="1:12" x14ac:dyDescent="0.25">
      <c r="A70" t="s">
        <v>12</v>
      </c>
      <c r="B70">
        <v>0</v>
      </c>
      <c r="C70">
        <v>8</v>
      </c>
      <c r="D70">
        <v>10</v>
      </c>
      <c r="E70">
        <v>1</v>
      </c>
      <c r="F70">
        <v>0</v>
      </c>
      <c r="G70">
        <v>0</v>
      </c>
      <c r="H70">
        <v>0</v>
      </c>
      <c r="I70">
        <v>1</v>
      </c>
      <c r="J70">
        <f t="shared" si="21"/>
        <v>0.125</v>
      </c>
      <c r="K70">
        <f>(SUM(B70:I70) - E70) / SUM(B70:I70)</f>
        <v>0.95</v>
      </c>
      <c r="L70">
        <f t="shared" si="22"/>
        <v>5.0000000000000044E-2</v>
      </c>
    </row>
    <row r="71" spans="1:12" x14ac:dyDescent="0.25">
      <c r="A71" t="s">
        <v>13</v>
      </c>
      <c r="B71">
        <v>0</v>
      </c>
      <c r="C71">
        <v>2</v>
      </c>
      <c r="D71">
        <v>0</v>
      </c>
      <c r="E71">
        <v>1</v>
      </c>
      <c r="F71">
        <v>16</v>
      </c>
      <c r="G71">
        <v>0</v>
      </c>
      <c r="H71">
        <v>1</v>
      </c>
      <c r="I71">
        <v>0</v>
      </c>
      <c r="J71">
        <f t="shared" si="21"/>
        <v>0.125</v>
      </c>
      <c r="K71">
        <f>(SUM(B71:I71) - F71) / SUM(B71:I71)</f>
        <v>0.2</v>
      </c>
      <c r="L71">
        <f t="shared" si="22"/>
        <v>0.8</v>
      </c>
    </row>
    <row r="72" spans="1:12" x14ac:dyDescent="0.25">
      <c r="A72" t="s">
        <v>14</v>
      </c>
      <c r="B72">
        <v>3</v>
      </c>
      <c r="C72">
        <v>6</v>
      </c>
      <c r="D72">
        <v>3</v>
      </c>
      <c r="E72">
        <v>0</v>
      </c>
      <c r="F72">
        <v>3</v>
      </c>
      <c r="G72">
        <v>2</v>
      </c>
      <c r="H72">
        <v>2</v>
      </c>
      <c r="I72">
        <v>1</v>
      </c>
      <c r="J72">
        <f t="shared" si="21"/>
        <v>0.125</v>
      </c>
      <c r="K72">
        <f>(SUM(B72:I72) - G72) / SUM(B72:I72)</f>
        <v>0.9</v>
      </c>
      <c r="L72">
        <f t="shared" si="22"/>
        <v>9.9999999999999978E-2</v>
      </c>
    </row>
    <row r="73" spans="1:12" x14ac:dyDescent="0.25">
      <c r="A73" t="s">
        <v>15</v>
      </c>
      <c r="B73">
        <v>1</v>
      </c>
      <c r="C73">
        <v>4</v>
      </c>
      <c r="D73">
        <v>1</v>
      </c>
      <c r="E73">
        <v>0</v>
      </c>
      <c r="F73">
        <v>0</v>
      </c>
      <c r="G73">
        <v>2</v>
      </c>
      <c r="H73">
        <v>12</v>
      </c>
      <c r="I73">
        <v>0</v>
      </c>
      <c r="J73">
        <f t="shared" si="21"/>
        <v>0.125</v>
      </c>
      <c r="K73">
        <f>(SUM(B73:I73) - H73) / SUM(B73:I73)</f>
        <v>0.4</v>
      </c>
      <c r="L73">
        <f t="shared" si="22"/>
        <v>0.6</v>
      </c>
    </row>
    <row r="74" spans="1:12" x14ac:dyDescent="0.25">
      <c r="A74" t="s">
        <v>16</v>
      </c>
      <c r="B74">
        <v>0</v>
      </c>
      <c r="C74">
        <v>2</v>
      </c>
      <c r="D74">
        <v>0</v>
      </c>
      <c r="E74">
        <v>0</v>
      </c>
      <c r="F74">
        <v>6</v>
      </c>
      <c r="G74">
        <v>0</v>
      </c>
      <c r="H74">
        <v>1</v>
      </c>
      <c r="I74">
        <v>11</v>
      </c>
      <c r="J74">
        <f t="shared" si="21"/>
        <v>0.125</v>
      </c>
      <c r="K74">
        <f>(SUM(B74:I74) - I74) / SUM(B74:I74)</f>
        <v>0.45</v>
      </c>
      <c r="L74">
        <f t="shared" si="22"/>
        <v>0.55000000000000004</v>
      </c>
    </row>
    <row r="75" spans="1:12" x14ac:dyDescent="0.25">
      <c r="A75" t="s">
        <v>17</v>
      </c>
      <c r="B75">
        <f>SUM(B67:B74) / SUM($B$52:$I$59)</f>
        <v>4.3749999999999997E-2</v>
      </c>
      <c r="C75">
        <f t="shared" ref="C75:I75" si="23">SUM(C67:C74) / SUM($B$52:$I$59)</f>
        <v>0.20624999999999999</v>
      </c>
      <c r="D75">
        <f t="shared" si="23"/>
        <v>0.18124999999999999</v>
      </c>
      <c r="E75">
        <f t="shared" si="23"/>
        <v>2.5000000000000001E-2</v>
      </c>
      <c r="F75">
        <f t="shared" si="23"/>
        <v>0.23749999999999999</v>
      </c>
      <c r="G75">
        <f t="shared" si="23"/>
        <v>0.05</v>
      </c>
      <c r="H75">
        <f t="shared" si="23"/>
        <v>0.15</v>
      </c>
      <c r="I75">
        <f t="shared" si="23"/>
        <v>0.10625</v>
      </c>
    </row>
    <row r="76" spans="1:12" x14ac:dyDescent="0.25">
      <c r="A76" t="s">
        <v>0</v>
      </c>
      <c r="B76">
        <f>(SUM(B67:B74) - B67) / SUM(B67:B74)</f>
        <v>0.8571428571428571</v>
      </c>
      <c r="C76">
        <f>(SUM(C67:C74) - C68) / SUM(C67:C74)</f>
        <v>0.69696969696969702</v>
      </c>
      <c r="D76">
        <f>(SUM(D67:D74) - D69) / SUM(D67:D74)</f>
        <v>0.48275862068965519</v>
      </c>
      <c r="E76">
        <f>(SUM(E67:E74) - E69) / SUM(E67:E74)</f>
        <v>1</v>
      </c>
      <c r="F76">
        <f>(SUM(F67:F74) - F71) / SUM(F67:F74)</f>
        <v>0.57894736842105265</v>
      </c>
      <c r="G76">
        <f>(SUM(G67:G74) - G72) / SUM(G67:G74)</f>
        <v>0.75</v>
      </c>
      <c r="H76">
        <f>(SUM(H67:H74) - H73) / SUM(H67:H74)</f>
        <v>0.5</v>
      </c>
      <c r="I76">
        <f>(SUM(I67:I74) - I74) / SUM(I67:I74)</f>
        <v>0.35294117647058826</v>
      </c>
      <c r="K76" s="1" t="s">
        <v>7</v>
      </c>
      <c r="L76">
        <f>(B67+C68+D69+E70+F71+G72+H73+I74) / SUM(B67:I74)</f>
        <v>0.42499999999999999</v>
      </c>
    </row>
    <row r="77" spans="1:12" x14ac:dyDescent="0.25">
      <c r="A77" t="s">
        <v>3</v>
      </c>
      <c r="B77">
        <f>1-B76</f>
        <v>0.1428571428571429</v>
      </c>
      <c r="C77">
        <f>1-C76</f>
        <v>0.30303030303030298</v>
      </c>
      <c r="D77">
        <f t="shared" ref="D77:I77" si="24">1-D76</f>
        <v>0.51724137931034475</v>
      </c>
      <c r="E77">
        <f t="shared" si="24"/>
        <v>0</v>
      </c>
      <c r="F77">
        <f t="shared" ref="F77:I77" si="25">1-F76</f>
        <v>0.42105263157894735</v>
      </c>
      <c r="G77">
        <f t="shared" si="25"/>
        <v>0.25</v>
      </c>
      <c r="H77">
        <f t="shared" si="25"/>
        <v>0.5</v>
      </c>
      <c r="I77">
        <f t="shared" si="25"/>
        <v>0.64705882352941169</v>
      </c>
    </row>
    <row r="79" spans="1:12" x14ac:dyDescent="0.25">
      <c r="A79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2015-04-24T15:47:13Z</dcterms:created>
  <dcterms:modified xsi:type="dcterms:W3CDTF">2015-04-25T21:51:57Z</dcterms:modified>
</cp:coreProperties>
</file>