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<sst xmlns="http://schemas.openxmlformats.org/spreadsheetml/2006/main" uniqueCount="21">
  <si>
    <t>Table 1</t>
  </si>
  <si>
    <t>Average</t>
  </si>
  <si>
    <t>StDev</t>
  </si>
  <si>
    <t>StD at which 0</t>
  </si>
  <si>
    <t>-2 StD</t>
  </si>
  <si>
    <t>-1 StD</t>
  </si>
  <si>
    <t>+1 StD</t>
  </si>
  <si>
    <t>+2 StD</t>
  </si>
  <si>
    <t>Memory</t>
  </si>
  <si>
    <t>Desire</t>
  </si>
  <si>
    <t>Signs</t>
  </si>
  <si>
    <t>Thin</t>
  </si>
  <si>
    <t>Trading</t>
  </si>
  <si>
    <t>Eyes</t>
  </si>
  <si>
    <t>Names</t>
  </si>
  <si>
    <t>Dead</t>
  </si>
  <si>
    <t>Sky</t>
  </si>
  <si>
    <t>Continuous</t>
  </si>
  <si>
    <t>Hidden</t>
  </si>
  <si>
    <t>Narrative</t>
  </si>
  <si>
    <t>Totals: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</si>
</sst>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3" borderId="7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S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9" width="16.3516" style="1" customWidth="1"/>
    <col min="20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20.25" customHeight="1">
      <c r="A2" s="3"/>
      <c r="B2" s="3"/>
      <c r="C2" s="3"/>
      <c r="D2" s="3"/>
      <c r="E2" s="3"/>
      <c r="F2" s="3"/>
      <c r="G2" t="s" s="4">
        <v>1</v>
      </c>
      <c r="H2" t="s" s="4">
        <v>2</v>
      </c>
      <c r="I2" t="s" s="4">
        <v>3</v>
      </c>
      <c r="J2" t="s" s="4">
        <v>4</v>
      </c>
      <c r="K2" t="s" s="4">
        <v>5</v>
      </c>
      <c r="L2" t="s" s="4">
        <v>6</v>
      </c>
      <c r="M2" t="s" s="4">
        <v>7</v>
      </c>
      <c r="N2" s="3"/>
      <c r="O2" s="3"/>
      <c r="P2" s="3"/>
      <c r="Q2" s="3"/>
      <c r="R2" s="3"/>
      <c r="S2" s="3"/>
    </row>
    <row r="3" ht="20.25" customHeight="1">
      <c r="A3" t="s" s="5">
        <v>8</v>
      </c>
      <c r="B3" s="6">
        <v>136</v>
      </c>
      <c r="C3" s="7">
        <v>132</v>
      </c>
      <c r="D3" s="7">
        <v>307</v>
      </c>
      <c r="E3" s="7">
        <v>298</v>
      </c>
      <c r="F3" s="7">
        <v>314</v>
      </c>
      <c r="G3" s="8">
        <f>AVERAGE(B3:F3)</f>
        <v>237.4</v>
      </c>
      <c r="H3" s="8">
        <f>STDEVP(B3:F3)</f>
        <v>84.5874695212004</v>
      </c>
      <c r="I3" s="8">
        <f>STANDARDIZE(0,G3,H3)</f>
        <v>-2.80656226440844</v>
      </c>
      <c r="J3" s="8">
        <f>G3-2*H3</f>
        <v>68.2250609575992</v>
      </c>
      <c r="K3" s="8">
        <f>G3-H3</f>
        <v>152.8125304788</v>
      </c>
      <c r="L3" s="8">
        <f>G3+H3</f>
        <v>321.9874695212</v>
      </c>
      <c r="M3" s="8">
        <f>G3+2*H3</f>
        <v>406.574939042401</v>
      </c>
      <c r="N3" s="9"/>
      <c r="O3" s="9"/>
      <c r="P3" s="9"/>
      <c r="Q3" s="9"/>
      <c r="R3" s="9"/>
      <c r="S3" s="9"/>
    </row>
    <row r="4" ht="20.05" customHeight="1">
      <c r="A4" t="s" s="10">
        <v>9</v>
      </c>
      <c r="B4" s="11">
        <v>225</v>
      </c>
      <c r="C4" s="12">
        <v>249</v>
      </c>
      <c r="D4" s="12">
        <v>295</v>
      </c>
      <c r="E4" s="12">
        <v>259</v>
      </c>
      <c r="F4" s="12">
        <v>291</v>
      </c>
      <c r="G4" s="13">
        <f>AVERAGE(B4:F4)</f>
        <v>263.8</v>
      </c>
      <c r="H4" s="13">
        <f>STDEVP(B4:F4)</f>
        <v>26.3089338438486</v>
      </c>
      <c r="I4" s="13">
        <f>STANDARDIZE(0,G4,H4)</f>
        <v>-10.0270121763859</v>
      </c>
      <c r="J4" s="13">
        <f>G4-2*H4</f>
        <v>211.182132312303</v>
      </c>
      <c r="K4" s="13">
        <f>G4-H4</f>
        <v>237.491066156151</v>
      </c>
      <c r="L4" s="13">
        <f>G4+H4</f>
        <v>290.108933843849</v>
      </c>
      <c r="M4" s="13">
        <f>G4+2*H4</f>
        <v>316.417867687697</v>
      </c>
      <c r="N4" s="14"/>
      <c r="O4" s="14"/>
      <c r="P4" s="14"/>
      <c r="Q4" s="14"/>
      <c r="R4" s="14"/>
      <c r="S4" s="14"/>
    </row>
    <row r="5" ht="20.05" customHeight="1">
      <c r="A5" t="s" s="10">
        <v>10</v>
      </c>
      <c r="B5" s="11">
        <v>412</v>
      </c>
      <c r="C5" s="12">
        <v>184</v>
      </c>
      <c r="D5" s="12">
        <v>246</v>
      </c>
      <c r="E5" s="12">
        <v>454</v>
      </c>
      <c r="F5" s="12">
        <v>356</v>
      </c>
      <c r="G5" s="13">
        <f>AVERAGE(B5:F5)</f>
        <v>330.4</v>
      </c>
      <c r="H5" s="13">
        <f>STDEVP(B5:F5)</f>
        <v>101.140694085022</v>
      </c>
      <c r="I5" s="13">
        <f>STANDARDIZE(0,G5,H5)</f>
        <v>-3.26673652963322</v>
      </c>
      <c r="J5" s="13">
        <f>G5-2*H5</f>
        <v>128.118611829956</v>
      </c>
      <c r="K5" s="13">
        <f>G5-H5</f>
        <v>229.259305914978</v>
      </c>
      <c r="L5" s="13">
        <f>G5+H5</f>
        <v>431.540694085022</v>
      </c>
      <c r="M5" s="13">
        <f>G5+2*H5</f>
        <v>532.681388170044</v>
      </c>
      <c r="N5" s="14"/>
      <c r="O5" s="14"/>
      <c r="P5" s="14"/>
      <c r="Q5" s="14"/>
      <c r="R5" s="14"/>
      <c r="S5" s="14"/>
    </row>
    <row r="6" ht="20.05" customHeight="1">
      <c r="A6" t="s" s="10">
        <v>11</v>
      </c>
      <c r="B6" s="11">
        <v>216</v>
      </c>
      <c r="C6" s="12">
        <v>243</v>
      </c>
      <c r="D6" s="12">
        <v>330</v>
      </c>
      <c r="E6" s="12">
        <v>212</v>
      </c>
      <c r="F6" s="12">
        <v>178</v>
      </c>
      <c r="G6" s="13">
        <f>AVERAGE(B6:F6)</f>
        <v>235.8</v>
      </c>
      <c r="H6" s="13">
        <f>STDEVP(B6:F6)</f>
        <v>51.4291745996375</v>
      </c>
      <c r="I6" s="13">
        <f>STANDARDIZE(0,G6,H6)</f>
        <v>-4.58494622625466</v>
      </c>
      <c r="J6" s="13">
        <f>G6-2*H6</f>
        <v>132.941650800725</v>
      </c>
      <c r="K6" s="13">
        <f>G6-H6</f>
        <v>184.370825400363</v>
      </c>
      <c r="L6" s="13">
        <f>G6+H6</f>
        <v>287.229174599638</v>
      </c>
      <c r="M6" s="13">
        <f>G6+2*H6</f>
        <v>338.658349199275</v>
      </c>
      <c r="N6" s="14"/>
      <c r="O6" s="14"/>
      <c r="P6" s="14"/>
      <c r="Q6" s="14"/>
      <c r="R6" s="14"/>
      <c r="S6" s="14"/>
    </row>
    <row r="7" ht="20.05" customHeight="1">
      <c r="A7" t="s" s="10">
        <v>12</v>
      </c>
      <c r="B7" s="11">
        <v>275</v>
      </c>
      <c r="C7" s="12">
        <v>274</v>
      </c>
      <c r="D7" s="12">
        <v>302</v>
      </c>
      <c r="E7" s="12">
        <v>190</v>
      </c>
      <c r="F7" s="12">
        <v>342</v>
      </c>
      <c r="G7" s="13">
        <f>AVERAGE(B7:F7)</f>
        <v>276.6</v>
      </c>
      <c r="H7" s="13">
        <f>STDEVP(B7:F7)</f>
        <v>49.8622101395435</v>
      </c>
      <c r="I7" s="13">
        <f>STANDARDIZE(0,G7,H7)</f>
        <v>-5.54728719858009</v>
      </c>
      <c r="J7" s="13">
        <f>G7-2*H7</f>
        <v>176.875579720913</v>
      </c>
      <c r="K7" s="13">
        <f>G7-H7</f>
        <v>226.737789860457</v>
      </c>
      <c r="L7" s="13">
        <f>G7+H7</f>
        <v>326.462210139544</v>
      </c>
      <c r="M7" s="13">
        <f>G7+2*H7</f>
        <v>376.324420279087</v>
      </c>
      <c r="N7" s="14"/>
      <c r="O7" s="14"/>
      <c r="P7" s="14"/>
      <c r="Q7" s="14"/>
      <c r="R7" s="14"/>
      <c r="S7" s="14"/>
    </row>
    <row r="8" ht="20.05" customHeight="1">
      <c r="A8" t="s" s="10">
        <v>13</v>
      </c>
      <c r="B8" s="11">
        <v>305</v>
      </c>
      <c r="C8" s="12">
        <v>189</v>
      </c>
      <c r="D8" s="12">
        <v>164</v>
      </c>
      <c r="E8" s="12">
        <v>369</v>
      </c>
      <c r="F8" s="12">
        <v>187</v>
      </c>
      <c r="G8" s="13">
        <f>AVERAGE(B8:F8)</f>
        <v>242.8</v>
      </c>
      <c r="H8" s="13">
        <f>STDEVP(B8:F8)</f>
        <v>80.0159984003199</v>
      </c>
      <c r="I8" s="13">
        <f>STANDARDIZE(0,G8,H8)</f>
        <v>-3.03439318203932</v>
      </c>
      <c r="J8" s="13">
        <f>G8-2*H8</f>
        <v>82.76800319936019</v>
      </c>
      <c r="K8" s="13">
        <f>G8-H8</f>
        <v>162.784001599680</v>
      </c>
      <c r="L8" s="13">
        <f>G8+H8</f>
        <v>322.815998400320</v>
      </c>
      <c r="M8" s="13">
        <f>G8+2*H8</f>
        <v>402.831996800640</v>
      </c>
      <c r="N8" s="14"/>
      <c r="O8" s="14"/>
      <c r="P8" s="14"/>
      <c r="Q8" s="14"/>
      <c r="R8" s="14"/>
      <c r="S8" s="14"/>
    </row>
    <row r="9" ht="20.05" customHeight="1">
      <c r="A9" t="s" s="10">
        <v>14</v>
      </c>
      <c r="B9" s="11">
        <v>336</v>
      </c>
      <c r="C9" s="12">
        <v>446</v>
      </c>
      <c r="D9" s="12">
        <v>299</v>
      </c>
      <c r="E9" s="12">
        <v>626</v>
      </c>
      <c r="F9" s="12">
        <v>371</v>
      </c>
      <c r="G9" s="13">
        <f>AVERAGE(B9:F9)</f>
        <v>415.6</v>
      </c>
      <c r="H9" s="13">
        <f>STDEVP(B9:F9)</f>
        <v>115.856117663246</v>
      </c>
      <c r="I9" s="13">
        <f>STANDARDIZE(0,G9,H9)</f>
        <v>-3.58720806792445</v>
      </c>
      <c r="J9" s="13">
        <f>G9-2*H9</f>
        <v>183.887764673508</v>
      </c>
      <c r="K9" s="13">
        <f>G9-H9</f>
        <v>299.743882336754</v>
      </c>
      <c r="L9" s="13">
        <f>G9+H9</f>
        <v>531.456117663246</v>
      </c>
      <c r="M9" s="13">
        <f>G9+2*H9</f>
        <v>647.312235326492</v>
      </c>
      <c r="N9" s="14"/>
      <c r="O9" s="14"/>
      <c r="P9" s="14"/>
      <c r="Q9" s="14"/>
      <c r="R9" s="14"/>
      <c r="S9" s="14"/>
    </row>
    <row r="10" ht="20.05" customHeight="1">
      <c r="A10" t="s" s="10">
        <v>15</v>
      </c>
      <c r="B10" s="11">
        <v>362</v>
      </c>
      <c r="C10" s="12">
        <v>495</v>
      </c>
      <c r="D10" s="12">
        <v>458</v>
      </c>
      <c r="E10" s="12">
        <v>137</v>
      </c>
      <c r="F10" s="12">
        <v>762</v>
      </c>
      <c r="G10" s="13">
        <f>AVERAGE(B10:F10)</f>
        <v>442.8</v>
      </c>
      <c r="H10" s="13">
        <f>STDEVP(B10:F10)</f>
        <v>202.428654098178</v>
      </c>
      <c r="I10" s="13">
        <f>STANDARDIZE(0,G10,H10)</f>
        <v>-2.18743735649817</v>
      </c>
      <c r="J10" s="13">
        <f>G10-2*H10</f>
        <v>37.942691803644</v>
      </c>
      <c r="K10" s="13">
        <f>G10-H10</f>
        <v>240.371345901822</v>
      </c>
      <c r="L10" s="13">
        <f>G10+H10</f>
        <v>645.228654098178</v>
      </c>
      <c r="M10" s="13">
        <f>G10+2*H10</f>
        <v>847.657308196356</v>
      </c>
      <c r="N10" s="14"/>
      <c r="O10" s="14"/>
      <c r="P10" s="14"/>
      <c r="Q10" s="14"/>
      <c r="R10" s="14"/>
      <c r="S10" s="14"/>
    </row>
    <row r="11" ht="20.05" customHeight="1">
      <c r="A11" t="s" s="10">
        <v>16</v>
      </c>
      <c r="B11" s="11">
        <v>395</v>
      </c>
      <c r="C11" s="12">
        <v>482</v>
      </c>
      <c r="D11" s="12">
        <v>213</v>
      </c>
      <c r="E11" s="12">
        <v>256</v>
      </c>
      <c r="F11" s="12">
        <v>393</v>
      </c>
      <c r="G11" s="13">
        <f>AVERAGE(B11:F11)</f>
        <v>347.8</v>
      </c>
      <c r="H11" s="13">
        <f>STDEVP(B11:F11)</f>
        <v>98.8724430769261</v>
      </c>
      <c r="I11" s="13">
        <f>STANDARDIZE(0,G11,H11)</f>
        <v>-3.51766366013025</v>
      </c>
      <c r="J11" s="13">
        <f>G11-2*H11</f>
        <v>150.055113846148</v>
      </c>
      <c r="K11" s="13">
        <f>G11-H11</f>
        <v>248.927556923074</v>
      </c>
      <c r="L11" s="13">
        <f>G11+H11</f>
        <v>446.672443076926</v>
      </c>
      <c r="M11" s="13">
        <f>G11+2*H11</f>
        <v>545.544886153852</v>
      </c>
      <c r="N11" s="14"/>
      <c r="O11" s="14"/>
      <c r="P11" s="14"/>
      <c r="Q11" s="14"/>
      <c r="R11" s="14"/>
      <c r="S11" s="14"/>
    </row>
    <row r="12" ht="20.05" customHeight="1">
      <c r="A12" t="s" s="10">
        <v>17</v>
      </c>
      <c r="B12" s="11">
        <v>562</v>
      </c>
      <c r="C12" s="12">
        <v>195</v>
      </c>
      <c r="D12" s="12">
        <v>489</v>
      </c>
      <c r="E12" s="12">
        <v>444</v>
      </c>
      <c r="F12" s="12">
        <v>485</v>
      </c>
      <c r="G12" s="13">
        <f>AVERAGE(B12:F12)</f>
        <v>435</v>
      </c>
      <c r="H12" s="13">
        <f>STDEVP(B12:F12)</f>
        <v>125.877718441351</v>
      </c>
      <c r="I12" s="13">
        <f>STANDARDIZE(0,G12,H12)</f>
        <v>-3.45573470337942</v>
      </c>
      <c r="J12" s="13">
        <f>G12-2*H12</f>
        <v>183.244563117298</v>
      </c>
      <c r="K12" s="13">
        <f>G12-H12</f>
        <v>309.122281558649</v>
      </c>
      <c r="L12" s="13">
        <f>G12+H12</f>
        <v>560.877718441351</v>
      </c>
      <c r="M12" s="13">
        <f>G12+2*H12</f>
        <v>686.755436882702</v>
      </c>
      <c r="N12" s="14"/>
      <c r="O12" s="14"/>
      <c r="P12" s="14"/>
      <c r="Q12" s="14"/>
      <c r="R12" s="14"/>
      <c r="S12" s="14"/>
    </row>
    <row r="13" ht="20.05" customHeight="1">
      <c r="A13" t="s" s="10">
        <v>18</v>
      </c>
      <c r="B13" s="11">
        <v>307</v>
      </c>
      <c r="C13" s="12">
        <v>346</v>
      </c>
      <c r="D13" s="12">
        <v>460</v>
      </c>
      <c r="E13" s="12">
        <v>363</v>
      </c>
      <c r="F13" s="12">
        <v>545</v>
      </c>
      <c r="G13" s="13">
        <f>AVERAGE(B13:F13)</f>
        <v>404.2</v>
      </c>
      <c r="H13" s="13">
        <f>STDEVP(B13:F13)</f>
        <v>86.5688165565407</v>
      </c>
      <c r="I13" s="13">
        <f>STANDARDIZE(0,G13,H13)</f>
        <v>-4.66911777332667</v>
      </c>
      <c r="J13" s="13">
        <f>G13-2*H13</f>
        <v>231.062366886919</v>
      </c>
      <c r="K13" s="13">
        <f>G13-H13</f>
        <v>317.631183443459</v>
      </c>
      <c r="L13" s="13">
        <f>G13+H13</f>
        <v>490.768816556541</v>
      </c>
      <c r="M13" s="13">
        <f>G13+2*H13</f>
        <v>577.337633113081</v>
      </c>
      <c r="N13" s="14"/>
      <c r="O13" s="14"/>
      <c r="P13" s="14"/>
      <c r="Q13" s="14"/>
      <c r="R13" s="14"/>
      <c r="S13" s="14"/>
    </row>
    <row r="14" ht="20.05" customHeight="1">
      <c r="A14" t="s" s="10">
        <v>19</v>
      </c>
      <c r="B14" s="11">
        <v>274</v>
      </c>
      <c r="C14" s="12">
        <v>518</v>
      </c>
      <c r="D14" s="12">
        <v>699</v>
      </c>
      <c r="E14" s="12">
        <v>437</v>
      </c>
      <c r="F14" s="12">
        <v>409</v>
      </c>
      <c r="G14" s="13">
        <f>AVERAGE(B14:F14)</f>
        <v>467.4</v>
      </c>
      <c r="H14" s="13">
        <f>STDEVP(B14:F14)</f>
        <v>139.955135668542</v>
      </c>
      <c r="I14" s="13">
        <f>STANDARDIZE(0,G14,H14)</f>
        <v>-3.33964164849907</v>
      </c>
      <c r="J14" s="13">
        <f>G14-2*H14</f>
        <v>187.489728662916</v>
      </c>
      <c r="K14" s="13">
        <f>G14-H14</f>
        <v>327.444864331458</v>
      </c>
      <c r="L14" s="13">
        <f>G14+H14</f>
        <v>607.3551356685419</v>
      </c>
      <c r="M14" s="13">
        <f>G14+2*H14</f>
        <v>747.310271337084</v>
      </c>
      <c r="N14" s="14"/>
      <c r="O14" s="14"/>
      <c r="P14" s="14"/>
      <c r="Q14" s="14"/>
      <c r="R14" s="14"/>
      <c r="S14" s="14"/>
    </row>
    <row r="15" ht="20.05" customHeight="1">
      <c r="A15" s="15"/>
      <c r="B15" s="11">
        <v>253</v>
      </c>
      <c r="C15" s="12">
        <v>424</v>
      </c>
      <c r="D15" s="12">
        <v>194</v>
      </c>
      <c r="E15" s="12">
        <v>359</v>
      </c>
      <c r="F15" s="12">
        <v>74</v>
      </c>
      <c r="G15" s="13">
        <f>AVERAGE(B15:F15)</f>
        <v>260.8</v>
      </c>
      <c r="H15" s="13">
        <f>STDEVP(B15:F15)</f>
        <v>123.040481143403</v>
      </c>
      <c r="I15" s="13">
        <f>STANDARDIZE(0,G15,H15)</f>
        <v>-2.11962760204131</v>
      </c>
      <c r="J15" s="13">
        <f>G15-2*H15</f>
        <v>14.719037713194</v>
      </c>
      <c r="K15" s="13">
        <f>G15-H15</f>
        <v>137.759518856597</v>
      </c>
      <c r="L15" s="13">
        <f>G15+H15</f>
        <v>383.840481143403</v>
      </c>
      <c r="M15" s="13">
        <f>G15+2*H15</f>
        <v>506.880962286806</v>
      </c>
      <c r="N15" s="14"/>
      <c r="O15" s="14"/>
      <c r="P15" s="14"/>
      <c r="Q15" s="14"/>
      <c r="R15" s="14"/>
      <c r="S15" s="14"/>
    </row>
    <row r="16" ht="20.05" customHeight="1">
      <c r="A16" s="15"/>
      <c r="B16" s="11">
        <v>484</v>
      </c>
      <c r="C16" s="12">
        <v>360</v>
      </c>
      <c r="D16" s="12">
        <v>345</v>
      </c>
      <c r="E16" s="12">
        <v>202</v>
      </c>
      <c r="F16" s="12">
        <v>647</v>
      </c>
      <c r="G16" s="13">
        <f>AVERAGE(B16:F16)</f>
        <v>407.6</v>
      </c>
      <c r="H16" s="13">
        <f>STDEVP(B16:F16)</f>
        <v>149.402275752413</v>
      </c>
      <c r="I16" s="13">
        <f>STANDARDIZE(0,G16,H16)</f>
        <v>-2.72820476091989</v>
      </c>
      <c r="J16" s="13">
        <f>G16-2*H16</f>
        <v>108.795448495174</v>
      </c>
      <c r="K16" s="13">
        <f>G16-H16</f>
        <v>258.197724247587</v>
      </c>
      <c r="L16" s="13">
        <f>G16+H16</f>
        <v>557.002275752413</v>
      </c>
      <c r="M16" s="13">
        <f>G16+2*H16</f>
        <v>706.404551504826</v>
      </c>
      <c r="N16" s="14"/>
      <c r="O16" s="14"/>
      <c r="P16" s="14"/>
      <c r="Q16" s="14"/>
      <c r="R16" s="14"/>
      <c r="S16" s="14"/>
    </row>
    <row r="17" ht="20.05" customHeight="1">
      <c r="A17" s="15"/>
      <c r="B17" s="11">
        <v>309</v>
      </c>
      <c r="C17" s="16">
        <v>305</v>
      </c>
      <c r="D17" s="16">
        <v>443</v>
      </c>
      <c r="E17" s="16">
        <v>408</v>
      </c>
      <c r="F17" s="12">
        <v>376</v>
      </c>
      <c r="G17" s="13">
        <f>AVERAGE(B17:F17)</f>
        <v>368.2</v>
      </c>
      <c r="H17" s="13">
        <f>STDEVP(B17:F17)</f>
        <v>54.2932776686028</v>
      </c>
      <c r="I17" s="13">
        <f>STANDARDIZE(0,G17,H17)</f>
        <v>-6.78168671722919</v>
      </c>
      <c r="J17" s="13">
        <f>G17-2*H17</f>
        <v>259.613444662794</v>
      </c>
      <c r="K17" s="13">
        <f>G17-H17</f>
        <v>313.906722331397</v>
      </c>
      <c r="L17" s="13">
        <f>G17+H17</f>
        <v>422.493277668603</v>
      </c>
      <c r="M17" s="13">
        <f>G17+2*H17</f>
        <v>476.786555337206</v>
      </c>
      <c r="N17" s="14"/>
      <c r="O17" s="14"/>
      <c r="P17" s="14"/>
      <c r="Q17" s="14"/>
      <c r="R17" s="14"/>
      <c r="S17" s="14"/>
    </row>
    <row r="18" ht="20.05" customHeight="1">
      <c r="A18" t="s" s="10">
        <v>20</v>
      </c>
      <c r="B18" s="17"/>
      <c r="C18" s="14"/>
      <c r="D18" s="14"/>
      <c r="E18" s="14"/>
      <c r="F18" s="12">
        <f>SUM(B3:F17)</f>
        <v>25681</v>
      </c>
      <c r="G18" s="13">
        <f>AVERAGE(B3:F17)</f>
        <v>342.413333333333</v>
      </c>
      <c r="H18" s="13">
        <f>STDEVP(B3:F17)</f>
        <v>135.435799632971</v>
      </c>
      <c r="I18" s="13">
        <f>STANDARDIZE(0,G18,H18)</f>
        <v>-2.52823355612968</v>
      </c>
      <c r="J18" s="13">
        <f>G18-2*H18</f>
        <v>71.541734067391</v>
      </c>
      <c r="K18" s="13">
        <f>G18-H18</f>
        <v>206.977533700362</v>
      </c>
      <c r="L18" s="13">
        <f>G18+H18</f>
        <v>477.849132966304</v>
      </c>
      <c r="M18" s="13">
        <f>G18+2*H18</f>
        <v>613.284932599275</v>
      </c>
      <c r="N18" s="14"/>
      <c r="O18" s="14"/>
      <c r="P18" s="14"/>
      <c r="Q18" s="14"/>
      <c r="R18" s="14"/>
      <c r="S18" s="14"/>
    </row>
    <row r="19" ht="20.05" customHeight="1">
      <c r="A19" s="15"/>
      <c r="B19" s="17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ht="20.05" customHeight="1">
      <c r="A20" s="15"/>
      <c r="B20" s="1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ht="20.05" customHeight="1">
      <c r="A21" s="15"/>
      <c r="B21" s="17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ht="20.05" customHeight="1">
      <c r="A22" s="15"/>
      <c r="B22" s="17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ht="20.05" customHeight="1">
      <c r="A23" s="15"/>
      <c r="B23" s="17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</sheetData>
  <mergeCells count="1">
    <mergeCell ref="A1:S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