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e7\Downloads\"/>
    </mc:Choice>
  </mc:AlternateContent>
  <xr:revisionPtr revIDLastSave="0" documentId="13_ncr:1_{B21A8818-4257-4355-ACDB-78F8FAF4DF92}" xr6:coauthVersionLast="47" xr6:coauthVersionMax="47" xr10:uidLastSave="{00000000-0000-0000-0000-000000000000}"/>
  <bookViews>
    <workbookView xWindow="-110" yWindow="-110" windowWidth="38620" windowHeight="21220" xr2:uid="{BA767BAA-7ACA-4B37-A2A7-D4E9F8AA5FCC}"/>
  </bookViews>
  <sheets>
    <sheet name="OpenQDD V2 Actu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F6" i="2"/>
  <c r="F22" i="2"/>
  <c r="F5" i="2"/>
  <c r="F19" i="2"/>
  <c r="F14" i="2"/>
  <c r="F13" i="2"/>
  <c r="F11" i="2"/>
  <c r="F4" i="2"/>
  <c r="F21" i="2"/>
  <c r="F8" i="2"/>
  <c r="F9" i="2"/>
  <c r="F10" i="2"/>
  <c r="F12" i="2"/>
  <c r="F15" i="2"/>
  <c r="F16" i="2"/>
  <c r="F17" i="2"/>
  <c r="F18" i="2"/>
  <c r="F20" i="2"/>
  <c r="F7" i="2"/>
  <c r="F24" i="2" l="1"/>
</calcChain>
</file>

<file path=xl/sharedStrings.xml><?xml version="1.0" encoding="utf-8"?>
<sst xmlns="http://schemas.openxmlformats.org/spreadsheetml/2006/main" count="27" uniqueCount="27">
  <si>
    <t>Name of Component</t>
  </si>
  <si>
    <t>Price</t>
  </si>
  <si>
    <t>Total</t>
  </si>
  <si>
    <t>Units Needed</t>
  </si>
  <si>
    <t>Units Sold</t>
  </si>
  <si>
    <t>Cost of Needed Units</t>
  </si>
  <si>
    <t>⌀8 x 2.5mm Encoder Magnet</t>
  </si>
  <si>
    <t>M3 x 6mm Inserts</t>
  </si>
  <si>
    <t>M3 x 10mm Screws</t>
  </si>
  <si>
    <t>M4 Locknuts</t>
  </si>
  <si>
    <t>10x5x3mm N52 Magnets</t>
  </si>
  <si>
    <t>M3 x 5mm Hex Standoffs</t>
  </si>
  <si>
    <t>10010 Stator</t>
  </si>
  <si>
    <t>3x10x4mm Bearings</t>
  </si>
  <si>
    <t>12x21x5mm Bearings</t>
  </si>
  <si>
    <t>40x50x6mm Bearing</t>
  </si>
  <si>
    <t>50x65x7mm Bearing</t>
  </si>
  <si>
    <t>M3 Locknuts</t>
  </si>
  <si>
    <t>M3 x 8mm Screws</t>
  </si>
  <si>
    <t>M3 x 35mm Screws</t>
  </si>
  <si>
    <t>M3 x 40mm Screws</t>
  </si>
  <si>
    <t>26 AWG Magnet Wire</t>
  </si>
  <si>
    <t>M3 x 50mm Screws</t>
  </si>
  <si>
    <t>M4 x 14mm Screws</t>
  </si>
  <si>
    <t>Machined Stator (Mild Steel 1045)</t>
  </si>
  <si>
    <t>Machined Fixed Ring (Aluminum 6061)</t>
  </si>
  <si>
    <t>Internal Cycloidal Robotic 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</si>
</sst>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5" x14ac:knownFonts="1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5" xfId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1" applyFont="1" applyFill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LMNFS5P/ref=ewc_pr_img_1?smid=A7L3QGQ9OUIWY&amp;psc=1" TargetMode="External"/><Relationship Id="rId13" Type="http://schemas.openxmlformats.org/officeDocument/2006/relationships/hyperlink" Target="https://www.aliexpress.us/item/3256805244129270.html?src=google&amp;src=google&amp;albch=shopping&amp;acnt=708-803-3821&amp;slnk=&amp;plac=&amp;mtctp=&amp;albbt=Google_7_shopping&amp;albagn=888888&amp;isSmbAutoCall=false&amp;needSmbHouyi=false&amp;albcp=19108282527&amp;albag=&amp;trgt=&amp;crea=en3256805244129270&amp;netw=x&amp;device=c&amp;albpg=&amp;albpd=en3256805244129270&amp;gad_source=1&amp;gclid=CjwKCAiAqY6tBhAtEiwAHeRopcBEZ8LYBVjKves7p6SKYkuM-e80lwY7Zua9uvxbBtkJLmbECS61wxoCbaUQAvD_BwE&amp;gclsrc=aw.ds&amp;aff_fcid=a3e6c709bd664494aa1dd04834ac57d0-1705296332741-02091-UneMJZVf&amp;aff_fsk=UneMJZVf&amp;aff_platform=aaf&amp;sk=UneMJZVf&amp;aff_trace_key=a3e6c709bd664494aa1dd04834ac57d0-1705296332741-02091-UneMJZVf&amp;terminal_id=ef24fae17e064d148bfe46a693f94149&amp;afSmartRedirect=y&amp;gatewayAdapt=glo2usa" TargetMode="External"/><Relationship Id="rId18" Type="http://schemas.openxmlformats.org/officeDocument/2006/relationships/hyperlink" Target="https://jc-magnetics.com/Magnet-N50-10mm-5mm-3mm-Block" TargetMode="External"/><Relationship Id="rId3" Type="http://schemas.openxmlformats.org/officeDocument/2006/relationships/hyperlink" Target="https://www.amazon.com/Fullerkreg-Socket-Stainless-Machine-Quantity/dp/B07CK3RSN3/ref=sr_1_8?crid=1GCSSRXE2K3GU&amp;keywords=m3%2Bx%2B10mm%2Bscrew&amp;qid=1687316761&amp;sprefix=m3%2Bx%2B10mm%2Bscrew%2Caps%2C125&amp;sr=8-8" TargetMode="External"/><Relationship Id="rId7" Type="http://schemas.openxmlformats.org/officeDocument/2006/relationships/hyperlink" Target="https://www.amazon.com/gp/product/B07LBQRYR3/ref=ppx_yo_dt_b_search_asin_title?ie=UTF8&amp;psc=1" TargetMode="External"/><Relationship Id="rId12" Type="http://schemas.openxmlformats.org/officeDocument/2006/relationships/hyperlink" Target="https://www.amazon.com/M4x12mm-M4-0-7x12mm-Stainless-Machine-Quantity/dp/B0CLGWZSLT/ref=sr_1_3?crid=1263J0I5L3SX5&amp;keywords=m4x12mm%2Bbutton%2Bhead%2Bscrews&amp;qid=1705890223&amp;sprefix=m4x12mm%2Bbutt%2Caps%2C201&amp;sr=8-3&amp;th=1" TargetMode="External"/><Relationship Id="rId17" Type="http://schemas.openxmlformats.org/officeDocument/2006/relationships/hyperlink" Target="https://www.amazon.com/dp/B0978CM2NP?ref=ppx_yo2ov_dt_b_product_details&amp;th=1" TargetMode="External"/><Relationship Id="rId2" Type="http://schemas.openxmlformats.org/officeDocument/2006/relationships/hyperlink" Target="https://www.amazon.com/gp/product/B08GLLBCYV/ref=twister_dp_update?ie=UTF8&amp;psc=1&amp;redirect=true" TargetMode="External"/><Relationship Id="rId16" Type="http://schemas.openxmlformats.org/officeDocument/2006/relationships/hyperlink" Target="https://www.amazon.com/uxcell-M3x50mm-0-5mm-Socket-Screws/dp/B011BNTHPS/ref=sr_1_4?crid=OW4ZBZPDPHM5&amp;keywords=m3+x+50mm+screws&amp;qid=1705799418&amp;sprefix=m3+x+50mm+screw%2Caps%2C213&amp;sr=8-4" TargetMode="External"/><Relationship Id="rId1" Type="http://schemas.openxmlformats.org/officeDocument/2006/relationships/hyperlink" Target="https://www.andymark.com/products/redline-encoder-magnet?via=Z2lkOi8vYW5keW1hcmsvV29ya2FyZWE6OkNhdGFsb2c6OkNhdGVnb3J5LzViYjYxOTJmYmM2ZjZkNmRlMWU2YTA3Nw" TargetMode="External"/><Relationship Id="rId6" Type="http://schemas.openxmlformats.org/officeDocument/2006/relationships/hyperlink" Target="https://www.amazon.com/DTGN-M3x5mm-DXL-Standoff-Electronic/dp/B0BC8X9CPK/ref=sr_1_5?crid=252PJVIKJNEOB&amp;keywords=m3x5mm+standoff&amp;qid=1705296373&amp;sprefix=m3x5mm+standof%2Caps%2C207&amp;sr=8-5" TargetMode="External"/><Relationship Id="rId11" Type="http://schemas.openxmlformats.org/officeDocument/2006/relationships/hyperlink" Target="https://www.amazon.com/dp/B07FW389P1?psc=1&amp;ref=ppx_yo2ov_dt_b_product_details" TargetMode="External"/><Relationship Id="rId5" Type="http://schemas.openxmlformats.org/officeDocument/2006/relationships/hyperlink" Target="https://www.amazon.com/DTGN-M3x40mm-Stainless-Machine-Threaded/dp/B0CFV44M5J/ref=sr_1_8?crid=SM04XQZ8JKQT&amp;keywords=m3x40mm%2Bscrews&amp;qid=1705297412&amp;sprefix=m3x40mm%2Bscrews%2Caps%2C147&amp;sr=8-8&amp;th=1" TargetMode="External"/><Relationship Id="rId15" Type="http://schemas.openxmlformats.org/officeDocument/2006/relationships/hyperlink" Target="https://www.amazon.com/100Pcs-Stainless-Self-Lock-Inserted-Clinching/dp/B075ZZW7VL/ref=sr_1_3_pp?crid=2FMDVMNVW3UTJ&amp;keywords=m3+locknuts&amp;qid=1705296942&amp;sprefix=m3+locknuts%2Caps%2C129&amp;sr=8-3" TargetMode="External"/><Relationship Id="rId10" Type="http://schemas.openxmlformats.org/officeDocument/2006/relationships/hyperlink" Target="https://www.amazon.com/XIKE-6708-2RS-Bearings-40x50x6mm-Pre-Lubricated/dp/B09D2RCCBG/ref=sr_1_2_sspa?crid=21FFJQD0LIWLY&amp;keywords=40x50x6mm%2Bbearing&amp;qid=1705296603&amp;sprefix=40x50x6mm%2Bbearing%2Caps%2C218&amp;sr=8-2-spons&amp;sp_csd=d2lkZ2V0TmFtZT1zcF9hdGY&amp;th=1" TargetMode="External"/><Relationship Id="rId4" Type="http://schemas.openxmlformats.org/officeDocument/2006/relationships/hyperlink" Target="https://www.amazon.com/DTGN-M3x40mm-Stainless-Machine-Threaded/dp/B0CFV5BLRP/ref=sr_1_8?crid=SM04XQZ8JKQT&amp;keywords=m3x40mm%2Bscrews&amp;qid=1705297412&amp;sprefix=m3x40mm%2Bscrews%2Caps%2C147&amp;sr=8-8&amp;th=1" TargetMode="External"/><Relationship Id="rId9" Type="http://schemas.openxmlformats.org/officeDocument/2006/relationships/hyperlink" Target="https://www.amazon.com/dp/B07FVYHWFC?psc=1&amp;ref=ppx_yo2ov_dt_b_product_details" TargetMode="External"/><Relationship Id="rId14" Type="http://schemas.openxmlformats.org/officeDocument/2006/relationships/hyperlink" Target="https://www.amazon.com/6810-2RS-Bearings-50x65x7mm-Pre-Lubricated-Bearing/dp/B09D2XDT95/ref=sr_1_1_sspa?crid=3N4J9JIBVJK7L&amp;keywords=50x65x7mm+bearing&amp;qid=1705296685&amp;sprefix=50x65x7mm+bearing%2Caps%2C121&amp;sr=8-1-spons&amp;sp_csd=d2lkZ2V0TmFtZT1zcF9hdGY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E28-6081-4F63-919F-D8CA83F4C36D}">
  <dimension ref="B1:F24"/>
  <sheetViews>
    <sheetView tabSelected="1" zoomScale="130" zoomScaleNormal="130" workbookViewId="0">
      <selection activeCell="K14" sqref="K14"/>
    </sheetView>
  </sheetViews>
  <sheetFormatPr defaultRowHeight="17" x14ac:dyDescent="0.45"/>
  <cols>
    <col min="2" max="2" width="37" customWidth="1"/>
    <col min="3" max="3" width="8.33203125" customWidth="1"/>
    <col min="4" max="4" width="12.6640625" customWidth="1"/>
    <col min="5" max="5" width="13.6640625" customWidth="1"/>
    <col min="6" max="6" width="19.25" customWidth="1"/>
  </cols>
  <sheetData>
    <row r="1" spans="2:6" ht="17.5" thickBot="1" x14ac:dyDescent="0.5"/>
    <row r="2" spans="2:6" ht="17.5" thickBot="1" x14ac:dyDescent="0.5">
      <c r="B2" s="15" t="s">
        <v>26</v>
      </c>
      <c r="C2" s="16"/>
      <c r="D2" s="16"/>
      <c r="E2" s="16"/>
      <c r="F2" s="17"/>
    </row>
    <row r="3" spans="2:6" ht="17.5" thickBot="1" x14ac:dyDescent="0.5">
      <c r="B3" s="5" t="s">
        <v>0</v>
      </c>
      <c r="C3" s="6" t="s">
        <v>1</v>
      </c>
      <c r="D3" s="6" t="s">
        <v>4</v>
      </c>
      <c r="E3" s="6" t="s">
        <v>3</v>
      </c>
      <c r="F3" s="7" t="s">
        <v>5</v>
      </c>
    </row>
    <row r="4" spans="2:6" x14ac:dyDescent="0.45">
      <c r="B4" s="1" t="s">
        <v>12</v>
      </c>
      <c r="C4" s="2">
        <v>20</v>
      </c>
      <c r="D4" s="11">
        <v>1</v>
      </c>
      <c r="E4" s="11">
        <v>1</v>
      </c>
      <c r="F4" s="4">
        <f>(C4/D4)*E4</f>
        <v>20</v>
      </c>
    </row>
    <row r="5" spans="2:6" x14ac:dyDescent="0.45">
      <c r="B5" s="1" t="s">
        <v>21</v>
      </c>
      <c r="C5" s="2">
        <v>25.25</v>
      </c>
      <c r="D5" s="11">
        <v>1</v>
      </c>
      <c r="E5" s="11">
        <v>0.25</v>
      </c>
      <c r="F5" s="4">
        <f>(C5/D5)*E5</f>
        <v>6.3125</v>
      </c>
    </row>
    <row r="6" spans="2:6" x14ac:dyDescent="0.45">
      <c r="B6" s="1" t="s">
        <v>10</v>
      </c>
      <c r="C6" s="2">
        <v>0.57999999999999996</v>
      </c>
      <c r="D6" s="11">
        <v>1</v>
      </c>
      <c r="E6" s="11">
        <v>42</v>
      </c>
      <c r="F6" s="4">
        <f>(C6/D6)*E6</f>
        <v>24.36</v>
      </c>
    </row>
    <row r="7" spans="2:6" x14ac:dyDescent="0.45">
      <c r="B7" s="1" t="s">
        <v>6</v>
      </c>
      <c r="C7" s="2">
        <v>1.5</v>
      </c>
      <c r="D7" s="3">
        <v>1</v>
      </c>
      <c r="E7" s="3">
        <v>1</v>
      </c>
      <c r="F7" s="4">
        <f>(C7/D7)*E7</f>
        <v>1.5</v>
      </c>
    </row>
    <row r="8" spans="2:6" x14ac:dyDescent="0.45">
      <c r="B8" s="1" t="s">
        <v>13</v>
      </c>
      <c r="C8" s="2">
        <v>12.99</v>
      </c>
      <c r="D8" s="12">
        <v>20</v>
      </c>
      <c r="E8" s="3">
        <v>12</v>
      </c>
      <c r="F8" s="4">
        <f t="shared" ref="F8:F20" si="0">(C8/D8)*E8</f>
        <v>7.7939999999999996</v>
      </c>
    </row>
    <row r="9" spans="2:6" x14ac:dyDescent="0.45">
      <c r="B9" s="1" t="s">
        <v>14</v>
      </c>
      <c r="C9" s="2">
        <v>8.99</v>
      </c>
      <c r="D9" s="3">
        <v>10</v>
      </c>
      <c r="E9" s="3">
        <v>4</v>
      </c>
      <c r="F9" s="4">
        <f t="shared" si="0"/>
        <v>3.5960000000000001</v>
      </c>
    </row>
    <row r="10" spans="2:6" x14ac:dyDescent="0.45">
      <c r="B10" s="1" t="s">
        <v>15</v>
      </c>
      <c r="C10" s="2">
        <v>45.99</v>
      </c>
      <c r="D10" s="3">
        <v>10</v>
      </c>
      <c r="E10" s="3">
        <v>1</v>
      </c>
      <c r="F10" s="4">
        <f t="shared" si="0"/>
        <v>4.5990000000000002</v>
      </c>
    </row>
    <row r="11" spans="2:6" x14ac:dyDescent="0.45">
      <c r="B11" s="1" t="s">
        <v>16</v>
      </c>
      <c r="C11" s="2">
        <v>29.99</v>
      </c>
      <c r="D11" s="3">
        <v>10</v>
      </c>
      <c r="E11" s="3">
        <v>1</v>
      </c>
      <c r="F11" s="4">
        <f t="shared" si="0"/>
        <v>2.9989999999999997</v>
      </c>
    </row>
    <row r="12" spans="2:6" x14ac:dyDescent="0.45">
      <c r="B12" s="1" t="s">
        <v>7</v>
      </c>
      <c r="C12" s="2">
        <v>9.49</v>
      </c>
      <c r="D12" s="3">
        <v>50</v>
      </c>
      <c r="E12" s="3">
        <v>22</v>
      </c>
      <c r="F12" s="4">
        <f t="shared" si="0"/>
        <v>4.1756000000000002</v>
      </c>
    </row>
    <row r="13" spans="2:6" x14ac:dyDescent="0.45">
      <c r="B13" s="1" t="s">
        <v>11</v>
      </c>
      <c r="C13" s="2">
        <v>7.99</v>
      </c>
      <c r="D13" s="3">
        <v>25</v>
      </c>
      <c r="E13" s="3">
        <v>18</v>
      </c>
      <c r="F13" s="4">
        <f t="shared" si="0"/>
        <v>5.7527999999999997</v>
      </c>
    </row>
    <row r="14" spans="2:6" x14ac:dyDescent="0.45">
      <c r="B14" s="1" t="s">
        <v>17</v>
      </c>
      <c r="C14" s="2">
        <v>6.99</v>
      </c>
      <c r="D14" s="3">
        <v>100</v>
      </c>
      <c r="E14" s="3">
        <v>17</v>
      </c>
      <c r="F14" s="4">
        <f t="shared" ref="F14" si="1">(C14/D14)*E14</f>
        <v>1.1883000000000001</v>
      </c>
    </row>
    <row r="15" spans="2:6" x14ac:dyDescent="0.45">
      <c r="B15" s="1" t="s">
        <v>18</v>
      </c>
      <c r="C15" s="2">
        <v>7.49</v>
      </c>
      <c r="D15" s="3">
        <v>50</v>
      </c>
      <c r="E15" s="3">
        <v>4</v>
      </c>
      <c r="F15" s="4">
        <f t="shared" si="0"/>
        <v>0.59920000000000007</v>
      </c>
    </row>
    <row r="16" spans="2:6" x14ac:dyDescent="0.45">
      <c r="B16" s="1" t="s">
        <v>8</v>
      </c>
      <c r="C16" s="2">
        <v>7.69</v>
      </c>
      <c r="D16" s="3">
        <v>100</v>
      </c>
      <c r="E16" s="3">
        <v>4</v>
      </c>
      <c r="F16" s="4">
        <f t="shared" si="0"/>
        <v>0.30760000000000004</v>
      </c>
    </row>
    <row r="17" spans="2:6" x14ac:dyDescent="0.45">
      <c r="B17" s="1" t="s">
        <v>19</v>
      </c>
      <c r="C17" s="2">
        <v>8.99</v>
      </c>
      <c r="D17" s="3">
        <v>50</v>
      </c>
      <c r="E17" s="3">
        <v>9</v>
      </c>
      <c r="F17" s="4">
        <f t="shared" si="0"/>
        <v>1.6182000000000001</v>
      </c>
    </row>
    <row r="18" spans="2:6" x14ac:dyDescent="0.45">
      <c r="B18" s="1" t="s">
        <v>20</v>
      </c>
      <c r="C18" s="2">
        <v>8.99</v>
      </c>
      <c r="D18" s="3">
        <v>50</v>
      </c>
      <c r="E18" s="3">
        <v>6</v>
      </c>
      <c r="F18" s="4">
        <f t="shared" si="0"/>
        <v>1.0788000000000002</v>
      </c>
    </row>
    <row r="19" spans="2:6" x14ac:dyDescent="0.45">
      <c r="B19" s="1" t="s">
        <v>22</v>
      </c>
      <c r="C19" s="2">
        <v>7.49</v>
      </c>
      <c r="D19" s="3">
        <v>20</v>
      </c>
      <c r="E19" s="3">
        <v>2</v>
      </c>
      <c r="F19" s="4">
        <f t="shared" ref="F19" si="2">(C19/D19)*E19</f>
        <v>0.749</v>
      </c>
    </row>
    <row r="20" spans="2:6" x14ac:dyDescent="0.45">
      <c r="B20" s="1" t="s">
        <v>9</v>
      </c>
      <c r="C20" s="2">
        <v>6.99</v>
      </c>
      <c r="D20" s="3">
        <v>50</v>
      </c>
      <c r="E20" s="3">
        <v>14</v>
      </c>
      <c r="F20" s="4">
        <f t="shared" si="0"/>
        <v>1.9572000000000001</v>
      </c>
    </row>
    <row r="21" spans="2:6" x14ac:dyDescent="0.45">
      <c r="B21" s="1" t="s">
        <v>23</v>
      </c>
      <c r="C21" s="2">
        <v>8.89</v>
      </c>
      <c r="D21" s="3">
        <v>75</v>
      </c>
      <c r="E21" s="3">
        <v>14</v>
      </c>
      <c r="F21" s="4">
        <f t="shared" ref="F21:F23" si="3">(C21/D21)*E21</f>
        <v>1.6594666666666666</v>
      </c>
    </row>
    <row r="22" spans="2:6" x14ac:dyDescent="0.45">
      <c r="B22" s="13" t="s">
        <v>24</v>
      </c>
      <c r="C22" s="14">
        <v>98.69</v>
      </c>
      <c r="D22" s="8">
        <v>1</v>
      </c>
      <c r="E22" s="8">
        <v>1</v>
      </c>
      <c r="F22" s="9">
        <f t="shared" si="3"/>
        <v>98.69</v>
      </c>
    </row>
    <row r="23" spans="2:6" ht="17.5" thickBot="1" x14ac:dyDescent="0.5">
      <c r="B23" s="13" t="s">
        <v>25</v>
      </c>
      <c r="C23" s="14">
        <v>40.57</v>
      </c>
      <c r="D23" s="8">
        <v>1</v>
      </c>
      <c r="E23" s="8">
        <v>1</v>
      </c>
      <c r="F23" s="9">
        <f t="shared" si="3"/>
        <v>40.57</v>
      </c>
    </row>
    <row r="24" spans="2:6" ht="17.5" thickBot="1" x14ac:dyDescent="0.5">
      <c r="B24" s="18" t="s">
        <v>2</v>
      </c>
      <c r="C24" s="19"/>
      <c r="D24" s="19"/>
      <c r="E24" s="20"/>
      <c r="F24" s="10">
        <f>SUM(F4:F23)</f>
        <v>229.50666666666663</v>
      </c>
    </row>
  </sheetData>
  <mergeCells count="2">
    <mergeCell ref="B2:F2"/>
    <mergeCell ref="B24:E24"/>
  </mergeCells>
  <phoneticPr fontId="4" type="noConversion"/>
  <hyperlinks>
    <hyperlink ref="B7" r:id="rId1" display="8 x 2.5mm encoder magnet" xr:uid="{C46DB45B-BAEB-4F30-B0E0-DB24D9A20332}"/>
    <hyperlink ref="B15" r:id="rId2" xr:uid="{032C6C6C-1F33-4B6A-AB9C-0ADC68E9071C}"/>
    <hyperlink ref="B16" r:id="rId3" xr:uid="{D75EB738-D040-4423-A36F-5C5F36F57DCF}"/>
    <hyperlink ref="B17" r:id="rId4" xr:uid="{049A55F3-CF69-4042-813F-9A9CB2FC9640}"/>
    <hyperlink ref="B18" r:id="rId5" xr:uid="{176FD422-DE8B-44F1-9BE4-30FEC7CFCD85}"/>
    <hyperlink ref="B13" r:id="rId6" xr:uid="{2442A338-F7DF-4E96-91D4-D02BD2ABB5A1}"/>
    <hyperlink ref="B12" r:id="rId7" xr:uid="{062ADEF5-827A-47A7-8F4B-30670AB719D3}"/>
    <hyperlink ref="B20" r:id="rId8" xr:uid="{F2117F41-B289-47C8-BD08-958D3E6BD405}"/>
    <hyperlink ref="B9" r:id="rId9" xr:uid="{428A7553-5730-41CC-BA80-1C8D9A6C6E99}"/>
    <hyperlink ref="B10" r:id="rId10" xr:uid="{FF48DB7D-5EB1-4163-A7A0-30E7F342888D}"/>
    <hyperlink ref="B8" r:id="rId11" xr:uid="{DD29EDCA-29AA-40D6-9374-D0D803D8D64C}"/>
    <hyperlink ref="B21" r:id="rId12" xr:uid="{7B7AE02C-56BA-47E9-8204-78CEADEB57AF}"/>
    <hyperlink ref="B4" r:id="rId13" xr:uid="{63C426E2-F02F-42F7-A46F-BB268982B8A5}"/>
    <hyperlink ref="B11" r:id="rId14" xr:uid="{FA5AC697-3A74-4A9E-AC03-BB846391FF43}"/>
    <hyperlink ref="B14" r:id="rId15" xr:uid="{958EE913-DC29-4870-8B0F-E903CA9F260E}"/>
    <hyperlink ref="B19" r:id="rId16" xr:uid="{467B1166-D647-46F2-A6D1-DAD1677293CD}"/>
    <hyperlink ref="B5" r:id="rId17" xr:uid="{029BF4F8-B932-4A0B-9335-F4ED2041FD0E}"/>
    <hyperlink ref="B6" r:id="rId18" xr:uid="{9B63D0C8-FED5-4209-B648-86C2F8DA2C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OpenQDD V2 Actuator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Minjong Kim</cp:lastModifiedBy>
  <dcterms:created xsi:type="dcterms:W3CDTF">2020-09-24T00:14:59Z</dcterms:created>
  <dcterms:modified xsi:type="dcterms:W3CDTF">2025-10-22T22:56:32Z</dcterms:modified>
</cp:coreProperties>
</file>