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6915" windowHeight="6540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  <sheet name="Synthèse" sheetId="7" r:id="rId7"/>
  </sheets>
  <definedNames>
    <definedName name="_xlnm._FilterDatabase" localSheetId="0" hidden="1">'Controleur CA'!$A$1:$I$24</definedName>
  </definedNames>
  <calcPr calcId="145621"/>
</workbook>
</file>

<file path=xl/calcChain.xml><?xml version="1.0" encoding="utf-8"?>
<calcChain xmlns="http://schemas.openxmlformats.org/spreadsheetml/2006/main">
  <c r="C56" i="6" l="1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D11" i="7" l="1"/>
  <c r="D12" i="7"/>
  <c r="E11" i="7"/>
  <c r="F11" i="7" s="1"/>
  <c r="E12" i="7"/>
  <c r="F12" i="7" s="1"/>
  <c r="E10" i="7"/>
  <c r="F10" i="7" s="1"/>
  <c r="D10" i="7"/>
  <c r="C38" i="6" l="1"/>
  <c r="B38" i="6"/>
  <c r="C38" i="5"/>
  <c r="B38" i="5"/>
  <c r="C38" i="4"/>
  <c r="B38" i="4"/>
  <c r="C38" i="3"/>
  <c r="B38" i="3"/>
  <c r="C38" i="2"/>
  <c r="B38" i="2"/>
  <c r="C28" i="6" l="1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B28" i="6"/>
  <c r="C2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B28" i="5"/>
  <c r="C2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B28" i="4"/>
  <c r="C2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B28" i="3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C26" i="3"/>
  <c r="B26" i="3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<sst xmlns="http://schemas.openxmlformats.org/spreadsheetml/2006/main" count="1643" uniqueCount="188">
  <si>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</si>
  <si>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</si>
  <si>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</si>
  <si>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</si>
  <si>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</si>
  <si>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</si>
  <si>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</si>
  <si>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</si>
  <si>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</si>
  <si>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</si>
  <si>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</si>
  <si>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</si>
  <si>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</si>
  <si>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</si>
  <si>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</si>
  <si>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</si>
  <si>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</si>
  <si>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</si>
  <si>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</si>
  <si>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</si>
  <si>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</si>
  <si>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</si>
  <si>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</si>
  <si>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</si>
  <si>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</si>
  <si>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</si>
  <si>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</si>
  <si>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</si>
  <si>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</si>
  <si>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</si>
  <si>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</si>
  <si>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</si>
  <si>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</si>
  <si>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</si>
  <si>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</si>
  <si>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</si>
  <si>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</si>
  <si>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</si>
  <si>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</si>
  <si>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</si>
  <si>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</si>
  <si>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</si>
  <si>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</si>
  <si>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</si>
  <si>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</si>
  <si>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</si>
  <si>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</si>
  <si>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</si>
  <si>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</si>
  <si>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</si>
  <si>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</si>
  <si>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</si>
  <si>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</si>
  <si>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</si>
  <si>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</si>
  <si>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</si>
  <si>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</si>
  <si>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</si>
  <si>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</si>
  <si>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</si>
  <si>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</si>
  <si>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</si>
  <si>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</si>
  <si>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</si>
  <si>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</si>
  <si>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</si>
  <si>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</si>
  <si>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</si>
  <si>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</si>
  <si>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</si>
  <si>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</si>
  <si>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</si>
  <si>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</si>
  <si>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</si>
  <si>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</si>
  <si>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</si>
  <si>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</si>
  <si>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</si>
  <si>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</si>
  <si>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</si>
  <si>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</si>
  <si>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</si>
  <si>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</si>
  <si>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</si>
  <si>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</si>
  <si>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</si>
  <si>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</si>
  <si>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</si>
  <si>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</si>
  <si>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</si>
  <si>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</si>
  <si>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</si>
  <si>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</si>
  <si>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</si>
  <si>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</si>
  <si>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</si>
  <si>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</si>
  <si>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</si>
  <si>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</si>
  <si>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</si>
  <si>
    <t>Vérifier que la liste des champs de la couche point technique correspond aux spécifications QGIS</t>
  </si>
  <si>
    <t>La structuration des champs de la couche point technique est incorrecte</t>
  </si>
  <si>
    <t>La structuration des champs de la couche SRO est incorrecte</t>
  </si>
  <si>
    <t>La structuration des champs de la couche boitiers est incorrecte</t>
  </si>
  <si>
    <t>La structuration des champs de la couche infrastructure est incorrecte</t>
  </si>
  <si>
    <t>La structuration des champs de la couche racco_client est incorrecte</t>
  </si>
  <si>
    <t>La structuration des champs de la couche cable est incorrecte</t>
  </si>
  <si>
    <t>La structuration des champs de la couche ZPBO est incorrecte</t>
  </si>
  <si>
    <t>La structuration des champs de la couche ZSRO est incorrecte</t>
  </si>
  <si>
    <t>La structuration des champs de la couche ZPEC est incorrecte</t>
  </si>
  <si>
    <t>La structuration des champs de la couche ZNRO est incorrecte</t>
  </si>
  <si>
    <t>La structuration des champs de la couche NRO est incorrecte</t>
  </si>
  <si>
    <t>Vérifier que la liste des champs de la couche NRO correspond aux spécifications QGIS</t>
  </si>
  <si>
    <t>Vérifier que la liste des champs de la couche ZNRO correspond aux spécifications QGIS</t>
  </si>
  <si>
    <t>Vérifier que la liste des champs de la couche ZPEC correspond aux spécifications QGIS</t>
  </si>
  <si>
    <t>Vérifier que la liste des champs de la couche ZSRO correspond aux spécifications QGIS</t>
  </si>
  <si>
    <t>Vérifier que la liste des champs de la couche ZPBO correspond aux spécifications QGIS</t>
  </si>
  <si>
    <t>Vérifier que la liste des champs de la couche cable correspond aux spécifications QGIS</t>
  </si>
  <si>
    <t>Vérifier que la liste des champs de la couche racco_client correspond aux spécifications QGIS</t>
  </si>
  <si>
    <t>Vérifier que la liste des champs de la couche infrastructure correspond aux spécifications QGIS</t>
  </si>
  <si>
    <t>Vérifier que la liste des champs de la couche boitiers correspond aux spécifications QGIS</t>
  </si>
  <si>
    <t>Vérifier que la liste des champs de la couche SRO correspond aux spécifications QGIS</t>
  </si>
  <si>
    <t>[table cable_infra]</t>
  </si>
  <si>
    <t>[Couche point technique]</t>
  </si>
  <si>
    <t>[Couche prises]</t>
  </si>
  <si>
    <t>[Couche SRO]</t>
  </si>
  <si>
    <t>[Couche boitiers]</t>
  </si>
  <si>
    <t>[Couche infrastructure]</t>
  </si>
  <si>
    <t>[Couche racco_client]</t>
  </si>
  <si>
    <t>[Couche cable]</t>
  </si>
  <si>
    <t>[Couche ZPBO]</t>
  </si>
  <si>
    <t>[Couche ZSRO]</t>
  </si>
  <si>
    <t>[Couche ZPEC]</t>
  </si>
  <si>
    <t>[Couche ZNRO]</t>
  </si>
  <si>
    <t>[Couche NRO]</t>
  </si>
  <si>
    <t>Vérifier que le numéro d'appui dans la C7 est sous la forme insee_identifiant</t>
  </si>
  <si>
    <t>[Colonne A]</t>
  </si>
  <si>
    <t>Le format du numéro d'appui dans la C7 est incorrect</t>
  </si>
  <si>
    <t>Réalisé?</t>
  </si>
  <si>
    <t>Complétude</t>
  </si>
  <si>
    <t>QGIS</t>
  </si>
  <si>
    <t>[QGIS]</t>
  </si>
  <si>
    <t>Vérifier que toutes les couches sont présentes selon les spec_QGIS</t>
  </si>
  <si>
    <t>[couches]</t>
  </si>
  <si>
    <t>La couche est manquante</t>
  </si>
  <si>
    <t>[Attribut]</t>
  </si>
  <si>
    <t>L'attribut est manquant</t>
  </si>
  <si>
    <t>Vérifier que tous les attributs de chaque couches sont présents selon les spec_QGIS</t>
  </si>
  <si>
    <t>DT</t>
  </si>
  <si>
    <t>Manque les DT dans le répertoire où DT mal classé</t>
  </si>
  <si>
    <t>Vérifier qu'il existe un répertoire au nom de la commune dans 01 - Administratif/1.1 - DT/ lorsque du GC est à faire sur la commune et qu'il est pas vide</t>
  </si>
  <si>
    <t>L49</t>
  </si>
  <si>
    <t>Vérifier que s'il y a plus de 1000 m de GC le dossier L49 contient au moins un fichier dont le nom contient dossier et au moins un fichier dont le nom contient recepisse</t>
  </si>
  <si>
    <t>Vérifier s'il exite un fichier nommé [Commune]_aérien s'il y a des poteaux dans la commune à changer ou renforcer</t>
  </si>
  <si>
    <t>Vérifier s'il exite un fichier nommé [Commune]_conduite s'il y a du GC sur la commune</t>
  </si>
  <si>
    <t>Vérifier que le dossier Conventions contient un fichier contenant "recap_convention"</t>
  </si>
  <si>
    <t>PMV conduite</t>
  </si>
  <si>
    <t>PMV aérien</t>
  </si>
  <si>
    <t>Financier</t>
  </si>
  <si>
    <t>Convention</t>
  </si>
  <si>
    <t>Verifier que le dossier contient un seul fichier qui contient le nom BPU</t>
  </si>
  <si>
    <t>Projet QGIS</t>
  </si>
  <si>
    <t>Vérifier que le répertoire PROJET_QGIS contient un répertoire nommé LAYERS et un fichier avec l'extention .qgs</t>
  </si>
  <si>
    <t>Plan de tirage</t>
  </si>
  <si>
    <t>Vérifier que le répertoire PROJET_QGIS contient un fichier contenant le nom Plan_tirage au format pdf</t>
  </si>
  <si>
    <t>Synoptique cable</t>
  </si>
  <si>
    <t>Synoptique fibre à fibre</t>
  </si>
  <si>
    <t>Verifier que le dossier 06 - Dossier Optique contient un fichier contenant "synoptique_cable" au format excel</t>
  </si>
  <si>
    <t>Verifier que le dossier 06 - Dossier Optique contient un fichier contenant "synoptique_fibre" au format excel</t>
  </si>
  <si>
    <t>Verifier qu'il existe un fichier pour chaque point de QGIS. Le fichier doit être nommé par le bp_etiquet</t>
  </si>
  <si>
    <t>Plan de boite</t>
  </si>
  <si>
    <t>Etude Comac</t>
  </si>
  <si>
    <t>Vérifier que le répertoire n'est pas vide s'il y a des point technique dont Enedis est le propriétaire</t>
  </si>
  <si>
    <t>Etude CAPFT</t>
  </si>
  <si>
    <t>Vérifier qu'il existe un fichier par point technique de type Orange Appui</t>
  </si>
  <si>
    <t>FOA</t>
  </si>
  <si>
    <t>Vérifier qu'il exite un fichier par point technique de type chambre existante</t>
  </si>
  <si>
    <t>Annexe D15</t>
  </si>
  <si>
    <t>Vérifier qu'il existe un fichier par point technique problématique et un fichier par tronçon problématique</t>
  </si>
  <si>
    <t>Synthèse étude</t>
  </si>
  <si>
    <t>Vérifier qu'il existe un fichier contenant le nom sythese_etude à la racine du zip</t>
  </si>
  <si>
    <t>fait</t>
  </si>
  <si>
    <t>%</t>
  </si>
  <si>
    <t>Nb réalisé</t>
  </si>
  <si>
    <t>Nb contrôles</t>
  </si>
  <si>
    <t>Le fichier de plan de tirage est introuvable dans le répertoire PROJET_QGIS</t>
  </si>
  <si>
    <t>[PROJET_QGIS]</t>
  </si>
  <si>
    <t>Le répertoire LAYERS ou le fichier .qgs est introuvable dans le répertoire PROJET_QGIS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</si>
</sst>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1" fillId="2" borderId="8" xfId="0" applyFont="1" applyFill="1" applyBorder="1" applyAlignment="1">
      <alignment horizontal="center"/>
    </xf>
    <xf numFmtId="0" fontId="0" fillId="4" borderId="0" xfId="0" applyFill="1"/>
    <xf numFmtId="1" fontId="0" fillId="0" borderId="3" xfId="0" applyNumberFormat="1" applyBorder="1" applyAlignment="1">
      <alignment horizontal="center"/>
    </xf>
    <xf numFmtId="0" fontId="0" fillId="3" borderId="0" xfId="0" applyFill="1"/>
    <xf numFmtId="0" fontId="1" fillId="2" borderId="9" xfId="0" applyFont="1" applyFill="1" applyBorder="1" applyAlignment="1">
      <alignment wrapText="1"/>
    </xf>
    <xf numFmtId="0" fontId="0" fillId="3" borderId="3" xfId="0" applyFill="1" applyBorder="1"/>
    <xf numFmtId="0" fontId="1" fillId="2" borderId="3" xfId="0" applyFont="1" applyFill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3" xfId="0" applyNumberFormat="1" applyFill="1" applyBorder="1"/>
    <xf numFmtId="0" fontId="0" fillId="4" borderId="3" xfId="0" applyFill="1" applyBorder="1"/>
    <xf numFmtId="0" fontId="0" fillId="4" borderId="3" xfId="0" applyFill="1" applyBorder="1" applyAlignment="1">
      <alignment wrapText="1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38" zoomScale="85" zoomScaleNormal="85" workbookViewId="0">
      <selection activeCell="F46" sqref="F46"/>
    </sheetView>
  </sheetViews>
  <sheetFormatPr baseColWidth="10" defaultRowHeight="15" x14ac:dyDescent="0.25"/>
  <cols>
    <col min="1" max="1" width="21.85546875" customWidth="1"/>
    <col min="2" max="2" width="18.5703125" bestFit="1" customWidth="1"/>
    <col min="3" max="3" width="25.7109375" customWidth="1"/>
    <col min="4" max="4" width="25.42578125" customWidth="1"/>
    <col min="5" max="5" width="20.28515625" customWidth="1"/>
    <col min="6" max="7" width="33.28515625" style="1" customWidth="1"/>
    <col min="8" max="8" width="49.7109375" style="1" customWidth="1"/>
    <col min="9" max="9" width="20.140625" customWidth="1"/>
    <col min="10" max="10" width="17.85546875" customWidth="1"/>
    <col min="11" max="12" width="35.140625" customWidth="1"/>
    <col min="13" max="13" width="23" customWidth="1"/>
    <col min="14" max="14" width="35.140625" customWidth="1"/>
  </cols>
  <sheetData>
    <row r="1" spans="1:10" x14ac:dyDescent="0.25">
      <c r="A1" s="2" t="s">
        <v>41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44</v>
      </c>
      <c r="H1" s="2" t="s">
        <v>5</v>
      </c>
      <c r="I1" s="3" t="s">
        <v>6</v>
      </c>
      <c r="J1" s="21" t="s">
        <v>138</v>
      </c>
    </row>
    <row r="2" spans="1:10" s="18" customFormat="1" ht="30" x14ac:dyDescent="0.25">
      <c r="A2" s="25">
        <v>1</v>
      </c>
      <c r="B2" s="26" t="s">
        <v>7</v>
      </c>
      <c r="C2" s="26" t="s">
        <v>38</v>
      </c>
      <c r="D2" s="26" t="s">
        <v>46</v>
      </c>
      <c r="E2" s="26" t="s">
        <v>57</v>
      </c>
      <c r="F2" s="27" t="s">
        <v>39</v>
      </c>
      <c r="G2" s="27" t="s">
        <v>45</v>
      </c>
      <c r="H2" s="27" t="s">
        <v>40</v>
      </c>
      <c r="I2" s="26" t="s">
        <v>9</v>
      </c>
      <c r="J2" s="26" t="s">
        <v>181</v>
      </c>
    </row>
    <row r="3" spans="1:10" s="18" customFormat="1" ht="60" x14ac:dyDescent="0.25">
      <c r="A3" s="25">
        <v>2</v>
      </c>
      <c r="B3" s="26" t="s">
        <v>7</v>
      </c>
      <c r="C3" s="26" t="s">
        <v>8</v>
      </c>
      <c r="D3" s="26" t="s">
        <v>122</v>
      </c>
      <c r="E3" s="26" t="s">
        <v>46</v>
      </c>
      <c r="F3" s="27" t="s">
        <v>10</v>
      </c>
      <c r="G3" s="27" t="s">
        <v>48</v>
      </c>
      <c r="H3" s="27" t="s">
        <v>49</v>
      </c>
      <c r="I3" s="26" t="s">
        <v>9</v>
      </c>
      <c r="J3" s="26"/>
    </row>
    <row r="4" spans="1:10" s="18" customFormat="1" ht="45" x14ac:dyDescent="0.25">
      <c r="A4" s="25">
        <v>3</v>
      </c>
      <c r="B4" s="26" t="s">
        <v>7</v>
      </c>
      <c r="C4" s="26" t="s">
        <v>8</v>
      </c>
      <c r="D4" s="26" t="s">
        <v>46</v>
      </c>
      <c r="E4" s="26" t="s">
        <v>122</v>
      </c>
      <c r="F4" s="27" t="s">
        <v>13</v>
      </c>
      <c r="G4" s="27" t="s">
        <v>43</v>
      </c>
      <c r="H4" s="27" t="s">
        <v>42</v>
      </c>
      <c r="I4" s="26" t="s">
        <v>36</v>
      </c>
      <c r="J4" s="26"/>
    </row>
    <row r="5" spans="1:10" s="18" customFormat="1" ht="45" x14ac:dyDescent="0.25">
      <c r="A5" s="25">
        <v>4</v>
      </c>
      <c r="B5" s="26" t="s">
        <v>7</v>
      </c>
      <c r="C5" s="26" t="s">
        <v>8</v>
      </c>
      <c r="D5" s="26" t="s">
        <v>46</v>
      </c>
      <c r="E5" s="26" t="s">
        <v>11</v>
      </c>
      <c r="F5" s="27" t="s">
        <v>14</v>
      </c>
      <c r="G5" s="27" t="s">
        <v>61</v>
      </c>
      <c r="H5" s="27" t="s">
        <v>90</v>
      </c>
      <c r="I5" s="26" t="s">
        <v>9</v>
      </c>
      <c r="J5" s="26"/>
    </row>
    <row r="6" spans="1:10" s="18" customFormat="1" ht="45" x14ac:dyDescent="0.25">
      <c r="A6" s="25">
        <v>5</v>
      </c>
      <c r="B6" s="26" t="s">
        <v>7</v>
      </c>
      <c r="C6" s="26" t="s">
        <v>12</v>
      </c>
      <c r="D6" s="26" t="s">
        <v>122</v>
      </c>
      <c r="E6" s="26" t="s">
        <v>46</v>
      </c>
      <c r="F6" s="27" t="s">
        <v>16</v>
      </c>
      <c r="G6" s="27" t="s">
        <v>69</v>
      </c>
      <c r="H6" s="27" t="s">
        <v>70</v>
      </c>
      <c r="I6" s="26" t="s">
        <v>36</v>
      </c>
      <c r="J6" s="26"/>
    </row>
    <row r="7" spans="1:10" s="18" customFormat="1" ht="30" x14ac:dyDescent="0.25">
      <c r="A7" s="25">
        <v>6</v>
      </c>
      <c r="B7" s="26" t="s">
        <v>7</v>
      </c>
      <c r="C7" s="26" t="s">
        <v>15</v>
      </c>
      <c r="D7" s="26" t="s">
        <v>46</v>
      </c>
      <c r="E7" s="26" t="s">
        <v>57</v>
      </c>
      <c r="F7" s="27" t="s">
        <v>17</v>
      </c>
      <c r="G7" s="27" t="s">
        <v>53</v>
      </c>
      <c r="H7" s="27" t="s">
        <v>52</v>
      </c>
      <c r="I7" s="26" t="s">
        <v>37</v>
      </c>
      <c r="J7" s="26"/>
    </row>
    <row r="8" spans="1:10" s="18" customFormat="1" ht="60" x14ac:dyDescent="0.25">
      <c r="A8" s="25">
        <v>7</v>
      </c>
      <c r="B8" s="26" t="s">
        <v>7</v>
      </c>
      <c r="C8" s="26" t="s">
        <v>15</v>
      </c>
      <c r="D8" s="26" t="s">
        <v>46</v>
      </c>
      <c r="E8" s="26" t="s">
        <v>57</v>
      </c>
      <c r="F8" s="27" t="s">
        <v>18</v>
      </c>
      <c r="G8" s="27" t="s">
        <v>53</v>
      </c>
      <c r="H8" s="27" t="s">
        <v>51</v>
      </c>
      <c r="I8" s="26" t="s">
        <v>36</v>
      </c>
      <c r="J8" s="26"/>
    </row>
    <row r="9" spans="1:10" s="18" customFormat="1" ht="30" x14ac:dyDescent="0.25">
      <c r="A9" s="25">
        <v>8</v>
      </c>
      <c r="B9" s="26" t="s">
        <v>7</v>
      </c>
      <c r="C9" s="26" t="s">
        <v>15</v>
      </c>
      <c r="D9" s="26" t="s">
        <v>46</v>
      </c>
      <c r="E9" s="26" t="s">
        <v>57</v>
      </c>
      <c r="F9" s="27" t="s">
        <v>19</v>
      </c>
      <c r="G9" s="27" t="s">
        <v>53</v>
      </c>
      <c r="H9" s="27" t="s">
        <v>56</v>
      </c>
      <c r="I9" s="26" t="s">
        <v>36</v>
      </c>
      <c r="J9" s="26"/>
    </row>
    <row r="10" spans="1:10" s="18" customFormat="1" ht="45" x14ac:dyDescent="0.25">
      <c r="A10" s="25">
        <v>9</v>
      </c>
      <c r="B10" s="26" t="s">
        <v>7</v>
      </c>
      <c r="C10" s="26" t="s">
        <v>15</v>
      </c>
      <c r="D10" s="26" t="s">
        <v>46</v>
      </c>
      <c r="E10" s="26" t="s">
        <v>57</v>
      </c>
      <c r="F10" s="27" t="s">
        <v>20</v>
      </c>
      <c r="G10" s="27" t="s">
        <v>53</v>
      </c>
      <c r="H10" s="27" t="s">
        <v>58</v>
      </c>
      <c r="I10" s="26" t="s">
        <v>37</v>
      </c>
      <c r="J10" s="26"/>
    </row>
    <row r="11" spans="1:10" s="18" customFormat="1" ht="90" x14ac:dyDescent="0.25">
      <c r="A11" s="25">
        <v>10</v>
      </c>
      <c r="B11" s="26" t="s">
        <v>7</v>
      </c>
      <c r="C11" s="26" t="s">
        <v>15</v>
      </c>
      <c r="D11" s="26" t="s">
        <v>46</v>
      </c>
      <c r="E11" s="26" t="s">
        <v>68</v>
      </c>
      <c r="F11" s="27" t="s">
        <v>21</v>
      </c>
      <c r="G11" s="27" t="s">
        <v>61</v>
      </c>
      <c r="H11" s="27" t="s">
        <v>59</v>
      </c>
      <c r="I11" s="26" t="s">
        <v>36</v>
      </c>
      <c r="J11" s="26"/>
    </row>
    <row r="12" spans="1:10" s="18" customFormat="1" ht="90" x14ac:dyDescent="0.25">
      <c r="A12" s="25">
        <v>11</v>
      </c>
      <c r="B12" s="26" t="s">
        <v>7</v>
      </c>
      <c r="C12" s="26" t="s">
        <v>15</v>
      </c>
      <c r="D12" s="26" t="s">
        <v>46</v>
      </c>
      <c r="E12" s="26" t="s">
        <v>47</v>
      </c>
      <c r="F12" s="27" t="s">
        <v>22</v>
      </c>
      <c r="G12" s="27" t="s">
        <v>61</v>
      </c>
      <c r="H12" s="27" t="s">
        <v>60</v>
      </c>
      <c r="I12" s="26" t="s">
        <v>36</v>
      </c>
      <c r="J12" s="26"/>
    </row>
    <row r="13" spans="1:10" s="18" customFormat="1" ht="75" x14ac:dyDescent="0.25">
      <c r="A13" s="25">
        <v>12</v>
      </c>
      <c r="B13" s="26" t="s">
        <v>7</v>
      </c>
      <c r="C13" s="26" t="s">
        <v>15</v>
      </c>
      <c r="D13" s="26" t="s">
        <v>46</v>
      </c>
      <c r="E13" s="26" t="s">
        <v>57</v>
      </c>
      <c r="F13" s="27" t="s">
        <v>24</v>
      </c>
      <c r="G13" s="27" t="s">
        <v>67</v>
      </c>
      <c r="H13" s="27" t="s">
        <v>23</v>
      </c>
      <c r="I13" s="26" t="s">
        <v>36</v>
      </c>
      <c r="J13" s="26"/>
    </row>
    <row r="14" spans="1:10" s="18" customFormat="1" ht="90" x14ac:dyDescent="0.25">
      <c r="A14" s="25">
        <v>13</v>
      </c>
      <c r="B14" s="26" t="s">
        <v>7</v>
      </c>
      <c r="C14" s="26" t="s">
        <v>15</v>
      </c>
      <c r="D14" s="26" t="s">
        <v>46</v>
      </c>
      <c r="E14" s="26" t="s">
        <v>57</v>
      </c>
      <c r="F14" s="27" t="s">
        <v>25</v>
      </c>
      <c r="G14" s="27" t="s">
        <v>54</v>
      </c>
      <c r="H14" s="27" t="s">
        <v>55</v>
      </c>
      <c r="I14" s="26" t="s">
        <v>37</v>
      </c>
      <c r="J14" s="26"/>
    </row>
    <row r="15" spans="1:10" s="18" customFormat="1" ht="45" x14ac:dyDescent="0.25">
      <c r="A15" s="25">
        <v>15</v>
      </c>
      <c r="B15" s="26" t="s">
        <v>7</v>
      </c>
      <c r="C15" s="26" t="s">
        <v>15</v>
      </c>
      <c r="D15" s="26" t="s">
        <v>46</v>
      </c>
      <c r="E15" s="26" t="s">
        <v>57</v>
      </c>
      <c r="F15" s="27" t="s">
        <v>27</v>
      </c>
      <c r="G15" s="27" t="s">
        <v>53</v>
      </c>
      <c r="H15" s="27" t="s">
        <v>65</v>
      </c>
      <c r="I15" s="26" t="s">
        <v>37</v>
      </c>
      <c r="J15" s="26"/>
    </row>
    <row r="16" spans="1:10" s="18" customFormat="1" ht="30" x14ac:dyDescent="0.25">
      <c r="A16" s="25">
        <v>16</v>
      </c>
      <c r="B16" s="26" t="s">
        <v>7</v>
      </c>
      <c r="C16" s="26" t="s">
        <v>15</v>
      </c>
      <c r="D16" s="26" t="s">
        <v>46</v>
      </c>
      <c r="E16" s="26" t="s">
        <v>57</v>
      </c>
      <c r="F16" s="27" t="s">
        <v>26</v>
      </c>
      <c r="G16" s="27" t="s">
        <v>53</v>
      </c>
      <c r="H16" s="27" t="s">
        <v>62</v>
      </c>
      <c r="I16" s="26" t="s">
        <v>37</v>
      </c>
      <c r="J16" s="26"/>
    </row>
    <row r="17" spans="1:18" s="18" customFormat="1" ht="45" x14ac:dyDescent="0.25">
      <c r="A17" s="25">
        <v>17</v>
      </c>
      <c r="B17" s="26" t="s">
        <v>7</v>
      </c>
      <c r="C17" s="26" t="s">
        <v>15</v>
      </c>
      <c r="D17" s="26" t="s">
        <v>46</v>
      </c>
      <c r="E17" s="26" t="s">
        <v>57</v>
      </c>
      <c r="F17" s="27" t="s">
        <v>30</v>
      </c>
      <c r="G17" s="27" t="s">
        <v>53</v>
      </c>
      <c r="H17" s="27" t="s">
        <v>63</v>
      </c>
      <c r="I17" s="26" t="s">
        <v>37</v>
      </c>
      <c r="J17" s="26"/>
    </row>
    <row r="18" spans="1:18" s="18" customFormat="1" ht="30" x14ac:dyDescent="0.25">
      <c r="A18" s="25">
        <v>18</v>
      </c>
      <c r="B18" s="26" t="s">
        <v>7</v>
      </c>
      <c r="C18" s="26" t="s">
        <v>15</v>
      </c>
      <c r="D18" s="26" t="s">
        <v>46</v>
      </c>
      <c r="E18" s="26" t="s">
        <v>57</v>
      </c>
      <c r="F18" s="27" t="s">
        <v>28</v>
      </c>
      <c r="G18" s="27" t="s">
        <v>53</v>
      </c>
      <c r="H18" s="27" t="s">
        <v>62</v>
      </c>
      <c r="I18" s="26" t="s">
        <v>37</v>
      </c>
      <c r="J18" s="26"/>
    </row>
    <row r="19" spans="1:18" s="18" customFormat="1" ht="45" x14ac:dyDescent="0.25">
      <c r="A19" s="25">
        <v>19</v>
      </c>
      <c r="B19" s="26" t="s">
        <v>7</v>
      </c>
      <c r="C19" s="26" t="s">
        <v>15</v>
      </c>
      <c r="D19" s="26" t="s">
        <v>46</v>
      </c>
      <c r="E19" s="26" t="s">
        <v>57</v>
      </c>
      <c r="F19" s="27" t="s">
        <v>29</v>
      </c>
      <c r="G19" s="27" t="s">
        <v>53</v>
      </c>
      <c r="H19" s="26" t="s">
        <v>64</v>
      </c>
      <c r="I19" s="26" t="s">
        <v>37</v>
      </c>
      <c r="J19" s="26"/>
    </row>
    <row r="20" spans="1:18" s="18" customFormat="1" ht="45" x14ac:dyDescent="0.25">
      <c r="A20" s="25">
        <v>20</v>
      </c>
      <c r="B20" s="26" t="s">
        <v>7</v>
      </c>
      <c r="C20" s="26" t="s">
        <v>15</v>
      </c>
      <c r="D20" s="26" t="s">
        <v>46</v>
      </c>
      <c r="E20" s="26" t="s">
        <v>57</v>
      </c>
      <c r="F20" s="27" t="s">
        <v>31</v>
      </c>
      <c r="G20" s="27" t="s">
        <v>53</v>
      </c>
      <c r="H20" s="27" t="s">
        <v>63</v>
      </c>
      <c r="I20" s="26" t="s">
        <v>37</v>
      </c>
      <c r="J20" s="26"/>
    </row>
    <row r="21" spans="1:18" s="18" customFormat="1" ht="45" x14ac:dyDescent="0.25">
      <c r="A21" s="25">
        <v>21</v>
      </c>
      <c r="B21" s="26" t="s">
        <v>7</v>
      </c>
      <c r="C21" s="26" t="s">
        <v>15</v>
      </c>
      <c r="D21" s="26" t="s">
        <v>46</v>
      </c>
      <c r="E21" s="26" t="s">
        <v>57</v>
      </c>
      <c r="F21" s="27" t="s">
        <v>32</v>
      </c>
      <c r="G21" s="27" t="s">
        <v>53</v>
      </c>
      <c r="H21" s="27" t="s">
        <v>64</v>
      </c>
      <c r="I21" s="26" t="s">
        <v>37</v>
      </c>
      <c r="J21" s="26"/>
    </row>
    <row r="22" spans="1:18" s="18" customFormat="1" ht="30" x14ac:dyDescent="0.25">
      <c r="A22" s="25">
        <v>22</v>
      </c>
      <c r="B22" s="26" t="s">
        <v>7</v>
      </c>
      <c r="C22" s="26" t="s">
        <v>15</v>
      </c>
      <c r="D22" s="26" t="s">
        <v>46</v>
      </c>
      <c r="E22" s="26" t="s">
        <v>57</v>
      </c>
      <c r="F22" s="27" t="s">
        <v>33</v>
      </c>
      <c r="G22" s="27" t="s">
        <v>53</v>
      </c>
      <c r="H22" s="27" t="s">
        <v>62</v>
      </c>
      <c r="I22" s="26" t="s">
        <v>37</v>
      </c>
      <c r="J22" s="26"/>
    </row>
    <row r="23" spans="1:18" s="18" customFormat="1" ht="30" x14ac:dyDescent="0.25">
      <c r="A23" s="25">
        <v>23</v>
      </c>
      <c r="B23" s="26" t="s">
        <v>7</v>
      </c>
      <c r="C23" s="26" t="s">
        <v>15</v>
      </c>
      <c r="D23" s="26" t="s">
        <v>46</v>
      </c>
      <c r="E23" s="26" t="s">
        <v>57</v>
      </c>
      <c r="F23" s="27" t="s">
        <v>34</v>
      </c>
      <c r="G23" s="27" t="s">
        <v>53</v>
      </c>
      <c r="H23" s="27" t="s">
        <v>66</v>
      </c>
      <c r="I23" s="26" t="s">
        <v>37</v>
      </c>
      <c r="J23" s="26"/>
    </row>
    <row r="24" spans="1:18" s="18" customFormat="1" ht="45" x14ac:dyDescent="0.25">
      <c r="A24" s="25">
        <v>24</v>
      </c>
      <c r="B24" s="26" t="s">
        <v>7</v>
      </c>
      <c r="C24" s="26" t="s">
        <v>15</v>
      </c>
      <c r="D24" s="26" t="s">
        <v>46</v>
      </c>
      <c r="E24" s="26" t="s">
        <v>57</v>
      </c>
      <c r="F24" s="27" t="s">
        <v>35</v>
      </c>
      <c r="G24" s="27" t="s">
        <v>53</v>
      </c>
      <c r="H24" s="27" t="s">
        <v>64</v>
      </c>
      <c r="I24" s="26" t="s">
        <v>37</v>
      </c>
      <c r="J24" s="26"/>
    </row>
    <row r="25" spans="1:18" s="18" customFormat="1" ht="30" x14ac:dyDescent="0.25">
      <c r="A25" s="25">
        <v>25</v>
      </c>
      <c r="B25" s="26" t="s">
        <v>7</v>
      </c>
      <c r="C25" s="26" t="s">
        <v>15</v>
      </c>
      <c r="D25" s="26" t="s">
        <v>11</v>
      </c>
      <c r="E25" s="26"/>
      <c r="F25" s="27" t="s">
        <v>92</v>
      </c>
      <c r="G25" s="27" t="s">
        <v>89</v>
      </c>
      <c r="H25" s="27" t="s">
        <v>93</v>
      </c>
      <c r="I25" s="26" t="s">
        <v>91</v>
      </c>
      <c r="J25" s="26"/>
    </row>
    <row r="26" spans="1:18" s="18" customFormat="1" ht="45" x14ac:dyDescent="0.25">
      <c r="A26" s="25">
        <v>26</v>
      </c>
      <c r="B26" s="26" t="s">
        <v>94</v>
      </c>
      <c r="C26" s="26" t="s">
        <v>94</v>
      </c>
      <c r="D26" s="26" t="s">
        <v>123</v>
      </c>
      <c r="E26" s="26" t="s">
        <v>45</v>
      </c>
      <c r="F26" s="27" t="s">
        <v>100</v>
      </c>
      <c r="G26" s="27" t="s">
        <v>45</v>
      </c>
      <c r="H26" s="27" t="s">
        <v>101</v>
      </c>
      <c r="I26" s="26" t="s">
        <v>36</v>
      </c>
      <c r="J26" s="26"/>
    </row>
    <row r="27" spans="1:18" s="18" customFormat="1" ht="45" x14ac:dyDescent="0.25">
      <c r="A27" s="25">
        <v>27</v>
      </c>
      <c r="B27" s="26" t="s">
        <v>94</v>
      </c>
      <c r="C27" s="26" t="s">
        <v>94</v>
      </c>
      <c r="D27" s="26" t="s">
        <v>124</v>
      </c>
      <c r="E27" s="26" t="s">
        <v>45</v>
      </c>
      <c r="F27" s="27" t="s">
        <v>95</v>
      </c>
      <c r="G27" s="27" t="s">
        <v>45</v>
      </c>
      <c r="H27" s="27" t="s">
        <v>96</v>
      </c>
      <c r="I27" s="26" t="s">
        <v>36</v>
      </c>
      <c r="J27" s="26"/>
    </row>
    <row r="28" spans="1:18" ht="45" x14ac:dyDescent="0.25">
      <c r="A28" s="25">
        <v>28</v>
      </c>
      <c r="B28" s="26" t="s">
        <v>94</v>
      </c>
      <c r="C28" s="26" t="s">
        <v>94</v>
      </c>
      <c r="D28" s="26" t="s">
        <v>125</v>
      </c>
      <c r="E28" s="26" t="s">
        <v>45</v>
      </c>
      <c r="F28" s="27" t="s">
        <v>121</v>
      </c>
      <c r="G28" s="27" t="s">
        <v>45</v>
      </c>
      <c r="H28" s="27" t="s">
        <v>102</v>
      </c>
      <c r="I28" s="26" t="s">
        <v>36</v>
      </c>
      <c r="J28" s="26"/>
      <c r="K28" s="18"/>
      <c r="L28" s="18"/>
      <c r="M28" s="18"/>
      <c r="N28" s="18"/>
      <c r="O28" s="18"/>
      <c r="P28" s="18"/>
      <c r="Q28" s="18"/>
      <c r="R28" s="18"/>
    </row>
    <row r="29" spans="1:18" ht="45" x14ac:dyDescent="0.25">
      <c r="A29" s="25">
        <v>29</v>
      </c>
      <c r="B29" s="26" t="s">
        <v>94</v>
      </c>
      <c r="C29" s="26" t="s">
        <v>94</v>
      </c>
      <c r="D29" s="26" t="s">
        <v>126</v>
      </c>
      <c r="E29" s="26" t="s">
        <v>45</v>
      </c>
      <c r="F29" s="27" t="s">
        <v>120</v>
      </c>
      <c r="G29" s="27" t="s">
        <v>45</v>
      </c>
      <c r="H29" s="27" t="s">
        <v>103</v>
      </c>
      <c r="I29" s="26" t="s">
        <v>36</v>
      </c>
      <c r="J29" s="26"/>
      <c r="K29" s="18"/>
      <c r="L29" s="18"/>
      <c r="M29" s="18"/>
      <c r="N29" s="18"/>
      <c r="O29" s="18"/>
      <c r="P29" s="18"/>
      <c r="Q29" s="18"/>
      <c r="R29" s="18"/>
    </row>
    <row r="30" spans="1:18" ht="45" x14ac:dyDescent="0.25">
      <c r="A30" s="25">
        <v>30</v>
      </c>
      <c r="B30" s="26" t="s">
        <v>94</v>
      </c>
      <c r="C30" s="26" t="s">
        <v>94</v>
      </c>
      <c r="D30" s="26" t="s">
        <v>127</v>
      </c>
      <c r="E30" s="26" t="s">
        <v>45</v>
      </c>
      <c r="F30" s="27" t="s">
        <v>119</v>
      </c>
      <c r="G30" s="27" t="s">
        <v>45</v>
      </c>
      <c r="H30" s="27" t="s">
        <v>104</v>
      </c>
      <c r="I30" s="26" t="s">
        <v>36</v>
      </c>
      <c r="J30" s="26"/>
      <c r="K30" s="18"/>
      <c r="L30" s="18"/>
      <c r="M30" s="18"/>
      <c r="N30" s="18"/>
      <c r="O30" s="18"/>
      <c r="P30" s="18"/>
      <c r="Q30" s="18"/>
      <c r="R30" s="18"/>
    </row>
    <row r="31" spans="1:18" ht="45" x14ac:dyDescent="0.25">
      <c r="A31" s="25">
        <v>31</v>
      </c>
      <c r="B31" s="26" t="s">
        <v>94</v>
      </c>
      <c r="C31" s="26" t="s">
        <v>94</v>
      </c>
      <c r="D31" s="26" t="s">
        <v>128</v>
      </c>
      <c r="E31" s="26" t="s">
        <v>45</v>
      </c>
      <c r="F31" s="27" t="s">
        <v>118</v>
      </c>
      <c r="G31" s="27" t="s">
        <v>45</v>
      </c>
      <c r="H31" s="27" t="s">
        <v>105</v>
      </c>
      <c r="I31" s="26" t="s">
        <v>36</v>
      </c>
      <c r="J31" s="26"/>
      <c r="K31" s="18"/>
      <c r="L31" s="18"/>
      <c r="M31" s="18"/>
      <c r="N31" s="18"/>
      <c r="O31" s="18"/>
      <c r="P31" s="18"/>
      <c r="Q31" s="18"/>
      <c r="R31" s="18"/>
    </row>
    <row r="32" spans="1:18" ht="45" x14ac:dyDescent="0.25">
      <c r="A32" s="25">
        <v>32</v>
      </c>
      <c r="B32" s="26" t="s">
        <v>94</v>
      </c>
      <c r="C32" s="26" t="s">
        <v>94</v>
      </c>
      <c r="D32" s="26" t="s">
        <v>129</v>
      </c>
      <c r="E32" s="26" t="s">
        <v>45</v>
      </c>
      <c r="F32" s="27" t="s">
        <v>117</v>
      </c>
      <c r="G32" s="27" t="s">
        <v>45</v>
      </c>
      <c r="H32" s="27" t="s">
        <v>106</v>
      </c>
      <c r="I32" s="26" t="s">
        <v>36</v>
      </c>
      <c r="J32" s="26"/>
      <c r="K32" s="18"/>
      <c r="L32" s="18"/>
      <c r="M32" s="18"/>
      <c r="N32" s="18"/>
      <c r="O32" s="18"/>
      <c r="P32" s="18"/>
      <c r="Q32" s="18"/>
      <c r="R32" s="18"/>
    </row>
    <row r="33" spans="1:18" s="20" customFormat="1" ht="45" x14ac:dyDescent="0.25">
      <c r="A33" s="25">
        <v>33</v>
      </c>
      <c r="B33" s="26" t="s">
        <v>94</v>
      </c>
      <c r="C33" s="26" t="s">
        <v>94</v>
      </c>
      <c r="D33" s="26" t="s">
        <v>130</v>
      </c>
      <c r="E33" s="26" t="s">
        <v>45</v>
      </c>
      <c r="F33" s="27" t="s">
        <v>116</v>
      </c>
      <c r="G33" s="27" t="s">
        <v>45</v>
      </c>
      <c r="H33" s="27" t="s">
        <v>107</v>
      </c>
      <c r="I33" s="26" t="s">
        <v>36</v>
      </c>
      <c r="J33" s="26"/>
      <c r="K33" s="18"/>
      <c r="L33" s="18"/>
      <c r="M33" s="18"/>
      <c r="N33" s="18"/>
      <c r="O33" s="18"/>
      <c r="P33" s="18"/>
      <c r="Q33" s="18"/>
      <c r="R33" s="18"/>
    </row>
    <row r="34" spans="1:18" s="20" customFormat="1" ht="45" x14ac:dyDescent="0.25">
      <c r="A34" s="25">
        <v>34</v>
      </c>
      <c r="B34" s="26" t="s">
        <v>94</v>
      </c>
      <c r="C34" s="26" t="s">
        <v>94</v>
      </c>
      <c r="D34" s="26" t="s">
        <v>131</v>
      </c>
      <c r="E34" s="26" t="s">
        <v>45</v>
      </c>
      <c r="F34" s="27" t="s">
        <v>115</v>
      </c>
      <c r="G34" s="27" t="s">
        <v>45</v>
      </c>
      <c r="H34" s="27" t="s">
        <v>108</v>
      </c>
      <c r="I34" s="26" t="s">
        <v>36</v>
      </c>
      <c r="J34" s="26"/>
      <c r="K34" s="18"/>
      <c r="L34" s="18"/>
      <c r="M34" s="18"/>
      <c r="N34" s="18"/>
      <c r="O34" s="18"/>
      <c r="P34" s="18"/>
      <c r="Q34" s="18"/>
      <c r="R34" s="18"/>
    </row>
    <row r="35" spans="1:18" s="20" customFormat="1" ht="45" x14ac:dyDescent="0.25">
      <c r="A35" s="25">
        <v>35</v>
      </c>
      <c r="B35" s="26" t="s">
        <v>94</v>
      </c>
      <c r="C35" s="26" t="s">
        <v>94</v>
      </c>
      <c r="D35" s="26" t="s">
        <v>132</v>
      </c>
      <c r="E35" s="26" t="s">
        <v>45</v>
      </c>
      <c r="F35" s="27" t="s">
        <v>114</v>
      </c>
      <c r="G35" s="27" t="s">
        <v>45</v>
      </c>
      <c r="H35" s="27" t="s">
        <v>109</v>
      </c>
      <c r="I35" s="26" t="s">
        <v>36</v>
      </c>
      <c r="J35" s="26"/>
      <c r="K35" s="18"/>
      <c r="L35" s="18"/>
      <c r="M35" s="18"/>
      <c r="N35" s="18"/>
      <c r="O35" s="18"/>
      <c r="P35" s="18"/>
      <c r="Q35" s="18"/>
      <c r="R35" s="18"/>
    </row>
    <row r="36" spans="1:18" s="20" customFormat="1" ht="45" x14ac:dyDescent="0.25">
      <c r="A36" s="25">
        <v>36</v>
      </c>
      <c r="B36" s="26" t="s">
        <v>94</v>
      </c>
      <c r="C36" s="26" t="s">
        <v>94</v>
      </c>
      <c r="D36" s="26" t="s">
        <v>133</v>
      </c>
      <c r="E36" s="26" t="s">
        <v>45</v>
      </c>
      <c r="F36" s="27" t="s">
        <v>113</v>
      </c>
      <c r="G36" s="27" t="s">
        <v>45</v>
      </c>
      <c r="H36" s="27" t="s">
        <v>110</v>
      </c>
      <c r="I36" s="26" t="s">
        <v>36</v>
      </c>
      <c r="J36" s="26"/>
      <c r="K36" s="18"/>
      <c r="L36" s="18"/>
      <c r="M36" s="18"/>
      <c r="N36" s="18"/>
      <c r="O36" s="18"/>
      <c r="P36" s="18"/>
      <c r="Q36" s="18"/>
      <c r="R36" s="18"/>
    </row>
    <row r="37" spans="1:18" s="20" customFormat="1" ht="45" x14ac:dyDescent="0.25">
      <c r="A37" s="25">
        <v>37</v>
      </c>
      <c r="B37" s="26" t="s">
        <v>94</v>
      </c>
      <c r="C37" s="26" t="s">
        <v>94</v>
      </c>
      <c r="D37" s="26" t="s">
        <v>134</v>
      </c>
      <c r="E37" s="26" t="s">
        <v>45</v>
      </c>
      <c r="F37" s="27" t="s">
        <v>112</v>
      </c>
      <c r="G37" s="27" t="s">
        <v>45</v>
      </c>
      <c r="H37" s="27" t="s">
        <v>111</v>
      </c>
      <c r="I37" s="26" t="s">
        <v>36</v>
      </c>
      <c r="J37" s="26" t="s">
        <v>181</v>
      </c>
      <c r="K37" s="18"/>
      <c r="L37" s="18"/>
      <c r="M37" s="18"/>
      <c r="N37" s="18"/>
      <c r="O37" s="18"/>
      <c r="P37" s="18"/>
      <c r="Q37" s="18"/>
      <c r="R37" s="18"/>
    </row>
    <row r="38" spans="1:18" s="20" customFormat="1" ht="45" x14ac:dyDescent="0.25">
      <c r="A38" s="25">
        <v>38</v>
      </c>
      <c r="B38" s="26" t="s">
        <v>7</v>
      </c>
      <c r="C38" s="26" t="s">
        <v>15</v>
      </c>
      <c r="D38" s="26" t="s">
        <v>47</v>
      </c>
      <c r="E38" s="27" t="s">
        <v>45</v>
      </c>
      <c r="F38" s="27" t="s">
        <v>135</v>
      </c>
      <c r="G38" s="27" t="s">
        <v>136</v>
      </c>
      <c r="H38" s="26" t="s">
        <v>137</v>
      </c>
      <c r="I38" s="26" t="s">
        <v>91</v>
      </c>
      <c r="J38" s="26" t="s">
        <v>181</v>
      </c>
      <c r="K38" s="18"/>
      <c r="L38" s="18"/>
      <c r="M38" s="18"/>
      <c r="N38" s="18"/>
      <c r="O38" s="18"/>
      <c r="P38" s="18"/>
      <c r="Q38" s="18"/>
      <c r="R38" s="18"/>
    </row>
    <row r="39" spans="1:18" ht="30" x14ac:dyDescent="0.25">
      <c r="A39" s="26">
        <v>39</v>
      </c>
      <c r="B39" s="26" t="s">
        <v>139</v>
      </c>
      <c r="C39" s="26" t="s">
        <v>140</v>
      </c>
      <c r="D39" s="26" t="s">
        <v>141</v>
      </c>
      <c r="E39" s="27" t="s">
        <v>45</v>
      </c>
      <c r="F39" s="27" t="s">
        <v>142</v>
      </c>
      <c r="G39" s="27" t="s">
        <v>143</v>
      </c>
      <c r="H39" s="27" t="s">
        <v>144</v>
      </c>
      <c r="I39" s="26" t="s">
        <v>36</v>
      </c>
      <c r="J39" s="26"/>
      <c r="K39" s="18"/>
      <c r="L39" s="18"/>
      <c r="M39" s="18"/>
      <c r="N39" s="18"/>
      <c r="O39" s="18"/>
      <c r="P39" s="18"/>
      <c r="Q39" s="18"/>
      <c r="R39" s="18"/>
    </row>
    <row r="40" spans="1:18" ht="45" x14ac:dyDescent="0.25">
      <c r="A40" s="26">
        <v>40</v>
      </c>
      <c r="B40" s="26" t="s">
        <v>139</v>
      </c>
      <c r="C40" s="26" t="s">
        <v>140</v>
      </c>
      <c r="D40" s="26" t="s">
        <v>141</v>
      </c>
      <c r="E40" s="27" t="s">
        <v>45</v>
      </c>
      <c r="F40" s="32" t="s">
        <v>147</v>
      </c>
      <c r="G40" s="27" t="s">
        <v>145</v>
      </c>
      <c r="H40" s="27" t="s">
        <v>146</v>
      </c>
      <c r="I40" s="26" t="s">
        <v>36</v>
      </c>
      <c r="J40" s="26"/>
      <c r="K40" s="18"/>
      <c r="L40" s="18"/>
      <c r="M40" s="18"/>
      <c r="N40" s="18"/>
      <c r="O40" s="18"/>
      <c r="P40" s="18"/>
      <c r="Q40" s="18"/>
      <c r="R40" s="18"/>
    </row>
    <row r="41" spans="1:18" ht="75" x14ac:dyDescent="0.25">
      <c r="A41" s="26">
        <v>41</v>
      </c>
      <c r="B41" s="26" t="s">
        <v>139</v>
      </c>
      <c r="C41" s="26" t="s">
        <v>148</v>
      </c>
      <c r="D41" s="26" t="s">
        <v>141</v>
      </c>
      <c r="E41" s="26" t="s">
        <v>148</v>
      </c>
      <c r="F41" s="33" t="s">
        <v>150</v>
      </c>
      <c r="G41" s="27"/>
      <c r="H41" s="27" t="s">
        <v>149</v>
      </c>
      <c r="I41" s="26" t="s">
        <v>36</v>
      </c>
      <c r="J41" s="26"/>
      <c r="K41" s="18"/>
      <c r="L41" s="18"/>
      <c r="M41" s="18"/>
      <c r="N41" s="18"/>
      <c r="O41" s="18"/>
      <c r="P41" s="18"/>
      <c r="Q41" s="18"/>
      <c r="R41" s="18"/>
    </row>
    <row r="42" spans="1:18" ht="90" x14ac:dyDescent="0.25">
      <c r="A42" s="26">
        <v>42</v>
      </c>
      <c r="B42" s="26" t="s">
        <v>139</v>
      </c>
      <c r="C42" s="26" t="s">
        <v>151</v>
      </c>
      <c r="D42" s="26" t="s">
        <v>151</v>
      </c>
      <c r="E42" s="26" t="s">
        <v>45</v>
      </c>
      <c r="F42" s="33" t="s">
        <v>152</v>
      </c>
      <c r="G42" s="27"/>
      <c r="H42" s="27"/>
      <c r="I42" s="26" t="s">
        <v>36</v>
      </c>
      <c r="J42" s="26"/>
      <c r="K42" s="18"/>
      <c r="L42" s="18"/>
      <c r="M42" s="18"/>
      <c r="N42" s="18"/>
      <c r="O42" s="18"/>
      <c r="P42" s="18"/>
      <c r="Q42" s="18"/>
      <c r="R42" s="18"/>
    </row>
    <row r="43" spans="1:18" ht="60" x14ac:dyDescent="0.25">
      <c r="A43" s="26">
        <v>43</v>
      </c>
      <c r="B43" s="26" t="s">
        <v>139</v>
      </c>
      <c r="C43" s="26" t="s">
        <v>157</v>
      </c>
      <c r="D43" s="26"/>
      <c r="E43" s="26"/>
      <c r="F43" s="33" t="s">
        <v>153</v>
      </c>
      <c r="G43" s="27"/>
      <c r="H43" s="27"/>
      <c r="I43" s="26" t="s">
        <v>36</v>
      </c>
      <c r="J43" s="26"/>
      <c r="K43" s="18"/>
      <c r="L43" s="18"/>
      <c r="M43" s="18"/>
      <c r="N43" s="18"/>
      <c r="O43" s="18"/>
      <c r="P43" s="18"/>
      <c r="Q43" s="18"/>
      <c r="R43" s="18"/>
    </row>
    <row r="44" spans="1:18" ht="45" x14ac:dyDescent="0.25">
      <c r="A44" s="26">
        <v>44</v>
      </c>
      <c r="B44" s="26" t="s">
        <v>139</v>
      </c>
      <c r="C44" s="26" t="s">
        <v>156</v>
      </c>
      <c r="D44" s="26"/>
      <c r="E44" s="26"/>
      <c r="F44" s="33" t="s">
        <v>154</v>
      </c>
      <c r="G44" s="27"/>
      <c r="H44" s="27"/>
      <c r="I44" s="26" t="s">
        <v>36</v>
      </c>
      <c r="J44" s="26"/>
      <c r="K44" s="18"/>
      <c r="L44" s="18"/>
      <c r="M44" s="18"/>
      <c r="N44" s="18"/>
      <c r="O44" s="18"/>
      <c r="P44" s="18"/>
      <c r="Q44" s="18"/>
      <c r="R44" s="18"/>
    </row>
    <row r="45" spans="1:18" ht="45" x14ac:dyDescent="0.25">
      <c r="A45" s="26">
        <v>45</v>
      </c>
      <c r="B45" s="26" t="s">
        <v>139</v>
      </c>
      <c r="C45" s="26" t="s">
        <v>159</v>
      </c>
      <c r="D45" s="26"/>
      <c r="E45" s="26"/>
      <c r="F45" s="27" t="s">
        <v>155</v>
      </c>
      <c r="G45" s="27"/>
      <c r="H45" s="27"/>
      <c r="I45" s="26" t="s">
        <v>36</v>
      </c>
      <c r="J45" s="26"/>
      <c r="K45" s="18"/>
      <c r="L45" s="18"/>
      <c r="M45" s="18"/>
      <c r="N45" s="18"/>
      <c r="O45" s="18"/>
      <c r="P45" s="18"/>
      <c r="Q45" s="18"/>
      <c r="R45" s="18"/>
    </row>
    <row r="46" spans="1:18" ht="30" x14ac:dyDescent="0.25">
      <c r="A46" s="26">
        <v>46</v>
      </c>
      <c r="B46" s="26" t="s">
        <v>139</v>
      </c>
      <c r="C46" s="26" t="s">
        <v>158</v>
      </c>
      <c r="D46" s="26"/>
      <c r="E46" s="26"/>
      <c r="F46" s="27" t="s">
        <v>160</v>
      </c>
      <c r="G46" s="27"/>
      <c r="H46" s="27"/>
      <c r="I46" s="26" t="s">
        <v>36</v>
      </c>
      <c r="J46" s="26"/>
      <c r="K46" s="18"/>
      <c r="L46" s="18"/>
      <c r="M46" s="18"/>
      <c r="N46" s="18"/>
      <c r="O46" s="18"/>
      <c r="P46" s="18"/>
      <c r="Q46" s="18"/>
      <c r="R46" s="18"/>
    </row>
    <row r="47" spans="1:18" ht="60" x14ac:dyDescent="0.25">
      <c r="A47" s="26">
        <v>47</v>
      </c>
      <c r="B47" s="26" t="s">
        <v>139</v>
      </c>
      <c r="C47" s="26" t="s">
        <v>161</v>
      </c>
      <c r="D47" s="26" t="s">
        <v>186</v>
      </c>
      <c r="E47" s="26" t="s">
        <v>45</v>
      </c>
      <c r="F47" s="27" t="s">
        <v>162</v>
      </c>
      <c r="G47" s="27" t="s">
        <v>45</v>
      </c>
      <c r="H47" s="27" t="s">
        <v>187</v>
      </c>
      <c r="I47" s="26" t="s">
        <v>36</v>
      </c>
      <c r="J47" s="26"/>
      <c r="K47" s="18"/>
      <c r="L47" s="18"/>
      <c r="M47" s="18"/>
      <c r="N47" s="18"/>
      <c r="O47" s="18"/>
      <c r="P47" s="18"/>
      <c r="Q47" s="18"/>
      <c r="R47" s="18"/>
    </row>
    <row r="48" spans="1:18" ht="60" x14ac:dyDescent="0.25">
      <c r="A48" s="26">
        <v>48</v>
      </c>
      <c r="B48" s="26" t="s">
        <v>139</v>
      </c>
      <c r="C48" s="26" t="s">
        <v>163</v>
      </c>
      <c r="D48" s="26" t="s">
        <v>186</v>
      </c>
      <c r="E48" s="26" t="s">
        <v>45</v>
      </c>
      <c r="F48" s="27" t="s">
        <v>164</v>
      </c>
      <c r="G48" s="27" t="s">
        <v>45</v>
      </c>
      <c r="H48" s="27" t="s">
        <v>185</v>
      </c>
      <c r="I48" s="26" t="s">
        <v>36</v>
      </c>
      <c r="J48" s="26"/>
      <c r="K48" s="18"/>
      <c r="L48" s="18"/>
      <c r="M48" s="18"/>
      <c r="N48" s="18"/>
      <c r="O48" s="18"/>
      <c r="P48" s="18"/>
      <c r="Q48" s="18"/>
      <c r="R48" s="18"/>
    </row>
    <row r="49" spans="1:18" ht="60" x14ac:dyDescent="0.25">
      <c r="A49" s="26">
        <v>49</v>
      </c>
      <c r="B49" s="26" t="s">
        <v>139</v>
      </c>
      <c r="C49" s="26" t="s">
        <v>165</v>
      </c>
      <c r="D49" s="26"/>
      <c r="E49" s="26"/>
      <c r="F49" s="27" t="s">
        <v>167</v>
      </c>
      <c r="G49" s="27"/>
      <c r="H49" s="27"/>
      <c r="I49" s="26" t="s">
        <v>36</v>
      </c>
      <c r="J49" s="26"/>
      <c r="K49" s="18"/>
      <c r="L49" s="18"/>
      <c r="M49" s="18"/>
      <c r="N49" s="18"/>
      <c r="O49" s="18"/>
      <c r="P49" s="18"/>
      <c r="Q49" s="18"/>
      <c r="R49" s="18"/>
    </row>
    <row r="50" spans="1:18" ht="60" x14ac:dyDescent="0.25">
      <c r="A50" s="26">
        <v>50</v>
      </c>
      <c r="B50" s="26" t="s">
        <v>139</v>
      </c>
      <c r="C50" s="26" t="s">
        <v>166</v>
      </c>
      <c r="D50" s="26"/>
      <c r="E50" s="26"/>
      <c r="F50" s="27" t="s">
        <v>168</v>
      </c>
      <c r="G50" s="27"/>
      <c r="H50" s="27"/>
      <c r="I50" s="26" t="s">
        <v>36</v>
      </c>
      <c r="J50" s="26"/>
      <c r="K50" s="18"/>
      <c r="L50" s="18"/>
      <c r="M50" s="18"/>
      <c r="N50" s="18"/>
      <c r="O50" s="18"/>
      <c r="P50" s="18"/>
      <c r="Q50" s="18"/>
      <c r="R50" s="18"/>
    </row>
    <row r="51" spans="1:18" ht="45" x14ac:dyDescent="0.25">
      <c r="A51" s="26">
        <v>51</v>
      </c>
      <c r="B51" s="26" t="s">
        <v>139</v>
      </c>
      <c r="C51" s="26" t="s">
        <v>170</v>
      </c>
      <c r="D51" s="26"/>
      <c r="E51" s="26"/>
      <c r="F51" s="33" t="s">
        <v>169</v>
      </c>
      <c r="G51" s="27"/>
      <c r="H51" s="27"/>
      <c r="I51" s="26" t="s">
        <v>36</v>
      </c>
      <c r="J51" s="26"/>
      <c r="K51" s="18"/>
      <c r="L51" s="18"/>
      <c r="M51" s="18"/>
      <c r="N51" s="18"/>
      <c r="O51" s="18"/>
      <c r="P51" s="18"/>
      <c r="Q51" s="18"/>
      <c r="R51" s="18"/>
    </row>
    <row r="52" spans="1:18" ht="45" x14ac:dyDescent="0.25">
      <c r="A52" s="26">
        <v>52</v>
      </c>
      <c r="B52" s="26" t="s">
        <v>139</v>
      </c>
      <c r="C52" s="26" t="s">
        <v>171</v>
      </c>
      <c r="D52" s="26"/>
      <c r="E52" s="26"/>
      <c r="F52" s="27" t="s">
        <v>172</v>
      </c>
      <c r="G52" s="27"/>
      <c r="H52" s="27"/>
      <c r="I52" s="26" t="s">
        <v>36</v>
      </c>
      <c r="J52" s="26"/>
      <c r="K52" s="18"/>
      <c r="L52" s="18"/>
      <c r="M52" s="18"/>
      <c r="N52" s="18"/>
      <c r="O52" s="18"/>
      <c r="P52" s="18"/>
      <c r="Q52" s="18"/>
      <c r="R52" s="18"/>
    </row>
    <row r="53" spans="1:18" ht="45" x14ac:dyDescent="0.25">
      <c r="A53" s="26">
        <v>53</v>
      </c>
      <c r="B53" s="26" t="s">
        <v>139</v>
      </c>
      <c r="C53" s="26" t="s">
        <v>173</v>
      </c>
      <c r="D53" s="26"/>
      <c r="E53" s="26"/>
      <c r="F53" s="27" t="s">
        <v>174</v>
      </c>
      <c r="G53" s="27"/>
      <c r="H53" s="27"/>
      <c r="I53" s="26" t="s">
        <v>36</v>
      </c>
      <c r="J53" s="26"/>
      <c r="K53" s="18"/>
      <c r="L53" s="18"/>
      <c r="M53" s="18"/>
      <c r="N53" s="18"/>
      <c r="O53" s="18"/>
      <c r="P53" s="18"/>
      <c r="Q53" s="18"/>
      <c r="R53" s="18"/>
    </row>
    <row r="54" spans="1:18" ht="45" x14ac:dyDescent="0.25">
      <c r="A54" s="26">
        <v>54</v>
      </c>
      <c r="B54" s="26" t="s">
        <v>139</v>
      </c>
      <c r="C54" s="26" t="s">
        <v>175</v>
      </c>
      <c r="D54" s="26"/>
      <c r="E54" s="26"/>
      <c r="F54" s="27" t="s">
        <v>176</v>
      </c>
      <c r="G54" s="27"/>
      <c r="H54" s="27"/>
      <c r="I54" s="26" t="s">
        <v>36</v>
      </c>
      <c r="J54" s="26"/>
      <c r="K54" s="18"/>
      <c r="L54" s="18"/>
      <c r="M54" s="18"/>
      <c r="N54" s="18"/>
      <c r="O54" s="18"/>
      <c r="P54" s="18"/>
      <c r="Q54" s="18"/>
      <c r="R54" s="18"/>
    </row>
    <row r="55" spans="1:18" ht="60" x14ac:dyDescent="0.25">
      <c r="A55" s="26">
        <v>55</v>
      </c>
      <c r="B55" s="26" t="s">
        <v>139</v>
      </c>
      <c r="C55" s="26" t="s">
        <v>177</v>
      </c>
      <c r="D55" s="26"/>
      <c r="E55" s="26"/>
      <c r="F55" s="33" t="s">
        <v>178</v>
      </c>
      <c r="G55" s="27"/>
      <c r="H55" s="27"/>
      <c r="I55" s="26" t="s">
        <v>36</v>
      </c>
      <c r="J55" s="26"/>
      <c r="K55" s="18"/>
      <c r="L55" s="18"/>
      <c r="M55" s="18"/>
      <c r="N55" s="18"/>
      <c r="O55" s="18"/>
      <c r="P55" s="18"/>
      <c r="Q55" s="18"/>
      <c r="R55" s="18"/>
    </row>
    <row r="56" spans="1:18" ht="45" x14ac:dyDescent="0.25">
      <c r="A56" s="26">
        <v>56</v>
      </c>
      <c r="B56" s="26" t="s">
        <v>139</v>
      </c>
      <c r="C56" s="26" t="s">
        <v>179</v>
      </c>
      <c r="D56" s="26"/>
      <c r="E56" s="26"/>
      <c r="F56" s="27" t="s">
        <v>180</v>
      </c>
      <c r="G56" s="27"/>
      <c r="H56" s="27"/>
      <c r="I56" s="26" t="s">
        <v>36</v>
      </c>
      <c r="J56" s="26"/>
      <c r="K56" s="18"/>
      <c r="L56" s="18"/>
      <c r="M56" s="18"/>
      <c r="N56" s="18"/>
      <c r="O56" s="18"/>
      <c r="P56" s="18"/>
      <c r="Q56" s="18"/>
      <c r="R56" s="18"/>
    </row>
    <row r="57" spans="1:18" x14ac:dyDescent="0.25">
      <c r="A57" s="18"/>
      <c r="B57" s="18"/>
      <c r="C57" s="18"/>
      <c r="D57" s="18"/>
      <c r="E57" s="18"/>
      <c r="F57" s="24"/>
      <c r="G57" s="24"/>
      <c r="H57" s="24"/>
      <c r="I57" s="18"/>
      <c r="J57" s="18"/>
      <c r="K57" s="18"/>
      <c r="L57" s="18"/>
      <c r="M57" s="18"/>
      <c r="N57" s="18"/>
      <c r="O57" s="18"/>
      <c r="P57" s="18"/>
      <c r="Q57" s="18"/>
      <c r="R57" s="18"/>
    </row>
    <row r="58" spans="1:18" x14ac:dyDescent="0.25">
      <c r="A58" s="18"/>
      <c r="B58" s="18"/>
      <c r="C58" s="18"/>
      <c r="D58" s="18"/>
      <c r="E58" s="18"/>
      <c r="F58" s="24"/>
      <c r="G58" s="24"/>
      <c r="H58" s="24"/>
      <c r="I58" s="18"/>
      <c r="J58" s="18"/>
      <c r="K58" s="18"/>
      <c r="L58" s="18"/>
      <c r="M58" s="18"/>
      <c r="N58" s="18"/>
      <c r="O58" s="18"/>
      <c r="P58" s="18"/>
      <c r="Q58" s="18"/>
      <c r="R58" s="18"/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35" zoomScaleNormal="100" workbookViewId="0">
      <selection activeCell="O48" sqref="O48"/>
    </sheetView>
  </sheetViews>
  <sheetFormatPr baseColWidth="10" defaultRowHeight="15" x14ac:dyDescent="0.25"/>
  <cols>
    <col min="1" max="1" width="19" style="29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/>
      <c r="E6" s="4"/>
      <c r="F6" s="4"/>
      <c r="G6" s="4"/>
      <c r="H6" s="4"/>
      <c r="I6" s="4"/>
      <c r="J6" s="4"/>
      <c r="K6" s="4"/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14" t="s">
        <v>88</v>
      </c>
      <c r="B24" s="16" t="str">
        <f>'Controleur CA'!B24</f>
        <v>commande d'accès</v>
      </c>
      <c r="C24" s="15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/>
      <c r="E26" s="4"/>
      <c r="F26" s="4"/>
      <c r="G26" s="4"/>
      <c r="H26" s="4"/>
      <c r="I26" s="4"/>
      <c r="J26" s="4"/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/>
      <c r="E27" s="4"/>
      <c r="F27" s="4"/>
      <c r="G27" s="4"/>
      <c r="H27" s="4"/>
      <c r="I27" s="4"/>
      <c r="J27" s="4"/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/>
      <c r="E28" s="4"/>
      <c r="F28" s="4"/>
      <c r="G28" s="4"/>
      <c r="H28" s="4"/>
      <c r="I28" s="4"/>
      <c r="J28" s="4"/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/>
      <c r="E29" s="4"/>
      <c r="F29" s="4"/>
      <c r="G29" s="4"/>
      <c r="H29" s="4"/>
      <c r="I29" s="4"/>
      <c r="J29" s="4"/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/>
      <c r="E30" s="4"/>
      <c r="F30" s="4"/>
      <c r="G30" s="4"/>
      <c r="H30" s="4"/>
      <c r="I30" s="4"/>
      <c r="J30" s="4"/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/>
      <c r="E31" s="4"/>
      <c r="F31" s="4"/>
      <c r="G31" s="4"/>
      <c r="H31" s="4"/>
      <c r="I31" s="4"/>
      <c r="J31" s="4"/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/>
      <c r="E32" s="4"/>
      <c r="F32" s="4"/>
      <c r="G32" s="4"/>
      <c r="H32" s="4"/>
      <c r="I32" s="4"/>
      <c r="J32" s="4"/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/>
      <c r="E33" s="4"/>
      <c r="F33" s="4"/>
      <c r="G33" s="4"/>
      <c r="H33" s="4"/>
      <c r="I33" s="4"/>
      <c r="J33" s="4"/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/>
      <c r="E34" s="4"/>
      <c r="F34" s="4"/>
      <c r="G34" s="4"/>
      <c r="H34" s="4"/>
      <c r="I34" s="4"/>
      <c r="J34" s="4"/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/>
      <c r="E35" s="4"/>
      <c r="F35" s="4"/>
      <c r="G35" s="4"/>
      <c r="H35" s="4"/>
      <c r="I35" s="4"/>
      <c r="J35" s="4"/>
      <c r="K35" s="4" t="s">
        <v>50</v>
      </c>
      <c r="L35" s="4"/>
      <c r="M35" s="4"/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/>
      <c r="E36" s="4"/>
      <c r="F36" s="4"/>
      <c r="G36" s="4"/>
      <c r="H36" s="4"/>
      <c r="I36" s="4"/>
      <c r="J36" s="4"/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/>
      <c r="E37" s="4"/>
      <c r="F37" s="4"/>
      <c r="G37" s="4"/>
      <c r="H37" s="4"/>
      <c r="I37" s="4"/>
      <c r="J37" s="4"/>
      <c r="K37" s="4" t="s">
        <v>50</v>
      </c>
      <c r="L37" s="4"/>
      <c r="M37" s="4"/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/>
      <c r="E38" s="4"/>
      <c r="F38" s="4"/>
      <c r="G38" s="4"/>
      <c r="H38" s="4"/>
      <c r="I38" s="4"/>
      <c r="J38" s="4"/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1.5" customHeight="1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3" customHeight="1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5.75" customHeight="1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9.5" customHeight="1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2.25" customHeight="1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 t="s">
        <v>50</v>
      </c>
    </row>
    <row r="48" spans="1:13" ht="31.5" customHeight="1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 t="s">
        <v>50</v>
      </c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29.25" customHeight="1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customHeight="1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3.75" customHeight="1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31" workbookViewId="0">
      <selection activeCell="C40" sqref="C40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s="16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/>
      <c r="E38" s="4"/>
      <c r="F38" s="4"/>
      <c r="G38" s="4"/>
      <c r="H38" s="4"/>
      <c r="I38" s="4"/>
      <c r="J38" s="4"/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 t="s">
        <v>50</v>
      </c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19" workbookViewId="0">
      <selection activeCell="A39" sqref="A39:C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s="16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/>
      <c r="E38" s="4"/>
      <c r="F38" s="4"/>
      <c r="G38" s="4"/>
      <c r="H38" s="4"/>
      <c r="I38" s="4"/>
      <c r="J38" s="4"/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 t="s">
        <v>50</v>
      </c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19" workbookViewId="0">
      <selection activeCell="A39" sqref="A39:C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0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 t="s">
        <v>50</v>
      </c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 t="s">
        <v>50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5">
        <v>6</v>
      </c>
      <c r="B7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/>
      <c r="E38" s="4"/>
      <c r="F38" s="4"/>
      <c r="G38" s="4"/>
      <c r="H38" s="4"/>
      <c r="I38" s="4"/>
      <c r="J38" s="4"/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 t="s">
        <v>50</v>
      </c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40" workbookViewId="0">
      <selection activeCell="B59" sqref="B59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0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5">
        <v>6</v>
      </c>
      <c r="B7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/>
      <c r="E26" s="4"/>
      <c r="F26" s="4"/>
      <c r="G26" s="4"/>
      <c r="H26" s="4"/>
      <c r="I26" s="4"/>
      <c r="J26" s="4"/>
      <c r="K26" s="4"/>
      <c r="L26" s="4"/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/>
      <c r="E27" s="4"/>
      <c r="F27" s="4"/>
      <c r="G27" s="4"/>
      <c r="H27" s="4"/>
      <c r="I27" s="4"/>
      <c r="J27" s="4"/>
      <c r="K27" s="4"/>
      <c r="L27" s="4"/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/>
      <c r="E28" s="4"/>
      <c r="F28" s="4"/>
      <c r="G28" s="4"/>
      <c r="H28" s="4"/>
      <c r="I28" s="4"/>
      <c r="J28" s="4"/>
      <c r="K28" s="4"/>
      <c r="L28" s="4"/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/>
      <c r="E29" s="4"/>
      <c r="F29" s="4"/>
      <c r="G29" s="4"/>
      <c r="H29" s="4"/>
      <c r="I29" s="4"/>
      <c r="J29" s="4"/>
      <c r="K29" s="4"/>
      <c r="L29" s="4"/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/>
      <c r="E30" s="4"/>
      <c r="F30" s="4"/>
      <c r="G30" s="4"/>
      <c r="H30" s="4"/>
      <c r="I30" s="4"/>
      <c r="J30" s="4"/>
      <c r="K30" s="4"/>
      <c r="L30" s="4"/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/>
      <c r="E31" s="4"/>
      <c r="F31" s="4"/>
      <c r="G31" s="4"/>
      <c r="H31" s="4"/>
      <c r="I31" s="4"/>
      <c r="J31" s="4"/>
      <c r="K31" s="4"/>
      <c r="L31" s="4"/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/>
      <c r="E32" s="4"/>
      <c r="F32" s="4"/>
      <c r="G32" s="4"/>
      <c r="H32" s="4"/>
      <c r="I32" s="4"/>
      <c r="J32" s="4"/>
      <c r="K32" s="4"/>
      <c r="L32" s="4"/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/>
      <c r="E33" s="4"/>
      <c r="F33" s="4"/>
      <c r="G33" s="4"/>
      <c r="H33" s="4"/>
      <c r="I33" s="4"/>
      <c r="J33" s="4"/>
      <c r="K33" s="4"/>
      <c r="L33" s="4"/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/>
      <c r="E34" s="4"/>
      <c r="F34" s="4"/>
      <c r="G34" s="4"/>
      <c r="H34" s="4"/>
      <c r="I34" s="4"/>
      <c r="J34" s="4"/>
      <c r="K34" s="4"/>
      <c r="L34" s="4"/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/>
      <c r="E35" s="4"/>
      <c r="F35" s="4"/>
      <c r="G35" s="4"/>
      <c r="H35" s="4"/>
      <c r="I35" s="4"/>
      <c r="J35" s="4"/>
      <c r="K35" s="4"/>
      <c r="L35" s="4"/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/>
      <c r="E36" s="4"/>
      <c r="F36" s="4"/>
      <c r="G36" s="4"/>
      <c r="H36" s="4"/>
      <c r="I36" s="4"/>
      <c r="J36" s="4"/>
      <c r="K36" s="4"/>
      <c r="L36" s="4"/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/>
      <c r="E37" s="4"/>
      <c r="F37" s="4"/>
      <c r="G37" s="4"/>
      <c r="H37" s="4"/>
      <c r="I37" s="4"/>
      <c r="J37" s="4"/>
      <c r="K37" s="4"/>
      <c r="L37" s="4"/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/>
      <c r="E38" s="4"/>
      <c r="F38" s="4"/>
      <c r="G38" s="4"/>
      <c r="H38" s="4"/>
      <c r="I38" s="4"/>
      <c r="J38" s="4"/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 t="s">
        <v>50</v>
      </c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12"/>
  <sheetViews>
    <sheetView workbookViewId="0">
      <selection activeCell="F10" sqref="F10:F12"/>
    </sheetView>
  </sheetViews>
  <sheetFormatPr baseColWidth="10" defaultRowHeight="15" x14ac:dyDescent="0.25"/>
  <cols>
    <col min="3" max="3" width="24" bestFit="1" customWidth="1"/>
    <col min="4" max="4" width="12.28515625" bestFit="1" customWidth="1"/>
    <col min="5" max="5" width="10" bestFit="1" customWidth="1"/>
    <col min="6" max="6" width="12.85546875" customWidth="1"/>
  </cols>
  <sheetData>
    <row r="9" spans="3:6" x14ac:dyDescent="0.25">
      <c r="C9" s="23" t="s">
        <v>0</v>
      </c>
      <c r="D9" s="23" t="s">
        <v>184</v>
      </c>
      <c r="E9" s="23" t="s">
        <v>183</v>
      </c>
      <c r="F9" s="23" t="s">
        <v>182</v>
      </c>
    </row>
    <row r="10" spans="3:6" x14ac:dyDescent="0.25">
      <c r="C10" s="22" t="s">
        <v>7</v>
      </c>
      <c r="D10" s="4">
        <f>COUNTIF('Controleur CA'!B:B,Synthèse!C10)</f>
        <v>25</v>
      </c>
      <c r="E10" s="4">
        <f>IF(ISERROR(SUMPRODUCT(('Controleur CA'!J:J="fait")*('Controleur CA'!B:B=C10))),"Aucun",SUMPRODUCT(('Controleur CA'!J:J="fait")*('Controleur CA'!B:B=C10)))</f>
        <v>2</v>
      </c>
      <c r="F10" s="28">
        <f>E10/D10*100</f>
        <v>8</v>
      </c>
    </row>
    <row r="11" spans="3:6" x14ac:dyDescent="0.25">
      <c r="C11" s="22" t="s">
        <v>94</v>
      </c>
      <c r="D11" s="4">
        <f>COUNTIF('Controleur CA'!B:B,Synthèse!C11)</f>
        <v>12</v>
      </c>
      <c r="E11" s="4">
        <f>IF(ISERROR(SUMPRODUCT(('Controleur CA'!J:J="fait")*('Controleur CA'!B:B=C11))),"Aucun",SUMPRODUCT(('Controleur CA'!J:J="fait")*('Controleur CA'!B:B=C11)))</f>
        <v>1</v>
      </c>
      <c r="F11" s="28">
        <f>E11/D11*100</f>
        <v>8.3333333333333321</v>
      </c>
    </row>
    <row r="12" spans="3:6" x14ac:dyDescent="0.25">
      <c r="C12" s="22" t="s">
        <v>139</v>
      </c>
      <c r="D12" s="4">
        <f>COUNTIF('Controleur CA'!B:B,Synthèse!C12)</f>
        <v>18</v>
      </c>
      <c r="E12" s="4">
        <f>IF(ISERROR(SUMPRODUCT(('Controleur CA'!J:J="fait")*('Controleur CA'!B:B=C12))),"Aucun",SUMPRODUCT(('Controleur CA'!J:J="fait")*('Controleur CA'!B:B=C12)))</f>
        <v>0</v>
      </c>
      <c r="F12" s="28">
        <f>E12/D12*100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schemas.microsoft.com/office/2006/documentManagement/types"/>
    <ds:schemaRef ds:uri="9c97f8e9-86c7-4e99-9925-cc9540b321fe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Controleur CA</vt:lpstr>
      <vt:lpstr>CD21</vt:lpstr>
      <vt:lpstr>CD39</vt:lpstr>
      <vt:lpstr>CD58</vt:lpstr>
      <vt:lpstr>CD70</vt:lpstr>
      <vt:lpstr>CD71</vt:lpstr>
      <vt:lpstr>Synthèse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2</cp:revision>
  <dcterms:created xsi:type="dcterms:W3CDTF">2019-01-04T16:54:25Z</dcterms:created>
  <dcterms:modified xsi:type="dcterms:W3CDTF">2019-03-12T14:35:05Z</dcterms:modified>
  <cp:version>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