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70" yWindow="1320" windowWidth="6915" windowHeight="6540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Synthèse" sheetId="7" r:id="rId7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B26" i="3" l="1"/>
  <c r="C26" i="3"/>
  <c r="C58" i="6" l="1"/>
  <c r="B58" i="6"/>
  <c r="C58" i="5"/>
  <c r="B58" i="5"/>
  <c r="C58" i="4"/>
  <c r="B58" i="4"/>
  <c r="C58" i="3"/>
  <c r="B58" i="3"/>
  <c r="C58" i="2"/>
  <c r="B58" i="2"/>
  <c r="C45" i="3" l="1"/>
  <c r="B45" i="3"/>
  <c r="C57" i="6" l="1"/>
  <c r="B57" i="6"/>
  <c r="C57" i="5"/>
  <c r="B57" i="5"/>
  <c r="C57" i="4"/>
  <c r="B57" i="4"/>
  <c r="C57" i="3"/>
  <c r="B57" i="3"/>
  <c r="C57" i="2"/>
  <c r="B57" i="2"/>
  <c r="C56" i="6" l="1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4" i="3"/>
  <c r="B44" i="3"/>
  <c r="C43" i="3"/>
  <c r="B43" i="3"/>
  <c r="C42" i="3"/>
  <c r="B42" i="3"/>
  <c r="C41" i="3"/>
  <c r="B41" i="3"/>
  <c r="C40" i="3"/>
  <c r="B40" i="3"/>
  <c r="C39" i="3"/>
  <c r="B39" i="3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D11" i="7" l="1"/>
  <c r="D12" i="7"/>
  <c r="E11" i="7"/>
  <c r="F11" i="7" s="1"/>
  <c r="E12" i="7"/>
  <c r="F12" i="7" s="1"/>
  <c r="E10" i="7"/>
  <c r="D10" i="7"/>
  <c r="D13" i="7" s="1"/>
  <c r="F10" i="7" l="1"/>
  <c r="F13" i="7" s="1"/>
  <c r="E13" i="7"/>
  <c r="C38" i="6"/>
  <c r="B38" i="6"/>
  <c r="C38" i="5"/>
  <c r="B38" i="5"/>
  <c r="C38" i="4"/>
  <c r="B38" i="4"/>
  <c r="C38" i="3"/>
  <c r="B38" i="3"/>
  <c r="C38" i="2"/>
  <c r="B38" i="2"/>
  <c r="C28" i="6" l="1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B28" i="6"/>
  <c r="C2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B28" i="5"/>
  <c r="C2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B28" i="4"/>
  <c r="C2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B28" i="3"/>
  <c r="C28" i="2"/>
  <c r="C29" i="2"/>
  <c r="C30" i="2"/>
  <c r="C31" i="2"/>
  <c r="C32" i="2"/>
  <c r="C33" i="2"/>
  <c r="C34" i="2"/>
  <c r="C35" i="2"/>
  <c r="C36" i="2"/>
  <c r="C37" i="2"/>
  <c r="B28" i="2"/>
  <c r="B29" i="2"/>
  <c r="B30" i="2"/>
  <c r="B31" i="2"/>
  <c r="B32" i="2"/>
  <c r="B33" i="2"/>
  <c r="B34" i="2"/>
  <c r="B35" i="2"/>
  <c r="B36" i="2"/>
  <c r="B37" i="2"/>
  <c r="C27" i="2" l="1"/>
  <c r="B27" i="2"/>
  <c r="C27" i="3"/>
  <c r="B27" i="3"/>
  <c r="C27" i="4"/>
  <c r="B27" i="4"/>
  <c r="C27" i="5"/>
  <c r="B27" i="5"/>
  <c r="C27" i="6"/>
  <c r="B27" i="6"/>
  <c r="C26" i="6" l="1"/>
  <c r="B26" i="6"/>
  <c r="C26" i="5"/>
  <c r="B26" i="5"/>
  <c r="C26" i="4"/>
  <c r="B26" i="4"/>
  <c r="B26" i="2"/>
  <c r="C26" i="2"/>
  <c r="C25" i="6" l="1"/>
  <c r="B25" i="6"/>
  <c r="C25" i="5"/>
  <c r="B25" i="5"/>
  <c r="C25" i="4"/>
  <c r="B25" i="4"/>
  <c r="B25" i="3"/>
  <c r="C25" i="3"/>
  <c r="C25" i="2"/>
  <c r="B25" i="2"/>
  <c r="C24" i="6" l="1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<sst xmlns="http://schemas.openxmlformats.org/spreadsheetml/2006/main" count="2388" uniqueCount="226">
  <si>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</si>
  <si>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</si>
  <si>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</si>
  <si>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</si>
  <si>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</si>
  <si>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</si>
  <si>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</si>
  <si>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</si>
  <si>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</si>
  <si>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</si>
  <si>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</si>
  <si>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</si>
  <si>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</si>
  <si>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</si>
  <si>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</si>
  <si>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</si>
  <si>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</si>
  <si>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</si>
  <si>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</si>
  <si>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</si>
  <si>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</si>
  <si>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</si>
  <si>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</si>
  <si>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</si>
  <si>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</si>
  <si>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</si>
  <si>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</si>
  <si>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</si>
  <si>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</si>
  <si>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</si>
  <si>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</si>
  <si>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</si>
  <si>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</si>
  <si>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</si>
  <si>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</si>
  <si>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</si>
  <si>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</si>
  <si>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</si>
  <si>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</si>
  <si>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</si>
  <si>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</si>
  <si>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</si>
  <si>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</si>
  <si>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</si>
  <si>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</si>
  <si>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</si>
  <si>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</si>
  <si>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</si>
  <si>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</si>
  <si>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</si>
  <si>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</si>
  <si>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</si>
  <si>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</si>
  <si>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</si>
  <si>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</si>
  <si>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</si>
  <si>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</si>
  <si>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</si>
  <si>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</si>
  <si>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</si>
  <si>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</si>
  <si>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</si>
  <si>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</si>
  <si>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</si>
  <si>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</si>
  <si>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</si>
  <si>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</si>
  <si>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</si>
  <si>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</si>
  <si>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</si>
  <si>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</si>
  <si>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</si>
  <si>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</si>
  <si>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</si>
  <si>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</si>
  <si>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</si>
  <si>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</si>
  <si>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</si>
  <si>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</si>
  <si>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</si>
  <si>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</si>
  <si>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</si>
  <si>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</si>
  <si>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</si>
  <si>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</si>
  <si>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</si>
  <si>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</si>
  <si>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</si>
  <si>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</si>
  <si>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[Fiche poteau]</t>
  </si>
  <si>
    <t>Fiche poteaux manquante</t>
  </si>
  <si>
    <t>Avertissement</t>
  </si>
  <si>
    <t>Vérifier que le nom des fiches poteau sont au format insee_nom</t>
  </si>
  <si>
    <t>Nom de fiche poteau incorrect</t>
  </si>
  <si>
    <t>Structuration des couches</t>
  </si>
  <si>
    <t>Vérifier que la liste des champs de la couche prises correspond aux spécifications QGIS</t>
  </si>
  <si>
    <t>La structuration des champs de la couche prises est incorrecte</t>
  </si>
  <si>
    <t>Distribution RBAL</t>
  </si>
  <si>
    <t>Distribution PRO</t>
  </si>
  <si>
    <t>Distribution EXE</t>
  </si>
  <si>
    <t>Vérifier que la liste des champs de la couche point technique correspond aux spécifications QGIS</t>
  </si>
  <si>
    <t>La structuration des champs de la couche point technique est incorrecte</t>
  </si>
  <si>
    <t>La structuration des champs de la couche SRO est incorrecte</t>
  </si>
  <si>
    <t>La structuration des champs de la couche boitiers est incorrecte</t>
  </si>
  <si>
    <t>La structuration des champs de la couche infrastructure est incorrecte</t>
  </si>
  <si>
    <t>La structuration des champs de la couche racco_client est incorrecte</t>
  </si>
  <si>
    <t>La structuration des champs de la couche cable est incorrecte</t>
  </si>
  <si>
    <t>La structuration des champs de la couche ZPBO est incorrecte</t>
  </si>
  <si>
    <t>La structuration des champs de la couche ZSRO est incorrecte</t>
  </si>
  <si>
    <t>La structuration des champs de la couche ZPEC est incorrecte</t>
  </si>
  <si>
    <t>La structuration des champs de la couche ZNRO est incorrecte</t>
  </si>
  <si>
    <t>La structuration des champs de la couche NRO est incorrecte</t>
  </si>
  <si>
    <t>Vérifier que la liste des champs de la couche NRO correspond aux spécifications QGIS</t>
  </si>
  <si>
    <t>Vérifier que la liste des champs de la couche ZNRO correspond aux spécifications QGIS</t>
  </si>
  <si>
    <t>Vérifier que la liste des champs de la couche ZPEC correspond aux spécifications QGIS</t>
  </si>
  <si>
    <t>Vérifier que la liste des champs de la couche ZSRO correspond aux spécifications QGIS</t>
  </si>
  <si>
    <t>Vérifier que la liste des champs de la couche ZPBO correspond aux spécifications QGIS</t>
  </si>
  <si>
    <t>Vérifier que la liste des champs de la couche cable correspond aux spécifications QGIS</t>
  </si>
  <si>
    <t>Vérifier que la liste des champs de la couche racco_client correspond aux spécifications QGIS</t>
  </si>
  <si>
    <t>Vérifier que la liste des champs de la couche infrastructure correspond aux spécifications QGIS</t>
  </si>
  <si>
    <t>Vérifier que la liste des champs de la couche boitiers correspond aux spécifications QGIS</t>
  </si>
  <si>
    <t>Vérifier que la liste des champs de la couche SRO correspond aux spécifications QGIS</t>
  </si>
  <si>
    <t>[table cable_infra]</t>
  </si>
  <si>
    <t>[Couche point technique]</t>
  </si>
  <si>
    <t>[Couche prises]</t>
  </si>
  <si>
    <t>[Couche SRO]</t>
  </si>
  <si>
    <t>[Couche boitiers]</t>
  </si>
  <si>
    <t>[Couche infrastructure]</t>
  </si>
  <si>
    <t>[Couche racco_client]</t>
  </si>
  <si>
    <t>[Couche cable]</t>
  </si>
  <si>
    <t>[Couche ZPBO]</t>
  </si>
  <si>
    <t>[Couche ZSRO]</t>
  </si>
  <si>
    <t>[Couche ZPEC]</t>
  </si>
  <si>
    <t>[Couche ZNRO]</t>
  </si>
  <si>
    <t>[Couche NRO]</t>
  </si>
  <si>
    <t>Vérifier que le numéro d'appui dans la C7 est sous la forme insee_identifiant</t>
  </si>
  <si>
    <t>[Colonne A]</t>
  </si>
  <si>
    <t>Le format du numéro d'appui dans la C7 est incorrect</t>
  </si>
  <si>
    <t>Réalisé?</t>
  </si>
  <si>
    <t>Complétude</t>
  </si>
  <si>
    <t>QGIS</t>
  </si>
  <si>
    <t>[QGIS]</t>
  </si>
  <si>
    <t>Vérifier que toutes les couches sont présentes selon les spec_QGIS</t>
  </si>
  <si>
    <t>[couches]</t>
  </si>
  <si>
    <t>La couche est manquante</t>
  </si>
  <si>
    <t>[Attribut]</t>
  </si>
  <si>
    <t>L'attribut est manquant</t>
  </si>
  <si>
    <t>Vérifier que tous les attributs de chaque couches sont présents selon les spec_QGIS</t>
  </si>
  <si>
    <t>DT</t>
  </si>
  <si>
    <t>Vérifier qu'il existe un répertoire au nom de la commune dans 01 - Administratif/1.1 - DT/ lorsque du GC est à faire sur la commune et qu'il est pas vide</t>
  </si>
  <si>
    <t>L49</t>
  </si>
  <si>
    <t>Vérifier que s'il y a plus de 1000 m de GC le dossier L49 contient au moins un fichier dont le nom contient dossier et au moins un fichier dont le nom contient recepisse</t>
  </si>
  <si>
    <t>Vérifier s'il exite un fichier nommé [Commune]_aérien s'il y a des poteaux dans la commune à changer ou renforcer</t>
  </si>
  <si>
    <t>Vérifier s'il exite un fichier nommé [Commune]_conduite s'il y a du GC sur la commune</t>
  </si>
  <si>
    <t>Vérifier que le dossier Conventions contient un fichier contenant "recap_convention"</t>
  </si>
  <si>
    <t>PMV conduite</t>
  </si>
  <si>
    <t>PMV aérien</t>
  </si>
  <si>
    <t>Financier</t>
  </si>
  <si>
    <t>Convention</t>
  </si>
  <si>
    <t>Verifier que le dossier contient un seul fichier qui contient le nom BPU</t>
  </si>
  <si>
    <t>Projet QGIS</t>
  </si>
  <si>
    <t>Vérifier que le répertoire PROJET_QGIS contient un répertoire nommé LAYERS et un fichier avec l'extention .qgs</t>
  </si>
  <si>
    <t>Plan de tirage</t>
  </si>
  <si>
    <t>Vérifier que le répertoire PROJET_QGIS contient un fichier contenant le nom Plan_tirage au format pdf</t>
  </si>
  <si>
    <t>Synoptique cable</t>
  </si>
  <si>
    <t>Synoptique fibre à fibre</t>
  </si>
  <si>
    <t>Verifier que le dossier 06 - Dossier Optique contient un fichier contenant "synoptique_cable" au format excel</t>
  </si>
  <si>
    <t>Verifier que le dossier 06 - Dossier Optique contient un fichier contenant "synoptique_fibre" au format excel</t>
  </si>
  <si>
    <t>Verifier qu'il existe un fichier pour chaque point de QGIS. Le fichier doit être nommé par le bp_etiquet</t>
  </si>
  <si>
    <t>Plan de boite</t>
  </si>
  <si>
    <t>Etude Comac</t>
  </si>
  <si>
    <t>Vérifier que le répertoire n'est pas vide s'il y a des point technique dont Enedis est le propriétaire</t>
  </si>
  <si>
    <t>Etude CAPFT</t>
  </si>
  <si>
    <t>Vérifier qu'il existe un fichier par point technique de type Orange Appui</t>
  </si>
  <si>
    <t>FOA</t>
  </si>
  <si>
    <t>Vérifier qu'il exite un fichier par point technique de type chambre existante</t>
  </si>
  <si>
    <t>Annexe D15</t>
  </si>
  <si>
    <t>Vérifier qu'il existe un fichier par point technique problématique et un fichier par tronçon problématique</t>
  </si>
  <si>
    <t>Synthèse étude</t>
  </si>
  <si>
    <t>Vérifier qu'il existe un fichier contenant le nom sythese_etude à la racine du zip</t>
  </si>
  <si>
    <t>fait</t>
  </si>
  <si>
    <t>%</t>
  </si>
  <si>
    <t>Nb réalisé</t>
  </si>
  <si>
    <t>Nb contrôles</t>
  </si>
  <si>
    <t>Le fichier de plan de tirage est introuvable dans le répertoire PROJET_QGIS</t>
  </si>
  <si>
    <t>[PROJET_QGIS]</t>
  </si>
  <si>
    <t>Le répertoire LAYERS ou le fichier .qgs est introuvable dans le répertoire PROJET_QGIS</t>
  </si>
  <si>
    <t>Le fichier appui est manquant pour ce point technique</t>
  </si>
  <si>
    <t>[nom appui]</t>
  </si>
  <si>
    <t>[Dossier appuis]</t>
  </si>
  <si>
    <t>[Dossier chambres]</t>
  </si>
  <si>
    <t>[nom chambre]</t>
  </si>
  <si>
    <t>Le fichier chambre est manquant pour ce point technique</t>
  </si>
  <si>
    <t>[Dossier Comac]</t>
  </si>
  <si>
    <t>Il existe des points techniques Enedis mais le dossier Enedic est vide</t>
  </si>
  <si>
    <t>Vérifier que le dossier poteaux ne contient que des fichiers dont le format est correct</t>
  </si>
  <si>
    <t>Total</t>
  </si>
  <si>
    <t>[Dossier racine]</t>
  </si>
  <si>
    <t>Le fichier de synthèse d'étude est introuvable</t>
  </si>
  <si>
    <t>[Dossier Optique]</t>
  </si>
  <si>
    <t>Le fichier synoptique cable est introuvable</t>
  </si>
  <si>
    <t>Le fichier synoptique fibre est introuvable</t>
  </si>
  <si>
    <t>Note</t>
  </si>
  <si>
    <t>1 contrôle de commande d'accès ajouté à la liste</t>
  </si>
  <si>
    <t>[Dossier Financier]</t>
  </si>
  <si>
    <t>Le fichier BPU est introuvable</t>
  </si>
  <si>
    <t>Le récapitulatif de convention est introuvable dans le dossier de conventions</t>
  </si>
  <si>
    <t>[Dossier Conventions]</t>
  </si>
  <si>
    <t>[Dossier Plan de boîte]</t>
  </si>
  <si>
    <t>Le boitier est introuvable dans le dossier Plan de boîte</t>
  </si>
  <si>
    <t>[nom boitier]</t>
  </si>
  <si>
    <t>[Couche Boitier]</t>
  </si>
  <si>
    <t>[Couche Point technique]</t>
  </si>
  <si>
    <t>[Dossier poteaux]</t>
  </si>
  <si>
    <t>Le fichier PMV conduite est manquant pour la commune</t>
  </si>
  <si>
    <t>[Nom commune]</t>
  </si>
  <si>
    <t>[Couche Infrastructure / Couche Commune]</t>
  </si>
  <si>
    <t>[Dossier PMV]</t>
  </si>
  <si>
    <t>Vérifier qu'il existe une fiche chambre pour chaque chambre de la C3A</t>
  </si>
  <si>
    <t>Fiche chambre manquante</t>
  </si>
  <si>
    <t>A faire 4</t>
  </si>
  <si>
    <t>DT manquants pour la commune</t>
  </si>
  <si>
    <t>[Couche Infrastructure]</t>
  </si>
  <si>
    <t>[Dossier L49]</t>
  </si>
  <si>
    <t>Des fichiers sont manquants dans le dossier L49</t>
  </si>
  <si>
    <t>Le fichier PMV aérien est manquant pour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</si>
</sst>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1" fillId="2" borderId="8" xfId="0" applyFont="1" applyFill="1" applyBorder="1" applyAlignment="1">
      <alignment horizontal="center"/>
    </xf>
    <xf numFmtId="0" fontId="0" fillId="4" borderId="0" xfId="0" applyFill="1"/>
    <xf numFmtId="1" fontId="0" fillId="0" borderId="3" xfId="0" applyNumberFormat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1" fillId="2" borderId="3" xfId="0" applyFont="1" applyFill="1" applyBorder="1" applyAlignment="1">
      <alignment horizontal="center" wrapText="1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G40" zoomScale="85" zoomScaleNormal="85" workbookViewId="0">
      <selection activeCell="H43" sqref="H43"/>
    </sheetView>
  </sheetViews>
  <sheetFormatPr baseColWidth="10" defaultRowHeight="15" x14ac:dyDescent="0.25"/>
  <cols>
    <col min="1" max="1" width="21.85546875" style="29" customWidth="1"/>
    <col min="2" max="2" width="18.5703125" style="29" bestFit="1" customWidth="1"/>
    <col min="3" max="3" width="25.7109375" style="29" customWidth="1"/>
    <col min="4" max="4" width="25.42578125" style="32" customWidth="1"/>
    <col min="5" max="5" width="22.42578125" style="29" bestFit="1" customWidth="1"/>
    <col min="6" max="6" width="37.28515625" style="37" customWidth="1"/>
    <col min="7" max="7" width="33.28515625" style="32" customWidth="1"/>
    <col min="8" max="8" width="49.7109375" style="37" customWidth="1"/>
    <col min="9" max="9" width="20.140625" style="29" customWidth="1"/>
    <col min="10" max="10" width="17.85546875" style="29" customWidth="1"/>
    <col min="11" max="12" width="35.140625" customWidth="1"/>
    <col min="13" max="13" width="23" customWidth="1"/>
    <col min="14" max="14" width="35.140625" customWidth="1"/>
  </cols>
  <sheetData>
    <row r="1" spans="1:10" x14ac:dyDescent="0.25">
      <c r="A1" s="27" t="s">
        <v>41</v>
      </c>
      <c r="B1" s="27" t="s">
        <v>0</v>
      </c>
      <c r="C1" s="27" t="s">
        <v>4</v>
      </c>
      <c r="D1" s="27" t="s">
        <v>1</v>
      </c>
      <c r="E1" s="27" t="s">
        <v>2</v>
      </c>
      <c r="F1" s="27" t="s">
        <v>3</v>
      </c>
      <c r="G1" s="27" t="s">
        <v>44</v>
      </c>
      <c r="H1" s="27" t="s">
        <v>5</v>
      </c>
      <c r="I1" s="33" t="s">
        <v>6</v>
      </c>
      <c r="J1" s="34" t="s">
        <v>138</v>
      </c>
    </row>
    <row r="2" spans="1:10" s="16" customFormat="1" ht="30" x14ac:dyDescent="0.25">
      <c r="A2" s="30">
        <v>1</v>
      </c>
      <c r="B2" s="28" t="s">
        <v>7</v>
      </c>
      <c r="C2" s="28" t="s">
        <v>38</v>
      </c>
      <c r="D2" s="31" t="s">
        <v>46</v>
      </c>
      <c r="E2" s="28" t="s">
        <v>57</v>
      </c>
      <c r="F2" s="35" t="s">
        <v>39</v>
      </c>
      <c r="G2" s="31" t="s">
        <v>45</v>
      </c>
      <c r="H2" s="35" t="s">
        <v>40</v>
      </c>
      <c r="I2" s="28" t="s">
        <v>9</v>
      </c>
      <c r="J2" s="28" t="s">
        <v>180</v>
      </c>
    </row>
    <row r="3" spans="1:10" s="16" customFormat="1" ht="60" x14ac:dyDescent="0.25">
      <c r="A3" s="30">
        <v>2</v>
      </c>
      <c r="B3" s="28" t="s">
        <v>7</v>
      </c>
      <c r="C3" s="28" t="s">
        <v>8</v>
      </c>
      <c r="D3" s="31" t="s">
        <v>122</v>
      </c>
      <c r="E3" s="28" t="s">
        <v>46</v>
      </c>
      <c r="F3" s="35" t="s">
        <v>10</v>
      </c>
      <c r="G3" s="31" t="s">
        <v>48</v>
      </c>
      <c r="H3" s="35" t="s">
        <v>49</v>
      </c>
      <c r="I3" s="28" t="s">
        <v>9</v>
      </c>
      <c r="J3" s="28" t="s">
        <v>180</v>
      </c>
    </row>
    <row r="4" spans="1:10" s="16" customFormat="1" ht="45" x14ac:dyDescent="0.25">
      <c r="A4" s="30">
        <v>3</v>
      </c>
      <c r="B4" s="28" t="s">
        <v>7</v>
      </c>
      <c r="C4" s="28" t="s">
        <v>8</v>
      </c>
      <c r="D4" s="31" t="s">
        <v>46</v>
      </c>
      <c r="E4" s="28" t="s">
        <v>122</v>
      </c>
      <c r="F4" s="35" t="s">
        <v>13</v>
      </c>
      <c r="G4" s="31" t="s">
        <v>43</v>
      </c>
      <c r="H4" s="35" t="s">
        <v>42</v>
      </c>
      <c r="I4" s="28" t="s">
        <v>36</v>
      </c>
      <c r="J4" s="28" t="s">
        <v>180</v>
      </c>
    </row>
    <row r="5" spans="1:10" s="16" customFormat="1" ht="45" x14ac:dyDescent="0.25">
      <c r="A5" s="30">
        <v>4</v>
      </c>
      <c r="B5" s="28" t="s">
        <v>7</v>
      </c>
      <c r="C5" s="28" t="s">
        <v>8</v>
      </c>
      <c r="D5" s="31" t="s">
        <v>46</v>
      </c>
      <c r="E5" s="28" t="s">
        <v>11</v>
      </c>
      <c r="F5" s="35" t="s">
        <v>14</v>
      </c>
      <c r="G5" s="31" t="s">
        <v>61</v>
      </c>
      <c r="H5" s="35" t="s">
        <v>90</v>
      </c>
      <c r="I5" s="28" t="s">
        <v>9</v>
      </c>
      <c r="J5" s="28" t="s">
        <v>180</v>
      </c>
    </row>
    <row r="6" spans="1:10" s="16" customFormat="1" ht="45" x14ac:dyDescent="0.25">
      <c r="A6" s="30">
        <v>5</v>
      </c>
      <c r="B6" s="28" t="s">
        <v>7</v>
      </c>
      <c r="C6" s="28" t="s">
        <v>12</v>
      </c>
      <c r="D6" s="31" t="s">
        <v>122</v>
      </c>
      <c r="E6" s="28" t="s">
        <v>46</v>
      </c>
      <c r="F6" s="35" t="s">
        <v>16</v>
      </c>
      <c r="G6" s="31" t="s">
        <v>69</v>
      </c>
      <c r="H6" s="35" t="s">
        <v>70</v>
      </c>
      <c r="I6" s="28" t="s">
        <v>36</v>
      </c>
      <c r="J6" s="28" t="s">
        <v>180</v>
      </c>
    </row>
    <row r="7" spans="1:10" s="16" customFormat="1" ht="30" x14ac:dyDescent="0.25">
      <c r="A7" s="30">
        <v>6</v>
      </c>
      <c r="B7" s="28" t="s">
        <v>7</v>
      </c>
      <c r="C7" s="28" t="s">
        <v>15</v>
      </c>
      <c r="D7" s="31" t="s">
        <v>46</v>
      </c>
      <c r="E7" s="28" t="s">
        <v>57</v>
      </c>
      <c r="F7" s="35" t="s">
        <v>17</v>
      </c>
      <c r="G7" s="31" t="s">
        <v>53</v>
      </c>
      <c r="H7" s="35" t="s">
        <v>52</v>
      </c>
      <c r="I7" s="28" t="s">
        <v>37</v>
      </c>
      <c r="J7" s="28" t="s">
        <v>180</v>
      </c>
    </row>
    <row r="8" spans="1:10" s="16" customFormat="1" ht="60" x14ac:dyDescent="0.25">
      <c r="A8" s="30">
        <v>7</v>
      </c>
      <c r="B8" s="28" t="s">
        <v>7</v>
      </c>
      <c r="C8" s="28" t="s">
        <v>15</v>
      </c>
      <c r="D8" s="31" t="s">
        <v>46</v>
      </c>
      <c r="E8" s="28" t="s">
        <v>57</v>
      </c>
      <c r="F8" s="35" t="s">
        <v>18</v>
      </c>
      <c r="G8" s="31" t="s">
        <v>53</v>
      </c>
      <c r="H8" s="35" t="s">
        <v>51</v>
      </c>
      <c r="I8" s="28" t="s">
        <v>36</v>
      </c>
      <c r="J8" s="28" t="s">
        <v>180</v>
      </c>
    </row>
    <row r="9" spans="1:10" s="16" customFormat="1" ht="30" x14ac:dyDescent="0.25">
      <c r="A9" s="30">
        <v>8</v>
      </c>
      <c r="B9" s="28" t="s">
        <v>7</v>
      </c>
      <c r="C9" s="28" t="s">
        <v>15</v>
      </c>
      <c r="D9" s="31" t="s">
        <v>46</v>
      </c>
      <c r="E9" s="28" t="s">
        <v>57</v>
      </c>
      <c r="F9" s="35" t="s">
        <v>19</v>
      </c>
      <c r="G9" s="31" t="s">
        <v>53</v>
      </c>
      <c r="H9" s="35" t="s">
        <v>56</v>
      </c>
      <c r="I9" s="28" t="s">
        <v>36</v>
      </c>
      <c r="J9" s="28" t="s">
        <v>180</v>
      </c>
    </row>
    <row r="10" spans="1:10" s="16" customFormat="1" ht="45" x14ac:dyDescent="0.25">
      <c r="A10" s="30">
        <v>9</v>
      </c>
      <c r="B10" s="28" t="s">
        <v>7</v>
      </c>
      <c r="C10" s="28" t="s">
        <v>15</v>
      </c>
      <c r="D10" s="31" t="s">
        <v>46</v>
      </c>
      <c r="E10" s="28" t="s">
        <v>57</v>
      </c>
      <c r="F10" s="35" t="s">
        <v>20</v>
      </c>
      <c r="G10" s="31" t="s">
        <v>53</v>
      </c>
      <c r="H10" s="35" t="s">
        <v>58</v>
      </c>
      <c r="I10" s="28" t="s">
        <v>37</v>
      </c>
      <c r="J10" s="28" t="s">
        <v>180</v>
      </c>
    </row>
    <row r="11" spans="1:10" s="16" customFormat="1" ht="90" x14ac:dyDescent="0.25">
      <c r="A11" s="30">
        <v>10</v>
      </c>
      <c r="B11" s="28" t="s">
        <v>7</v>
      </c>
      <c r="C11" s="28" t="s">
        <v>15</v>
      </c>
      <c r="D11" s="31" t="s">
        <v>46</v>
      </c>
      <c r="E11" s="28" t="s">
        <v>68</v>
      </c>
      <c r="F11" s="35" t="s">
        <v>21</v>
      </c>
      <c r="G11" s="31" t="s">
        <v>61</v>
      </c>
      <c r="H11" s="35" t="s">
        <v>59</v>
      </c>
      <c r="I11" s="28" t="s">
        <v>36</v>
      </c>
      <c r="J11" s="28" t="s">
        <v>180</v>
      </c>
    </row>
    <row r="12" spans="1:10" s="16" customFormat="1" ht="90" x14ac:dyDescent="0.25">
      <c r="A12" s="30">
        <v>11</v>
      </c>
      <c r="B12" s="28" t="s">
        <v>7</v>
      </c>
      <c r="C12" s="28" t="s">
        <v>15</v>
      </c>
      <c r="D12" s="31" t="s">
        <v>46</v>
      </c>
      <c r="E12" s="28" t="s">
        <v>47</v>
      </c>
      <c r="F12" s="35" t="s">
        <v>22</v>
      </c>
      <c r="G12" s="31" t="s">
        <v>61</v>
      </c>
      <c r="H12" s="35" t="s">
        <v>60</v>
      </c>
      <c r="I12" s="28" t="s">
        <v>36</v>
      </c>
      <c r="J12" s="28" t="s">
        <v>180</v>
      </c>
    </row>
    <row r="13" spans="1:10" s="16" customFormat="1" ht="75" x14ac:dyDescent="0.25">
      <c r="A13" s="30">
        <v>12</v>
      </c>
      <c r="B13" s="28" t="s">
        <v>7</v>
      </c>
      <c r="C13" s="28" t="s">
        <v>15</v>
      </c>
      <c r="D13" s="31" t="s">
        <v>46</v>
      </c>
      <c r="E13" s="28" t="s">
        <v>57</v>
      </c>
      <c r="F13" s="35" t="s">
        <v>24</v>
      </c>
      <c r="G13" s="31" t="s">
        <v>67</v>
      </c>
      <c r="H13" s="35" t="s">
        <v>23</v>
      </c>
      <c r="I13" s="28" t="s">
        <v>36</v>
      </c>
      <c r="J13" s="28" t="s">
        <v>180</v>
      </c>
    </row>
    <row r="14" spans="1:10" s="16" customFormat="1" ht="90" x14ac:dyDescent="0.25">
      <c r="A14" s="30">
        <v>13</v>
      </c>
      <c r="B14" s="28" t="s">
        <v>7</v>
      </c>
      <c r="C14" s="28" t="s">
        <v>15</v>
      </c>
      <c r="D14" s="31" t="s">
        <v>46</v>
      </c>
      <c r="E14" s="28" t="s">
        <v>57</v>
      </c>
      <c r="F14" s="35" t="s">
        <v>25</v>
      </c>
      <c r="G14" s="31" t="s">
        <v>54</v>
      </c>
      <c r="H14" s="35" t="s">
        <v>55</v>
      </c>
      <c r="I14" s="28" t="s">
        <v>37</v>
      </c>
      <c r="J14" s="28" t="s">
        <v>180</v>
      </c>
    </row>
    <row r="15" spans="1:10" s="16" customFormat="1" ht="45" x14ac:dyDescent="0.25">
      <c r="A15" s="30">
        <v>15</v>
      </c>
      <c r="B15" s="28" t="s">
        <v>7</v>
      </c>
      <c r="C15" s="28" t="s">
        <v>15</v>
      </c>
      <c r="D15" s="31" t="s">
        <v>46</v>
      </c>
      <c r="E15" s="28" t="s">
        <v>57</v>
      </c>
      <c r="F15" s="35" t="s">
        <v>27</v>
      </c>
      <c r="G15" s="31" t="s">
        <v>53</v>
      </c>
      <c r="H15" s="35" t="s">
        <v>65</v>
      </c>
      <c r="I15" s="28" t="s">
        <v>37</v>
      </c>
      <c r="J15" s="28" t="s">
        <v>180</v>
      </c>
    </row>
    <row r="16" spans="1:10" s="16" customFormat="1" ht="30" x14ac:dyDescent="0.25">
      <c r="A16" s="30">
        <v>16</v>
      </c>
      <c r="B16" s="28" t="s">
        <v>7</v>
      </c>
      <c r="C16" s="28" t="s">
        <v>15</v>
      </c>
      <c r="D16" s="31" t="s">
        <v>46</v>
      </c>
      <c r="E16" s="28" t="s">
        <v>57</v>
      </c>
      <c r="F16" s="35" t="s">
        <v>26</v>
      </c>
      <c r="G16" s="31" t="s">
        <v>53</v>
      </c>
      <c r="H16" s="35" t="s">
        <v>62</v>
      </c>
      <c r="I16" s="28" t="s">
        <v>37</v>
      </c>
      <c r="J16" s="28" t="s">
        <v>180</v>
      </c>
    </row>
    <row r="17" spans="1:18" s="16" customFormat="1" ht="45" x14ac:dyDescent="0.25">
      <c r="A17" s="30">
        <v>17</v>
      </c>
      <c r="B17" s="28" t="s">
        <v>7</v>
      </c>
      <c r="C17" s="28" t="s">
        <v>15</v>
      </c>
      <c r="D17" s="31" t="s">
        <v>46</v>
      </c>
      <c r="E17" s="28" t="s">
        <v>57</v>
      </c>
      <c r="F17" s="35" t="s">
        <v>30</v>
      </c>
      <c r="G17" s="31" t="s">
        <v>53</v>
      </c>
      <c r="H17" s="35" t="s">
        <v>63</v>
      </c>
      <c r="I17" s="28" t="s">
        <v>37</v>
      </c>
      <c r="J17" s="28" t="s">
        <v>180</v>
      </c>
    </row>
    <row r="18" spans="1:18" s="16" customFormat="1" ht="30" x14ac:dyDescent="0.25">
      <c r="A18" s="30">
        <v>18</v>
      </c>
      <c r="B18" s="28" t="s">
        <v>7</v>
      </c>
      <c r="C18" s="28" t="s">
        <v>15</v>
      </c>
      <c r="D18" s="31" t="s">
        <v>46</v>
      </c>
      <c r="E18" s="28" t="s">
        <v>57</v>
      </c>
      <c r="F18" s="35" t="s">
        <v>28</v>
      </c>
      <c r="G18" s="31" t="s">
        <v>53</v>
      </c>
      <c r="H18" s="35" t="s">
        <v>62</v>
      </c>
      <c r="I18" s="28" t="s">
        <v>37</v>
      </c>
      <c r="J18" s="28" t="s">
        <v>180</v>
      </c>
    </row>
    <row r="19" spans="1:18" s="16" customFormat="1" ht="45" x14ac:dyDescent="0.25">
      <c r="A19" s="30">
        <v>19</v>
      </c>
      <c r="B19" s="28" t="s">
        <v>7</v>
      </c>
      <c r="C19" s="28" t="s">
        <v>15</v>
      </c>
      <c r="D19" s="31" t="s">
        <v>46</v>
      </c>
      <c r="E19" s="28" t="s">
        <v>57</v>
      </c>
      <c r="F19" s="35" t="s">
        <v>29</v>
      </c>
      <c r="G19" s="31" t="s">
        <v>53</v>
      </c>
      <c r="H19" s="36" t="s">
        <v>64</v>
      </c>
      <c r="I19" s="28" t="s">
        <v>37</v>
      </c>
      <c r="J19" s="28" t="s">
        <v>180</v>
      </c>
    </row>
    <row r="20" spans="1:18" s="16" customFormat="1" ht="45" x14ac:dyDescent="0.25">
      <c r="A20" s="30">
        <v>20</v>
      </c>
      <c r="B20" s="28" t="s">
        <v>7</v>
      </c>
      <c r="C20" s="28" t="s">
        <v>15</v>
      </c>
      <c r="D20" s="31" t="s">
        <v>46</v>
      </c>
      <c r="E20" s="28" t="s">
        <v>57</v>
      </c>
      <c r="F20" s="35" t="s">
        <v>31</v>
      </c>
      <c r="G20" s="31" t="s">
        <v>53</v>
      </c>
      <c r="H20" s="35" t="s">
        <v>63</v>
      </c>
      <c r="I20" s="28" t="s">
        <v>37</v>
      </c>
      <c r="J20" s="28" t="s">
        <v>180</v>
      </c>
    </row>
    <row r="21" spans="1:18" s="16" customFormat="1" ht="45" x14ac:dyDescent="0.25">
      <c r="A21" s="30">
        <v>21</v>
      </c>
      <c r="B21" s="28" t="s">
        <v>7</v>
      </c>
      <c r="C21" s="28" t="s">
        <v>15</v>
      </c>
      <c r="D21" s="31" t="s">
        <v>46</v>
      </c>
      <c r="E21" s="28" t="s">
        <v>57</v>
      </c>
      <c r="F21" s="35" t="s">
        <v>32</v>
      </c>
      <c r="G21" s="31" t="s">
        <v>53</v>
      </c>
      <c r="H21" s="35" t="s">
        <v>64</v>
      </c>
      <c r="I21" s="28" t="s">
        <v>37</v>
      </c>
      <c r="J21" s="28" t="s">
        <v>180</v>
      </c>
    </row>
    <row r="22" spans="1:18" s="16" customFormat="1" ht="30" x14ac:dyDescent="0.25">
      <c r="A22" s="30">
        <v>22</v>
      </c>
      <c r="B22" s="28" t="s">
        <v>7</v>
      </c>
      <c r="C22" s="28" t="s">
        <v>15</v>
      </c>
      <c r="D22" s="31" t="s">
        <v>46</v>
      </c>
      <c r="E22" s="28" t="s">
        <v>57</v>
      </c>
      <c r="F22" s="35" t="s">
        <v>33</v>
      </c>
      <c r="G22" s="31" t="s">
        <v>53</v>
      </c>
      <c r="H22" s="35" t="s">
        <v>62</v>
      </c>
      <c r="I22" s="28" t="s">
        <v>37</v>
      </c>
      <c r="J22" s="28" t="s">
        <v>180</v>
      </c>
    </row>
    <row r="23" spans="1:18" s="16" customFormat="1" ht="30" x14ac:dyDescent="0.25">
      <c r="A23" s="30">
        <v>23</v>
      </c>
      <c r="B23" s="28" t="s">
        <v>7</v>
      </c>
      <c r="C23" s="28" t="s">
        <v>15</v>
      </c>
      <c r="D23" s="31" t="s">
        <v>46</v>
      </c>
      <c r="E23" s="28" t="s">
        <v>57</v>
      </c>
      <c r="F23" s="35" t="s">
        <v>34</v>
      </c>
      <c r="G23" s="31" t="s">
        <v>53</v>
      </c>
      <c r="H23" s="35" t="s">
        <v>66</v>
      </c>
      <c r="I23" s="28" t="s">
        <v>37</v>
      </c>
      <c r="J23" s="28" t="s">
        <v>180</v>
      </c>
    </row>
    <row r="24" spans="1:18" s="16" customFormat="1" ht="45" x14ac:dyDescent="0.25">
      <c r="A24" s="30">
        <v>24</v>
      </c>
      <c r="B24" s="28" t="s">
        <v>7</v>
      </c>
      <c r="C24" s="28" t="s">
        <v>15</v>
      </c>
      <c r="D24" s="31" t="s">
        <v>46</v>
      </c>
      <c r="E24" s="28" t="s">
        <v>57</v>
      </c>
      <c r="F24" s="35" t="s">
        <v>35</v>
      </c>
      <c r="G24" s="31" t="s">
        <v>53</v>
      </c>
      <c r="H24" s="35" t="s">
        <v>64</v>
      </c>
      <c r="I24" s="28" t="s">
        <v>37</v>
      </c>
      <c r="J24" s="28" t="s">
        <v>180</v>
      </c>
    </row>
    <row r="25" spans="1:18" s="16" customFormat="1" ht="30" x14ac:dyDescent="0.25">
      <c r="A25" s="30">
        <v>25</v>
      </c>
      <c r="B25" s="28" t="s">
        <v>7</v>
      </c>
      <c r="C25" s="28" t="s">
        <v>15</v>
      </c>
      <c r="D25" s="31" t="s">
        <v>11</v>
      </c>
      <c r="E25" s="28"/>
      <c r="F25" s="35" t="s">
        <v>92</v>
      </c>
      <c r="G25" s="31" t="s">
        <v>89</v>
      </c>
      <c r="H25" s="35" t="s">
        <v>93</v>
      </c>
      <c r="I25" s="28" t="s">
        <v>91</v>
      </c>
      <c r="J25" s="28" t="s">
        <v>180</v>
      </c>
    </row>
    <row r="26" spans="1:18" s="16" customFormat="1" ht="45" x14ac:dyDescent="0.25">
      <c r="A26" s="30">
        <v>26</v>
      </c>
      <c r="B26" s="28" t="s">
        <v>94</v>
      </c>
      <c r="C26" s="28" t="s">
        <v>94</v>
      </c>
      <c r="D26" s="31" t="s">
        <v>123</v>
      </c>
      <c r="E26" s="28" t="s">
        <v>45</v>
      </c>
      <c r="F26" s="35" t="s">
        <v>100</v>
      </c>
      <c r="G26" s="31" t="s">
        <v>45</v>
      </c>
      <c r="H26" s="35" t="s">
        <v>101</v>
      </c>
      <c r="I26" s="28" t="s">
        <v>36</v>
      </c>
      <c r="J26" s="28" t="s">
        <v>180</v>
      </c>
    </row>
    <row r="27" spans="1:18" s="16" customFormat="1" ht="45" x14ac:dyDescent="0.25">
      <c r="A27" s="30">
        <v>27</v>
      </c>
      <c r="B27" s="28" t="s">
        <v>94</v>
      </c>
      <c r="C27" s="28" t="s">
        <v>94</v>
      </c>
      <c r="D27" s="31" t="s">
        <v>124</v>
      </c>
      <c r="E27" s="28" t="s">
        <v>45</v>
      </c>
      <c r="F27" s="35" t="s">
        <v>95</v>
      </c>
      <c r="G27" s="31" t="s">
        <v>45</v>
      </c>
      <c r="H27" s="35" t="s">
        <v>96</v>
      </c>
      <c r="I27" s="28" t="s">
        <v>36</v>
      </c>
      <c r="J27" s="28" t="s">
        <v>180</v>
      </c>
    </row>
    <row r="28" spans="1:18" ht="45" x14ac:dyDescent="0.25">
      <c r="A28" s="30">
        <v>28</v>
      </c>
      <c r="B28" s="28" t="s">
        <v>94</v>
      </c>
      <c r="C28" s="28" t="s">
        <v>94</v>
      </c>
      <c r="D28" s="31" t="s">
        <v>125</v>
      </c>
      <c r="E28" s="28" t="s">
        <v>45</v>
      </c>
      <c r="F28" s="35" t="s">
        <v>121</v>
      </c>
      <c r="G28" s="31" t="s">
        <v>45</v>
      </c>
      <c r="H28" s="35" t="s">
        <v>102</v>
      </c>
      <c r="I28" s="28" t="s">
        <v>36</v>
      </c>
      <c r="J28" s="28" t="s">
        <v>180</v>
      </c>
      <c r="K28" s="16"/>
      <c r="L28" s="16"/>
      <c r="M28" s="16"/>
      <c r="N28" s="16"/>
      <c r="O28" s="16"/>
      <c r="P28" s="16"/>
      <c r="Q28" s="16"/>
      <c r="R28" s="16"/>
    </row>
    <row r="29" spans="1:18" ht="45" x14ac:dyDescent="0.25">
      <c r="A29" s="30">
        <v>29</v>
      </c>
      <c r="B29" s="28" t="s">
        <v>94</v>
      </c>
      <c r="C29" s="28" t="s">
        <v>94</v>
      </c>
      <c r="D29" s="31" t="s">
        <v>126</v>
      </c>
      <c r="E29" s="28" t="s">
        <v>45</v>
      </c>
      <c r="F29" s="35" t="s">
        <v>120</v>
      </c>
      <c r="G29" s="31" t="s">
        <v>45</v>
      </c>
      <c r="H29" s="35" t="s">
        <v>103</v>
      </c>
      <c r="I29" s="28" t="s">
        <v>36</v>
      </c>
      <c r="J29" s="28" t="s">
        <v>180</v>
      </c>
      <c r="K29" s="16"/>
      <c r="L29" s="16"/>
      <c r="M29" s="16"/>
      <c r="N29" s="16"/>
      <c r="O29" s="16"/>
      <c r="P29" s="16"/>
      <c r="Q29" s="16"/>
      <c r="R29" s="16"/>
    </row>
    <row r="30" spans="1:18" ht="45" x14ac:dyDescent="0.25">
      <c r="A30" s="30">
        <v>30</v>
      </c>
      <c r="B30" s="28" t="s">
        <v>94</v>
      </c>
      <c r="C30" s="28" t="s">
        <v>94</v>
      </c>
      <c r="D30" s="31" t="s">
        <v>127</v>
      </c>
      <c r="E30" s="28" t="s">
        <v>45</v>
      </c>
      <c r="F30" s="35" t="s">
        <v>119</v>
      </c>
      <c r="G30" s="31" t="s">
        <v>45</v>
      </c>
      <c r="H30" s="35" t="s">
        <v>104</v>
      </c>
      <c r="I30" s="28" t="s">
        <v>36</v>
      </c>
      <c r="J30" s="28" t="s">
        <v>180</v>
      </c>
      <c r="K30" s="16"/>
      <c r="L30" s="16"/>
      <c r="M30" s="16"/>
      <c r="N30" s="16"/>
      <c r="O30" s="16"/>
      <c r="P30" s="16"/>
      <c r="Q30" s="16"/>
      <c r="R30" s="16"/>
    </row>
    <row r="31" spans="1:18" ht="45" x14ac:dyDescent="0.25">
      <c r="A31" s="30">
        <v>31</v>
      </c>
      <c r="B31" s="28" t="s">
        <v>94</v>
      </c>
      <c r="C31" s="28" t="s">
        <v>94</v>
      </c>
      <c r="D31" s="31" t="s">
        <v>128</v>
      </c>
      <c r="E31" s="28" t="s">
        <v>45</v>
      </c>
      <c r="F31" s="35" t="s">
        <v>118</v>
      </c>
      <c r="G31" s="31" t="s">
        <v>45</v>
      </c>
      <c r="H31" s="35" t="s">
        <v>105</v>
      </c>
      <c r="I31" s="28" t="s">
        <v>36</v>
      </c>
      <c r="J31" s="28" t="s">
        <v>180</v>
      </c>
      <c r="K31" s="16"/>
      <c r="L31" s="16"/>
      <c r="M31" s="16"/>
      <c r="N31" s="16"/>
      <c r="O31" s="16"/>
      <c r="P31" s="16"/>
      <c r="Q31" s="16"/>
      <c r="R31" s="16"/>
    </row>
    <row r="32" spans="1:18" ht="45" x14ac:dyDescent="0.25">
      <c r="A32" s="30">
        <v>32</v>
      </c>
      <c r="B32" s="28" t="s">
        <v>94</v>
      </c>
      <c r="C32" s="28" t="s">
        <v>94</v>
      </c>
      <c r="D32" s="31" t="s">
        <v>129</v>
      </c>
      <c r="E32" s="28" t="s">
        <v>45</v>
      </c>
      <c r="F32" s="35" t="s">
        <v>117</v>
      </c>
      <c r="G32" s="31" t="s">
        <v>45</v>
      </c>
      <c r="H32" s="35" t="s">
        <v>106</v>
      </c>
      <c r="I32" s="28" t="s">
        <v>36</v>
      </c>
      <c r="J32" s="28" t="s">
        <v>180</v>
      </c>
      <c r="K32" s="16"/>
      <c r="L32" s="16"/>
      <c r="M32" s="16"/>
      <c r="N32" s="16"/>
      <c r="O32" s="16"/>
      <c r="P32" s="16"/>
      <c r="Q32" s="16"/>
      <c r="R32" s="16"/>
    </row>
    <row r="33" spans="1:18" s="18" customFormat="1" ht="45" x14ac:dyDescent="0.25">
      <c r="A33" s="30">
        <v>33</v>
      </c>
      <c r="B33" s="28" t="s">
        <v>94</v>
      </c>
      <c r="C33" s="28" t="s">
        <v>94</v>
      </c>
      <c r="D33" s="31" t="s">
        <v>130</v>
      </c>
      <c r="E33" s="28" t="s">
        <v>45</v>
      </c>
      <c r="F33" s="35" t="s">
        <v>116</v>
      </c>
      <c r="G33" s="31" t="s">
        <v>45</v>
      </c>
      <c r="H33" s="35" t="s">
        <v>107</v>
      </c>
      <c r="I33" s="28" t="s">
        <v>36</v>
      </c>
      <c r="J33" s="28" t="s">
        <v>180</v>
      </c>
      <c r="K33" s="16"/>
      <c r="L33" s="16"/>
      <c r="M33" s="16"/>
      <c r="N33" s="16"/>
      <c r="O33" s="16"/>
      <c r="P33" s="16"/>
      <c r="Q33" s="16"/>
      <c r="R33" s="16"/>
    </row>
    <row r="34" spans="1:18" s="18" customFormat="1" ht="45" x14ac:dyDescent="0.25">
      <c r="A34" s="30">
        <v>34</v>
      </c>
      <c r="B34" s="28" t="s">
        <v>94</v>
      </c>
      <c r="C34" s="28" t="s">
        <v>94</v>
      </c>
      <c r="D34" s="31" t="s">
        <v>131</v>
      </c>
      <c r="E34" s="28" t="s">
        <v>45</v>
      </c>
      <c r="F34" s="35" t="s">
        <v>115</v>
      </c>
      <c r="G34" s="31" t="s">
        <v>45</v>
      </c>
      <c r="H34" s="35" t="s">
        <v>108</v>
      </c>
      <c r="I34" s="28" t="s">
        <v>36</v>
      </c>
      <c r="J34" s="28" t="s">
        <v>180</v>
      </c>
      <c r="K34" s="16"/>
      <c r="L34" s="16"/>
      <c r="M34" s="16"/>
      <c r="N34" s="16"/>
      <c r="O34" s="16"/>
      <c r="P34" s="16"/>
      <c r="Q34" s="16"/>
      <c r="R34" s="16"/>
    </row>
    <row r="35" spans="1:18" s="18" customFormat="1" ht="45" x14ac:dyDescent="0.25">
      <c r="A35" s="30">
        <v>35</v>
      </c>
      <c r="B35" s="28" t="s">
        <v>94</v>
      </c>
      <c r="C35" s="28" t="s">
        <v>94</v>
      </c>
      <c r="D35" s="31" t="s">
        <v>132</v>
      </c>
      <c r="E35" s="28" t="s">
        <v>45</v>
      </c>
      <c r="F35" s="35" t="s">
        <v>114</v>
      </c>
      <c r="G35" s="31" t="s">
        <v>45</v>
      </c>
      <c r="H35" s="35" t="s">
        <v>109</v>
      </c>
      <c r="I35" s="28" t="s">
        <v>36</v>
      </c>
      <c r="J35" s="28" t="s">
        <v>180</v>
      </c>
      <c r="K35" s="16"/>
      <c r="L35" s="16"/>
      <c r="M35" s="16"/>
      <c r="N35" s="16"/>
      <c r="O35" s="16"/>
      <c r="P35" s="16"/>
      <c r="Q35" s="16"/>
      <c r="R35" s="16"/>
    </row>
    <row r="36" spans="1:18" s="18" customFormat="1" ht="45" x14ac:dyDescent="0.25">
      <c r="A36" s="30">
        <v>36</v>
      </c>
      <c r="B36" s="28" t="s">
        <v>94</v>
      </c>
      <c r="C36" s="28" t="s">
        <v>94</v>
      </c>
      <c r="D36" s="31" t="s">
        <v>133</v>
      </c>
      <c r="E36" s="28" t="s">
        <v>45</v>
      </c>
      <c r="F36" s="35" t="s">
        <v>113</v>
      </c>
      <c r="G36" s="31" t="s">
        <v>45</v>
      </c>
      <c r="H36" s="35" t="s">
        <v>110</v>
      </c>
      <c r="I36" s="28" t="s">
        <v>36</v>
      </c>
      <c r="J36" s="28" t="s">
        <v>180</v>
      </c>
      <c r="K36" s="16"/>
      <c r="L36" s="16"/>
      <c r="M36" s="16"/>
      <c r="N36" s="16"/>
      <c r="O36" s="16"/>
      <c r="P36" s="16"/>
      <c r="Q36" s="16"/>
      <c r="R36" s="16"/>
    </row>
    <row r="37" spans="1:18" s="18" customFormat="1" ht="45" x14ac:dyDescent="0.25">
      <c r="A37" s="30">
        <v>37</v>
      </c>
      <c r="B37" s="28" t="s">
        <v>94</v>
      </c>
      <c r="C37" s="28" t="s">
        <v>94</v>
      </c>
      <c r="D37" s="31" t="s">
        <v>134</v>
      </c>
      <c r="E37" s="28" t="s">
        <v>45</v>
      </c>
      <c r="F37" s="35" t="s">
        <v>112</v>
      </c>
      <c r="G37" s="31" t="s">
        <v>45</v>
      </c>
      <c r="H37" s="35" t="s">
        <v>111</v>
      </c>
      <c r="I37" s="28" t="s">
        <v>36</v>
      </c>
      <c r="J37" s="28" t="s">
        <v>180</v>
      </c>
      <c r="K37" s="16"/>
      <c r="L37" s="16"/>
      <c r="M37" s="16"/>
      <c r="N37" s="16"/>
      <c r="O37" s="16"/>
      <c r="P37" s="16"/>
      <c r="Q37" s="16"/>
      <c r="R37" s="16"/>
    </row>
    <row r="38" spans="1:18" s="18" customFormat="1" ht="45" x14ac:dyDescent="0.25">
      <c r="A38" s="30">
        <v>38</v>
      </c>
      <c r="B38" s="28" t="s">
        <v>7</v>
      </c>
      <c r="C38" s="28" t="s">
        <v>15</v>
      </c>
      <c r="D38" s="31" t="s">
        <v>47</v>
      </c>
      <c r="E38" s="31" t="s">
        <v>45</v>
      </c>
      <c r="F38" s="35" t="s">
        <v>135</v>
      </c>
      <c r="G38" s="31" t="s">
        <v>136</v>
      </c>
      <c r="H38" s="36" t="s">
        <v>137</v>
      </c>
      <c r="I38" s="28" t="s">
        <v>91</v>
      </c>
      <c r="J38" s="28" t="s">
        <v>180</v>
      </c>
      <c r="K38" s="16"/>
      <c r="L38" s="16"/>
      <c r="M38" s="16"/>
      <c r="N38" s="16"/>
      <c r="O38" s="16"/>
      <c r="P38" s="16"/>
      <c r="Q38" s="16"/>
      <c r="R38" s="16"/>
    </row>
    <row r="39" spans="1:18" ht="50.25" customHeight="1" x14ac:dyDescent="0.25">
      <c r="A39" s="28">
        <v>39</v>
      </c>
      <c r="B39" s="28" t="s">
        <v>139</v>
      </c>
      <c r="C39" s="28" t="s">
        <v>140</v>
      </c>
      <c r="D39" s="31" t="s">
        <v>141</v>
      </c>
      <c r="E39" s="31" t="s">
        <v>45</v>
      </c>
      <c r="F39" s="35" t="s">
        <v>142</v>
      </c>
      <c r="G39" s="31" t="s">
        <v>143</v>
      </c>
      <c r="H39" s="35" t="s">
        <v>144</v>
      </c>
      <c r="I39" s="28" t="s">
        <v>36</v>
      </c>
      <c r="J39" s="28" t="s">
        <v>180</v>
      </c>
      <c r="K39" s="16"/>
      <c r="L39" s="16"/>
      <c r="M39" s="16"/>
      <c r="N39" s="16"/>
      <c r="O39" s="16"/>
      <c r="P39" s="16"/>
      <c r="Q39" s="16"/>
      <c r="R39" s="16"/>
    </row>
    <row r="40" spans="1:18" ht="45" x14ac:dyDescent="0.25">
      <c r="A40" s="28">
        <v>40</v>
      </c>
      <c r="B40" s="28" t="s">
        <v>139</v>
      </c>
      <c r="C40" s="28" t="s">
        <v>140</v>
      </c>
      <c r="D40" s="31" t="s">
        <v>141</v>
      </c>
      <c r="E40" s="31" t="s">
        <v>45</v>
      </c>
      <c r="F40" s="35" t="s">
        <v>147</v>
      </c>
      <c r="G40" s="31" t="s">
        <v>145</v>
      </c>
      <c r="H40" s="35" t="s">
        <v>146</v>
      </c>
      <c r="I40" s="28" t="s">
        <v>36</v>
      </c>
      <c r="J40" s="28" t="s">
        <v>180</v>
      </c>
      <c r="K40" s="16"/>
      <c r="L40" s="16"/>
      <c r="M40" s="16"/>
      <c r="N40" s="16"/>
      <c r="O40" s="16"/>
      <c r="P40" s="16"/>
      <c r="Q40" s="16"/>
      <c r="R40" s="16"/>
    </row>
    <row r="41" spans="1:18" ht="75" x14ac:dyDescent="0.25">
      <c r="A41" s="28">
        <v>41</v>
      </c>
      <c r="B41" s="28" t="s">
        <v>139</v>
      </c>
      <c r="C41" s="28" t="s">
        <v>148</v>
      </c>
      <c r="D41" s="31" t="s">
        <v>141</v>
      </c>
      <c r="E41" s="28" t="s">
        <v>148</v>
      </c>
      <c r="F41" s="35" t="s">
        <v>149</v>
      </c>
      <c r="G41" s="31" t="s">
        <v>215</v>
      </c>
      <c r="H41" s="35" t="s">
        <v>221</v>
      </c>
      <c r="I41" s="28" t="s">
        <v>36</v>
      </c>
      <c r="J41" s="28" t="s">
        <v>180</v>
      </c>
      <c r="K41" s="16"/>
      <c r="L41" s="16"/>
      <c r="M41" s="16"/>
      <c r="N41" s="16"/>
      <c r="O41" s="16"/>
      <c r="P41" s="16"/>
      <c r="Q41" s="16"/>
      <c r="R41" s="16"/>
    </row>
    <row r="42" spans="1:18" ht="90" x14ac:dyDescent="0.25">
      <c r="A42" s="28">
        <v>42</v>
      </c>
      <c r="B42" s="28" t="s">
        <v>139</v>
      </c>
      <c r="C42" s="28" t="s">
        <v>150</v>
      </c>
      <c r="D42" s="31" t="s">
        <v>222</v>
      </c>
      <c r="E42" s="28" t="s">
        <v>223</v>
      </c>
      <c r="F42" s="35" t="s">
        <v>151</v>
      </c>
      <c r="G42" s="31" t="s">
        <v>48</v>
      </c>
      <c r="H42" s="35" t="s">
        <v>224</v>
      </c>
      <c r="I42" s="28" t="s">
        <v>36</v>
      </c>
      <c r="J42" s="28" t="s">
        <v>180</v>
      </c>
      <c r="K42" s="16"/>
      <c r="L42" s="16"/>
      <c r="M42" s="16"/>
      <c r="N42" s="16"/>
      <c r="O42" s="16"/>
      <c r="P42" s="16"/>
      <c r="Q42" s="16"/>
      <c r="R42" s="16"/>
    </row>
    <row r="43" spans="1:18" ht="60" x14ac:dyDescent="0.25">
      <c r="A43" s="28">
        <v>43</v>
      </c>
      <c r="B43" s="28" t="s">
        <v>139</v>
      </c>
      <c r="C43" s="28" t="s">
        <v>156</v>
      </c>
      <c r="D43" s="31" t="s">
        <v>123</v>
      </c>
      <c r="E43" s="28" t="s">
        <v>217</v>
      </c>
      <c r="F43" s="35" t="s">
        <v>152</v>
      </c>
      <c r="G43" s="31" t="s">
        <v>215</v>
      </c>
      <c r="H43" s="35" t="s">
        <v>225</v>
      </c>
      <c r="I43" s="28" t="s">
        <v>36</v>
      </c>
      <c r="J43" s="28" t="s">
        <v>180</v>
      </c>
      <c r="K43" s="16"/>
      <c r="L43" s="16"/>
      <c r="M43" s="16"/>
      <c r="N43" s="16"/>
      <c r="O43" s="16"/>
      <c r="P43" s="16"/>
      <c r="Q43" s="16"/>
      <c r="R43" s="16"/>
    </row>
    <row r="44" spans="1:18" ht="45" x14ac:dyDescent="0.25">
      <c r="A44" s="28">
        <v>44</v>
      </c>
      <c r="B44" s="28" t="s">
        <v>139</v>
      </c>
      <c r="C44" s="28" t="s">
        <v>155</v>
      </c>
      <c r="D44" s="31" t="s">
        <v>216</v>
      </c>
      <c r="E44" s="28" t="s">
        <v>217</v>
      </c>
      <c r="F44" s="35" t="s">
        <v>153</v>
      </c>
      <c r="G44" s="31" t="s">
        <v>215</v>
      </c>
      <c r="H44" s="35" t="s">
        <v>214</v>
      </c>
      <c r="I44" s="28" t="s">
        <v>36</v>
      </c>
      <c r="J44" s="28" t="s">
        <v>180</v>
      </c>
      <c r="K44" s="16"/>
      <c r="L44" s="16"/>
      <c r="M44" s="16"/>
      <c r="N44" s="16"/>
      <c r="O44" s="16"/>
      <c r="P44" s="16"/>
      <c r="Q44" s="16"/>
      <c r="R44" s="16"/>
    </row>
    <row r="45" spans="1:18" ht="57" customHeight="1" x14ac:dyDescent="0.25">
      <c r="A45" s="28">
        <v>45</v>
      </c>
      <c r="B45" s="28" t="s">
        <v>139</v>
      </c>
      <c r="C45" s="28" t="s">
        <v>158</v>
      </c>
      <c r="D45" s="31" t="s">
        <v>207</v>
      </c>
      <c r="E45" s="28" t="s">
        <v>45</v>
      </c>
      <c r="F45" s="35" t="s">
        <v>154</v>
      </c>
      <c r="G45" s="31" t="s">
        <v>45</v>
      </c>
      <c r="H45" s="35" t="s">
        <v>206</v>
      </c>
      <c r="I45" s="28" t="s">
        <v>36</v>
      </c>
      <c r="J45" s="28" t="s">
        <v>180</v>
      </c>
      <c r="K45" s="16"/>
      <c r="L45" s="16"/>
      <c r="M45" s="16"/>
      <c r="N45" s="16"/>
      <c r="O45" s="16"/>
      <c r="P45" s="16"/>
      <c r="Q45" s="16"/>
      <c r="R45" s="16"/>
    </row>
    <row r="46" spans="1:18" ht="53.25" customHeight="1" x14ac:dyDescent="0.25">
      <c r="A46" s="28">
        <v>46</v>
      </c>
      <c r="B46" s="28" t="s">
        <v>139</v>
      </c>
      <c r="C46" s="28" t="s">
        <v>157</v>
      </c>
      <c r="D46" s="31" t="s">
        <v>204</v>
      </c>
      <c r="E46" s="28" t="s">
        <v>45</v>
      </c>
      <c r="F46" s="35" t="s">
        <v>159</v>
      </c>
      <c r="G46" s="31" t="s">
        <v>45</v>
      </c>
      <c r="H46" s="35" t="s">
        <v>205</v>
      </c>
      <c r="I46" s="28" t="s">
        <v>36</v>
      </c>
      <c r="J46" s="28" t="s">
        <v>180</v>
      </c>
      <c r="K46" s="16"/>
      <c r="L46" s="16"/>
      <c r="M46" s="16"/>
      <c r="N46" s="16"/>
      <c r="O46" s="16"/>
      <c r="P46" s="16"/>
      <c r="Q46" s="16"/>
      <c r="R46" s="16"/>
    </row>
    <row r="47" spans="1:18" ht="60" x14ac:dyDescent="0.25">
      <c r="A47" s="28">
        <v>47</v>
      </c>
      <c r="B47" s="28" t="s">
        <v>139</v>
      </c>
      <c r="C47" s="28" t="s">
        <v>160</v>
      </c>
      <c r="D47" s="31" t="s">
        <v>185</v>
      </c>
      <c r="E47" s="28" t="s">
        <v>45</v>
      </c>
      <c r="F47" s="35" t="s">
        <v>161</v>
      </c>
      <c r="G47" s="31" t="s">
        <v>45</v>
      </c>
      <c r="H47" s="35" t="s">
        <v>186</v>
      </c>
      <c r="I47" s="28" t="s">
        <v>36</v>
      </c>
      <c r="J47" s="28" t="s">
        <v>180</v>
      </c>
      <c r="K47" s="16"/>
      <c r="L47" s="16"/>
      <c r="M47" s="16"/>
      <c r="N47" s="16"/>
      <c r="O47" s="16"/>
      <c r="P47" s="16"/>
      <c r="Q47" s="16"/>
      <c r="R47" s="16"/>
    </row>
    <row r="48" spans="1:18" ht="60" x14ac:dyDescent="0.25">
      <c r="A48" s="28">
        <v>48</v>
      </c>
      <c r="B48" s="28" t="s">
        <v>139</v>
      </c>
      <c r="C48" s="28" t="s">
        <v>162</v>
      </c>
      <c r="D48" s="31" t="s">
        <v>185</v>
      </c>
      <c r="E48" s="28" t="s">
        <v>45</v>
      </c>
      <c r="F48" s="35" t="s">
        <v>163</v>
      </c>
      <c r="G48" s="31" t="s">
        <v>45</v>
      </c>
      <c r="H48" s="35" t="s">
        <v>184</v>
      </c>
      <c r="I48" s="28" t="s">
        <v>36</v>
      </c>
      <c r="J48" s="28" t="s">
        <v>180</v>
      </c>
      <c r="K48" s="16"/>
      <c r="L48" s="16"/>
      <c r="M48" s="16"/>
      <c r="N48" s="16"/>
      <c r="O48" s="16"/>
      <c r="P48" s="16"/>
      <c r="Q48" s="16"/>
      <c r="R48" s="16"/>
    </row>
    <row r="49" spans="1:18" ht="60" x14ac:dyDescent="0.25">
      <c r="A49" s="28">
        <v>49</v>
      </c>
      <c r="B49" s="28" t="s">
        <v>139</v>
      </c>
      <c r="C49" s="28" t="s">
        <v>164</v>
      </c>
      <c r="D49" s="31" t="s">
        <v>199</v>
      </c>
      <c r="E49" s="28" t="s">
        <v>45</v>
      </c>
      <c r="F49" s="35" t="s">
        <v>166</v>
      </c>
      <c r="G49" s="28" t="s">
        <v>45</v>
      </c>
      <c r="H49" s="35" t="s">
        <v>200</v>
      </c>
      <c r="I49" s="28" t="s">
        <v>36</v>
      </c>
      <c r="J49" s="28" t="s">
        <v>180</v>
      </c>
      <c r="K49" s="16"/>
      <c r="L49" s="16"/>
      <c r="M49" s="16"/>
      <c r="N49" s="16"/>
      <c r="O49" s="16"/>
      <c r="P49" s="16"/>
      <c r="Q49" s="16"/>
      <c r="R49" s="16"/>
    </row>
    <row r="50" spans="1:18" ht="60" x14ac:dyDescent="0.25">
      <c r="A50" s="28">
        <v>50</v>
      </c>
      <c r="B50" s="28" t="s">
        <v>139</v>
      </c>
      <c r="C50" s="28" t="s">
        <v>165</v>
      </c>
      <c r="D50" s="31" t="s">
        <v>199</v>
      </c>
      <c r="E50" s="28" t="s">
        <v>45</v>
      </c>
      <c r="F50" s="35" t="s">
        <v>167</v>
      </c>
      <c r="G50" s="28" t="s">
        <v>45</v>
      </c>
      <c r="H50" s="35" t="s">
        <v>201</v>
      </c>
      <c r="I50" s="28" t="s">
        <v>36</v>
      </c>
      <c r="J50" s="28" t="s">
        <v>180</v>
      </c>
      <c r="K50" s="16"/>
      <c r="L50" s="16"/>
      <c r="M50" s="16"/>
      <c r="N50" s="16"/>
      <c r="O50" s="16"/>
      <c r="P50" s="16"/>
      <c r="Q50" s="16"/>
      <c r="R50" s="16"/>
    </row>
    <row r="51" spans="1:18" ht="45" x14ac:dyDescent="0.25">
      <c r="A51" s="28">
        <v>51</v>
      </c>
      <c r="B51" s="28" t="s">
        <v>139</v>
      </c>
      <c r="C51" s="28" t="s">
        <v>169</v>
      </c>
      <c r="D51" s="31" t="s">
        <v>211</v>
      </c>
      <c r="E51" s="28" t="s">
        <v>208</v>
      </c>
      <c r="F51" s="35" t="s">
        <v>168</v>
      </c>
      <c r="G51" s="31" t="s">
        <v>210</v>
      </c>
      <c r="H51" s="35" t="s">
        <v>209</v>
      </c>
      <c r="I51" s="28" t="s">
        <v>36</v>
      </c>
      <c r="J51" s="28" t="s">
        <v>180</v>
      </c>
      <c r="K51" s="16"/>
      <c r="L51" s="16"/>
      <c r="M51" s="16"/>
      <c r="N51" s="16"/>
      <c r="O51" s="16"/>
      <c r="P51" s="16"/>
      <c r="Q51" s="16"/>
      <c r="R51" s="16"/>
    </row>
    <row r="52" spans="1:18" ht="45" x14ac:dyDescent="0.25">
      <c r="A52" s="28">
        <v>52</v>
      </c>
      <c r="B52" s="28" t="s">
        <v>139</v>
      </c>
      <c r="C52" s="28" t="s">
        <v>170</v>
      </c>
      <c r="D52" s="31" t="s">
        <v>212</v>
      </c>
      <c r="E52" s="28" t="s">
        <v>193</v>
      </c>
      <c r="F52" s="35" t="s">
        <v>171</v>
      </c>
      <c r="G52" s="28" t="s">
        <v>45</v>
      </c>
      <c r="H52" s="35" t="s">
        <v>194</v>
      </c>
      <c r="I52" s="28" t="s">
        <v>36</v>
      </c>
      <c r="J52" s="28" t="s">
        <v>180</v>
      </c>
      <c r="K52" s="16"/>
      <c r="L52" s="16"/>
      <c r="M52" s="16"/>
      <c r="N52" s="16"/>
      <c r="O52" s="16"/>
      <c r="P52" s="16"/>
      <c r="Q52" s="16"/>
      <c r="R52" s="16"/>
    </row>
    <row r="53" spans="1:18" ht="45" x14ac:dyDescent="0.25">
      <c r="A53" s="28">
        <v>53</v>
      </c>
      <c r="B53" s="28" t="s">
        <v>139</v>
      </c>
      <c r="C53" s="28" t="s">
        <v>172</v>
      </c>
      <c r="D53" s="31" t="s">
        <v>212</v>
      </c>
      <c r="E53" s="28" t="s">
        <v>189</v>
      </c>
      <c r="F53" s="35" t="s">
        <v>173</v>
      </c>
      <c r="G53" s="31" t="s">
        <v>188</v>
      </c>
      <c r="H53" s="35" t="s">
        <v>187</v>
      </c>
      <c r="I53" s="28" t="s">
        <v>36</v>
      </c>
      <c r="J53" s="28" t="s">
        <v>180</v>
      </c>
      <c r="K53" s="16"/>
      <c r="L53" s="16"/>
      <c r="M53" s="16"/>
      <c r="N53" s="16"/>
      <c r="O53" s="16"/>
      <c r="P53" s="16"/>
      <c r="Q53" s="16"/>
      <c r="R53" s="16"/>
    </row>
    <row r="54" spans="1:18" ht="45" x14ac:dyDescent="0.25">
      <c r="A54" s="28">
        <v>54</v>
      </c>
      <c r="B54" s="28" t="s">
        <v>139</v>
      </c>
      <c r="C54" s="28" t="s">
        <v>174</v>
      </c>
      <c r="D54" s="31" t="s">
        <v>212</v>
      </c>
      <c r="E54" s="28" t="s">
        <v>190</v>
      </c>
      <c r="F54" s="35" t="s">
        <v>175</v>
      </c>
      <c r="G54" s="31" t="s">
        <v>191</v>
      </c>
      <c r="H54" s="35" t="s">
        <v>192</v>
      </c>
      <c r="I54" s="28" t="s">
        <v>36</v>
      </c>
      <c r="J54" s="28" t="s">
        <v>180</v>
      </c>
      <c r="K54" s="16"/>
      <c r="L54" s="16"/>
      <c r="M54" s="16"/>
      <c r="N54" s="16"/>
      <c r="O54" s="16"/>
      <c r="P54" s="16"/>
      <c r="Q54" s="16"/>
      <c r="R54" s="16"/>
    </row>
    <row r="55" spans="1:18" ht="60" x14ac:dyDescent="0.25">
      <c r="A55" s="28">
        <v>55</v>
      </c>
      <c r="B55" s="28" t="s">
        <v>139</v>
      </c>
      <c r="C55" s="28" t="s">
        <v>176</v>
      </c>
      <c r="D55" s="31"/>
      <c r="E55" s="28"/>
      <c r="F55" s="35" t="s">
        <v>177</v>
      </c>
      <c r="G55" s="31"/>
      <c r="H55" s="35"/>
      <c r="I55" s="28" t="s">
        <v>36</v>
      </c>
      <c r="J55" s="28" t="s">
        <v>220</v>
      </c>
      <c r="K55" s="16"/>
      <c r="L55" s="16"/>
      <c r="M55" s="16"/>
      <c r="N55" s="16"/>
      <c r="O55" s="16"/>
      <c r="P55" s="16"/>
      <c r="Q55" s="16"/>
      <c r="R55" s="16"/>
    </row>
    <row r="56" spans="1:18" ht="45" x14ac:dyDescent="0.25">
      <c r="A56" s="28">
        <v>56</v>
      </c>
      <c r="B56" s="28" t="s">
        <v>139</v>
      </c>
      <c r="C56" s="28" t="s">
        <v>178</v>
      </c>
      <c r="D56" s="31" t="s">
        <v>197</v>
      </c>
      <c r="E56" s="28" t="s">
        <v>45</v>
      </c>
      <c r="F56" s="35" t="s">
        <v>179</v>
      </c>
      <c r="G56" s="28" t="s">
        <v>45</v>
      </c>
      <c r="H56" s="35" t="s">
        <v>198</v>
      </c>
      <c r="I56" s="28" t="s">
        <v>37</v>
      </c>
      <c r="J56" s="28" t="s">
        <v>180</v>
      </c>
      <c r="K56" s="16"/>
      <c r="L56" s="16"/>
      <c r="M56" s="16"/>
      <c r="N56" s="16"/>
      <c r="O56" s="16"/>
      <c r="P56" s="16"/>
      <c r="Q56" s="16"/>
      <c r="R56" s="16"/>
    </row>
    <row r="57" spans="1:18" s="16" customFormat="1" ht="45" x14ac:dyDescent="0.25">
      <c r="A57" s="30">
        <v>57</v>
      </c>
      <c r="B57" s="28" t="s">
        <v>7</v>
      </c>
      <c r="C57" s="28" t="s">
        <v>15</v>
      </c>
      <c r="D57" s="31" t="s">
        <v>213</v>
      </c>
      <c r="E57" s="28" t="s">
        <v>45</v>
      </c>
      <c r="F57" s="35" t="s">
        <v>195</v>
      </c>
      <c r="G57" s="31" t="s">
        <v>89</v>
      </c>
      <c r="H57" s="35" t="s">
        <v>93</v>
      </c>
      <c r="I57" s="28" t="s">
        <v>37</v>
      </c>
      <c r="J57" s="28" t="s">
        <v>180</v>
      </c>
    </row>
    <row r="58" spans="1:18" s="16" customFormat="1" ht="45" x14ac:dyDescent="0.25">
      <c r="A58" s="30">
        <v>58</v>
      </c>
      <c r="B58" s="28" t="s">
        <v>7</v>
      </c>
      <c r="C58" s="28" t="s">
        <v>8</v>
      </c>
      <c r="D58" s="31" t="s">
        <v>46</v>
      </c>
      <c r="E58" s="28" t="s">
        <v>190</v>
      </c>
      <c r="F58" s="35" t="s">
        <v>218</v>
      </c>
      <c r="G58" s="31" t="s">
        <v>61</v>
      </c>
      <c r="H58" s="35" t="s">
        <v>219</v>
      </c>
      <c r="I58" s="28" t="s">
        <v>9</v>
      </c>
      <c r="J58" s="28" t="s">
        <v>180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D25" zoomScaleNormal="100" workbookViewId="0">
      <selection activeCell="M47" sqref="M47"/>
    </sheetView>
  </sheetViews>
  <sheetFormatPr baseColWidth="10" defaultRowHeight="15" x14ac:dyDescent="0.25"/>
  <cols>
    <col min="1" max="1" width="19" style="22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/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/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/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/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 t="s">
        <v>50</v>
      </c>
      <c r="E6" s="2" t="s">
        <v>50</v>
      </c>
      <c r="F6" s="2" t="s">
        <v>50</v>
      </c>
      <c r="G6" s="2"/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/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/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/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/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/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/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/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/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/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/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/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/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/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/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/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/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/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/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/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/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/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/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/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/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/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/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/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/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/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/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/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/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/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/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/>
    </row>
    <row r="24" spans="1:13" x14ac:dyDescent="0.25">
      <c r="A24" s="12" t="s">
        <v>88</v>
      </c>
      <c r="B24" s="14" t="str">
        <f>'Controleur CA'!B24</f>
        <v>commande d'accès</v>
      </c>
      <c r="C24" s="13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/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/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/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/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/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/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</row>
    <row r="42" spans="1:13" ht="31.5" customHeight="1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</row>
    <row r="43" spans="1:13" ht="33" customHeight="1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</row>
    <row r="44" spans="1:13" ht="15.75" customHeight="1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</row>
    <row r="45" spans="1:13" ht="19.5" customHeight="1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</row>
    <row r="47" spans="1:13" ht="32.25" customHeight="1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</row>
    <row r="48" spans="1:13" ht="31.5" customHeight="1" x14ac:dyDescent="0.25">
      <c r="A48" s="17">
        <v>48</v>
      </c>
      <c r="B48" s="14" t="str">
        <f>'Controleur CA'!B48</f>
        <v>Complétude</v>
      </c>
      <c r="C48" s="23" t="str">
        <f>'Controleur CA'!F48</f>
        <v>Vérifier que le répertoire PROJET_QGIS contient un fichier contenant le nom Plan_tirage au format pdf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</row>
    <row r="51" spans="1:13" ht="29.25" customHeight="1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</row>
    <row r="52" spans="1:13" ht="30" customHeight="1" x14ac:dyDescent="0.25">
      <c r="A52" s="17">
        <v>52</v>
      </c>
      <c r="B52" s="14" t="str">
        <f>'Controleur CA'!B52</f>
        <v>Complétude</v>
      </c>
      <c r="C52" s="24" t="str">
        <f>'Controleur CA'!F52</f>
        <v>Vérifier que le répertoire n'est pas vide s'il y a des point technique dont Enedis est le propriétaire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</row>
    <row r="53" spans="1:13" ht="15.75" customHeight="1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</row>
    <row r="55" spans="1:13" ht="33.75" customHeight="1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/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/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/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/>
    </row>
    <row r="59" spans="1:13" x14ac:dyDescent="0.25">
      <c r="M59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D1" workbookViewId="0">
      <selection activeCell="M58" sqref="M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/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/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/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/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/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/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/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/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/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/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/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/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/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/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/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/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/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/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/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/>
    </row>
    <row r="24" spans="1:13" x14ac:dyDescent="0.25">
      <c r="A24" s="3" t="s">
        <v>88</v>
      </c>
      <c r="B24" s="1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/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/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/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</row>
    <row r="48" spans="1:13" ht="30" x14ac:dyDescent="0.25">
      <c r="A48" s="17">
        <v>48</v>
      </c>
      <c r="B48" s="14" t="str">
        <f>'Controleur CA'!B48</f>
        <v>Complétude</v>
      </c>
      <c r="C48" s="23" t="str">
        <f>'Controleur CA'!F48</f>
        <v>Vérifier que le répertoire PROJET_QGIS contient un fichier contenant le nom Plan_tirage au format pdf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</row>
    <row r="52" spans="1:13" ht="30" x14ac:dyDescent="0.25">
      <c r="A52" s="17">
        <v>52</v>
      </c>
      <c r="B52" s="14" t="str">
        <f>'Controleur CA'!B52</f>
        <v>Complétude</v>
      </c>
      <c r="C52" s="24" t="str">
        <f>'Controleur CA'!F52</f>
        <v>Vérifier que le répertoire n'est pas vide s'il y a des point technique dont Enedis est le propriétaire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/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B1"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s="1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3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4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8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3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4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8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3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4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5"/>
  <sheetViews>
    <sheetView workbookViewId="0">
      <selection activeCell="D17" sqref="D17"/>
    </sheetView>
  </sheetViews>
  <sheetFormatPr baseColWidth="10" defaultRowHeight="15" x14ac:dyDescent="0.25"/>
  <cols>
    <col min="3" max="3" width="24" bestFit="1" customWidth="1"/>
    <col min="4" max="4" width="12.28515625" bestFit="1" customWidth="1"/>
    <col min="5" max="5" width="10" bestFit="1" customWidth="1"/>
    <col min="6" max="6" width="12.85546875" customWidth="1"/>
  </cols>
  <sheetData>
    <row r="9" spans="3:6" x14ac:dyDescent="0.25">
      <c r="C9" s="20" t="s">
        <v>0</v>
      </c>
      <c r="D9" s="20" t="s">
        <v>183</v>
      </c>
      <c r="E9" s="20" t="s">
        <v>182</v>
      </c>
      <c r="F9" s="20" t="s">
        <v>181</v>
      </c>
    </row>
    <row r="10" spans="3:6" x14ac:dyDescent="0.25">
      <c r="C10" s="19" t="s">
        <v>7</v>
      </c>
      <c r="D10" s="17">
        <f>COUNTIF('Controleur CA'!B:B,Synthèse!C10)</f>
        <v>27</v>
      </c>
      <c r="E10" s="17">
        <f>IF(ISERROR(SUMPRODUCT(('Controleur CA'!J:J="fait")*('Controleur CA'!B:B=C10))),"Aucun",SUMPRODUCT(('Controleur CA'!J:J="fait")*('Controleur CA'!B:B=C10)))</f>
        <v>27</v>
      </c>
      <c r="F10" s="21">
        <f>E10/D10*100</f>
        <v>100</v>
      </c>
    </row>
    <row r="11" spans="3:6" x14ac:dyDescent="0.25">
      <c r="C11" s="19" t="s">
        <v>94</v>
      </c>
      <c r="D11" s="17">
        <f>COUNTIF('Controleur CA'!B:B,Synthèse!C11)</f>
        <v>12</v>
      </c>
      <c r="E11" s="17">
        <f>IF(ISERROR(SUMPRODUCT(('Controleur CA'!J:J="fait")*('Controleur CA'!B:B=C11))),"Aucun",SUMPRODUCT(('Controleur CA'!J:J="fait")*('Controleur CA'!B:B=C11)))</f>
        <v>12</v>
      </c>
      <c r="F11" s="21">
        <f>E11/D11*100</f>
        <v>100</v>
      </c>
    </row>
    <row r="12" spans="3:6" x14ac:dyDescent="0.25">
      <c r="C12" s="19" t="s">
        <v>139</v>
      </c>
      <c r="D12" s="17">
        <f>COUNTIF('Controleur CA'!B:B,Synthèse!C12)</f>
        <v>18</v>
      </c>
      <c r="E12" s="17">
        <f>IF(ISERROR(SUMPRODUCT(('Controleur CA'!J:J="fait")*('Controleur CA'!B:B=C12))),"Aucun",SUMPRODUCT(('Controleur CA'!J:J="fait")*('Controleur CA'!B:B=C12)))</f>
        <v>17</v>
      </c>
      <c r="F12" s="21">
        <f>E12/D12*100</f>
        <v>94.444444444444443</v>
      </c>
    </row>
    <row r="13" spans="3:6" x14ac:dyDescent="0.25">
      <c r="C13" s="19" t="s">
        <v>196</v>
      </c>
      <c r="D13" s="17">
        <f>D10+D11+D12</f>
        <v>57</v>
      </c>
      <c r="E13" s="17">
        <f>E10+E11+E12</f>
        <v>56</v>
      </c>
      <c r="F13" s="21">
        <f>(F10+F11+F12)/3</f>
        <v>98.148148148148152</v>
      </c>
    </row>
    <row r="15" spans="3:6" ht="54.75" customHeight="1" x14ac:dyDescent="0.25">
      <c r="C15" s="25" t="s">
        <v>202</v>
      </c>
      <c r="D15" s="38" t="s">
        <v>203</v>
      </c>
      <c r="E15" s="39"/>
      <c r="F15" s="40"/>
    </row>
  </sheetData>
  <mergeCells count="1">
    <mergeCell ref="D15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Méthode / Qualité / Organisation / Procédure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Synthèse</vt:lpstr>
    </vt:vector>
  </TitlesOfParts>
  <Manager>soufiane.benamar.ext@orange.com;rachid.alouahabi@orange.com</Manager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7</cp:revision>
  <dcterms:created xsi:type="dcterms:W3CDTF">2019-01-04T16:54:25Z</dcterms:created>
  <dcterms:modified xsi:type="dcterms:W3CDTF">2019-04-10T10:03:52Z</dcterms:modified>
  <cp:version>3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