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berna\Desktop\MoonRanger_NewBeginning\Power CONOPS Redux\"/>
    </mc:Choice>
  </mc:AlternateContent>
  <xr:revisionPtr revIDLastSave="0" documentId="13_ncr:1_{C84676D3-808E-486D-98DD-923B09CA844F}" xr6:coauthVersionLast="47" xr6:coauthVersionMax="47" xr10:uidLastSave="{00000000-0000-0000-0000-000000000000}"/>
  <bookViews>
    <workbookView xWindow="-46188" yWindow="-108" windowWidth="23256" windowHeight="12576" activeTab="1" xr2:uid="{00000000-000D-0000-FFFF-FFFF00000000}"/>
  </bookViews>
  <sheets>
    <sheet name="Y23 Timeline - Rev 1" sheetId="1" r:id="rId1"/>
    <sheet name="Y23 Timeline - Rev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C3" i="1"/>
  <c r="E43" i="1"/>
  <c r="E27" i="1"/>
  <c r="E34" i="1"/>
  <c r="C2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E65" i="2" l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C20" i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G7" i="1" s="1"/>
  <c r="E13" i="1"/>
  <c r="E2" i="1"/>
  <c r="E4" i="1"/>
  <c r="E8" i="1"/>
  <c r="E12" i="1"/>
  <c r="E16" i="1"/>
  <c r="E20" i="1"/>
  <c r="E24" i="1"/>
  <c r="E28" i="1"/>
  <c r="E32" i="1"/>
  <c r="E36" i="1"/>
  <c r="E40" i="1"/>
  <c r="E6" i="1"/>
  <c r="E3" i="1"/>
  <c r="E5" i="1"/>
  <c r="E9" i="1"/>
  <c r="E17" i="1"/>
  <c r="E21" i="1"/>
  <c r="E25" i="1"/>
  <c r="E29" i="1"/>
  <c r="E33" i="1"/>
  <c r="E37" i="1"/>
  <c r="E41" i="1"/>
  <c r="E10" i="1"/>
  <c r="E14" i="1"/>
  <c r="E18" i="1"/>
  <c r="E22" i="1"/>
  <c r="E26" i="1"/>
  <c r="E30" i="1"/>
  <c r="E38" i="1"/>
  <c r="E42" i="1"/>
  <c r="E7" i="1"/>
  <c r="E11" i="1"/>
  <c r="E15" i="1"/>
  <c r="E19" i="1"/>
  <c r="E23" i="1"/>
  <c r="E31" i="1"/>
  <c r="E35" i="1"/>
  <c r="E39" i="1"/>
</calcChain>
</file>

<file path=xl/sharedStrings.xml><?xml version="1.0" encoding="utf-8"?>
<sst xmlns="http://schemas.openxmlformats.org/spreadsheetml/2006/main" count="245" uniqueCount="90">
  <si>
    <t>Operation</t>
  </si>
  <si>
    <t>Total Task Duration (mins)</t>
  </si>
  <si>
    <t>Total Elapsed Time (mins)</t>
  </si>
  <si>
    <t xml:space="preserve">Operation Mode </t>
  </si>
  <si>
    <t>Operation Mode Power (Watts)</t>
  </si>
  <si>
    <t>Bootup + Wired Checkout</t>
  </si>
  <si>
    <t>Idle</t>
  </si>
  <si>
    <t>Teleoperation</t>
  </si>
  <si>
    <t>Autonomous</t>
  </si>
  <si>
    <t>Sleep</t>
  </si>
  <si>
    <t>Deployment</t>
  </si>
  <si>
    <t>Exit</t>
  </si>
  <si>
    <t>Length of Time Vector</t>
  </si>
  <si>
    <t>Comms Closed</t>
  </si>
  <si>
    <t>Surface Ops Checkout</t>
  </si>
  <si>
    <t>Trek 1</t>
  </si>
  <si>
    <t>Shadow Operations</t>
  </si>
  <si>
    <t>Trek 2</t>
  </si>
  <si>
    <t>Trek 3 - Autonomous Leave and Return</t>
  </si>
  <si>
    <t>Operating Mode Power</t>
  </si>
  <si>
    <t>Total Mission Time (mins)</t>
  </si>
  <si>
    <t>Total Elapsed Duration (mins)</t>
  </si>
  <si>
    <t>Full System Check</t>
  </si>
  <si>
    <t>Data downlink/analysis/delete</t>
  </si>
  <si>
    <t>Teleop away from Lander</t>
  </si>
  <si>
    <t>PSR 1 -- path upload</t>
  </si>
  <si>
    <t>PSR 1 -- drive</t>
  </si>
  <si>
    <t>PSR 1 -- teleop science ops</t>
  </si>
  <si>
    <t>Communication window buffer</t>
  </si>
  <si>
    <t>PSR 2 -- path upload</t>
  </si>
  <si>
    <t>PSR 2 -- drive</t>
  </si>
  <si>
    <t>PSR 2 -- teleop science ops</t>
  </si>
  <si>
    <t>PSR 3 -- path upload</t>
  </si>
  <si>
    <t>PSR 3 -- drive</t>
  </si>
  <si>
    <t>PSR 3 -- teleop science ops</t>
  </si>
  <si>
    <t>Preposition for Trek 3</t>
  </si>
  <si>
    <t>Upload Trek 3</t>
  </si>
  <si>
    <t>Trek 3 autonomous leave/return</t>
  </si>
  <si>
    <t>Teleop for Payload Collab 1 (Heimdall)</t>
  </si>
  <si>
    <t>Teleop Payload Collab 2 (Sampler)</t>
  </si>
  <si>
    <t>NSS Measurement</t>
  </si>
  <si>
    <t>Teleop Payload Collab 2 (MSolo)</t>
  </si>
  <si>
    <t>Drive out of Collaborative zone</t>
  </si>
  <si>
    <t>Path upload</t>
  </si>
  <si>
    <t>Drive Trek 4</t>
  </si>
  <si>
    <t>Extended Operations 1 TBR</t>
  </si>
  <si>
    <t>Extended Operations 2 TBR</t>
  </si>
  <si>
    <t>Extended Operations 3 TBR</t>
  </si>
  <si>
    <t>Extended Operations 4 TBR</t>
  </si>
  <si>
    <t>Extended Operations 5 TBR</t>
  </si>
  <si>
    <t>Extended Operations 6 TBR</t>
  </si>
  <si>
    <t>Extended Operations 7 TBR</t>
  </si>
  <si>
    <t>Decommision Operations TBR</t>
  </si>
  <si>
    <t>Power On (Warm-up)</t>
  </si>
  <si>
    <t>Rover Status (Heartbeat)</t>
  </si>
  <si>
    <t>Landing Coordinates Confirmed</t>
  </si>
  <si>
    <t>Images of Environment</t>
  </si>
  <si>
    <t>Wired Check (includes NSS checkout)</t>
  </si>
  <si>
    <t>Wifi Communication Confirmed</t>
  </si>
  <si>
    <t>Images of Surroundings</t>
  </si>
  <si>
    <t>Plan Exit Route</t>
  </si>
  <si>
    <t>Deployment Preperation</t>
  </si>
  <si>
    <t>Deploy</t>
  </si>
  <si>
    <t>Rover Drives Away From Lander</t>
  </si>
  <si>
    <t>Solar Panel</t>
  </si>
  <si>
    <t>Cameras</t>
  </si>
  <si>
    <t>Teleoperation Checkout</t>
  </si>
  <si>
    <t>NSS Checkout</t>
  </si>
  <si>
    <t>Autonomy Checkout</t>
  </si>
  <si>
    <t>Position Estimation Checkout</t>
  </si>
  <si>
    <t>Science Checkout</t>
  </si>
  <si>
    <t>Path Upload</t>
  </si>
  <si>
    <t>Drive Trek 1</t>
  </si>
  <si>
    <t>Drive back to lander</t>
  </si>
  <si>
    <t>Teleop to safe position</t>
  </si>
  <si>
    <t>06 Deployment</t>
  </si>
  <si>
    <t>07 Exit</t>
  </si>
  <si>
    <t>COMM CLOSED</t>
  </si>
  <si>
    <t>08 Surface Operations Checkout</t>
  </si>
  <si>
    <t>09 Trek 1 -- autonomous in comm, stable ice</t>
  </si>
  <si>
    <t>10 SHADOW OPERATIONS</t>
  </si>
  <si>
    <t>10 Shadow Operations</t>
  </si>
  <si>
    <t>11 Trek 2 -- PSR investigation</t>
  </si>
  <si>
    <t>12 Trek 3 -- autonomous leave and return</t>
  </si>
  <si>
    <t>13 Collaborative Operations</t>
  </si>
  <si>
    <t>14 Trek 4 -- long range autonomy, stable ice</t>
  </si>
  <si>
    <t>15 Extended Operations</t>
  </si>
  <si>
    <t>16 Decommission Positioning</t>
  </si>
  <si>
    <t>Detailed Operation</t>
  </si>
  <si>
    <t>05 Bootup + Wired 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</si>
</sst>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rgb="FF000000"/>
      <name val="Arial"/>
      <family val="2"/>
    </font>
    <font>
      <sz val="10"/>
      <color rgb="FF4285F4"/>
      <name val="Roboto"/>
    </font>
    <font>
      <sz val="10"/>
      <color rgb="FF000000"/>
      <name val="Roboto"/>
    </font>
    <font>
      <sz val="10"/>
      <color rgb="FFFFC000"/>
      <name val="Roboto"/>
    </font>
    <font>
      <b/>
      <sz val="10"/>
      <color rgb="FFFFFFFF"/>
      <name val="Roboto"/>
    </font>
    <font>
      <b/>
      <sz val="10"/>
      <color rgb="FF000000"/>
      <name val="Roboto"/>
    </font>
    <font>
      <sz val="10"/>
      <color rgb="FFFFFFFF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0EAFF"/>
        <bgColor indexed="64"/>
      </patternFill>
    </fill>
    <fill>
      <patternFill patternType="solid">
        <fgColor rgb="FF666666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 wrapText="1"/>
    </xf>
    <xf numFmtId="0" fontId="3" fillId="0" borderId="0" xfId="0" applyFont="1" applyAlignment="1"/>
    <xf numFmtId="0" fontId="3" fillId="4" borderId="0" xfId="0" applyFont="1" applyFill="1" applyAlignment="1"/>
    <xf numFmtId="0" fontId="4" fillId="4" borderId="2" xfId="0" applyFont="1" applyFill="1" applyBorder="1" applyAlignment="1">
      <alignment horizontal="center" vertical="center" wrapText="1"/>
    </xf>
    <xf numFmtId="0" fontId="0" fillId="4" borderId="0" xfId="0" applyFont="1" applyFill="1" applyAlignment="1"/>
    <xf numFmtId="0" fontId="4" fillId="4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3" fillId="6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3" fillId="3" borderId="4" xfId="0" applyFont="1" applyFill="1" applyBorder="1" applyAlignment="1">
      <alignment vertical="center" wrapText="1"/>
    </xf>
    <xf numFmtId="0" fontId="7" fillId="7" borderId="3" xfId="0" applyFont="1" applyFill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5" fillId="3" borderId="6" xfId="0" applyFont="1" applyFill="1" applyBorder="1" applyAlignment="1">
      <alignment wrapText="1"/>
    </xf>
    <xf numFmtId="0" fontId="8" fillId="6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9" fillId="7" borderId="6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3" fillId="0" borderId="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6"/>
  <sheetViews>
    <sheetView zoomScale="85" zoomScaleNormal="85" workbookViewId="0">
      <pane ySplit="1" topLeftCell="A2" activePane="bottomLeft" state="frozen"/>
      <selection pane="bottomLeft" activeCell="C5" sqref="C5"/>
    </sheetView>
  </sheetViews>
  <sheetFormatPr defaultColWidth="14.42578125" defaultRowHeight="15.75" customHeight="1" x14ac:dyDescent="0.2"/>
  <cols>
    <col min="1" max="1" width="27.42578125" customWidth="1"/>
    <col min="2" max="2" width="29.140625" customWidth="1"/>
    <col min="3" max="3" width="25.42578125" customWidth="1"/>
    <col min="4" max="4" width="16.140625" customWidth="1"/>
    <col min="5" max="5" width="29.7109375" customWidth="1"/>
  </cols>
  <sheetData>
    <row r="1" spans="1:10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2.75" x14ac:dyDescent="0.2">
      <c r="A2" s="1" t="s">
        <v>5</v>
      </c>
      <c r="B2" s="1">
        <v>110</v>
      </c>
      <c r="C2" s="1">
        <f>B2</f>
        <v>110</v>
      </c>
      <c r="D2" s="1" t="s">
        <v>6</v>
      </c>
      <c r="E2" s="2">
        <f>IF(D2 = G2, G3, IF(D2 = H2, H3, IF(D2 = I2, I3, IF(D2 = J2, J3, 0))))</f>
        <v>45.87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ht="15.75" customHeight="1" x14ac:dyDescent="0.4">
      <c r="A3" s="1" t="s">
        <v>10</v>
      </c>
      <c r="B3" s="1">
        <v>45</v>
      </c>
      <c r="C3" s="1">
        <f>SUM(C2,B3)</f>
        <v>155</v>
      </c>
      <c r="D3" s="1" t="s">
        <v>6</v>
      </c>
      <c r="E3" s="2">
        <f>G3</f>
        <v>45.87</v>
      </c>
      <c r="G3" s="3">
        <v>45.87</v>
      </c>
      <c r="H3" s="3">
        <v>58.2</v>
      </c>
      <c r="I3" s="4">
        <v>58.52</v>
      </c>
      <c r="J3" s="3">
        <v>10</v>
      </c>
    </row>
    <row r="4" spans="1:10" ht="12.75" x14ac:dyDescent="0.2">
      <c r="A4" s="1" t="s">
        <v>11</v>
      </c>
      <c r="B4" s="1">
        <v>13</v>
      </c>
      <c r="C4" s="1">
        <f t="shared" ref="C3:C43" si="0">SUM(C3,B4)</f>
        <v>168</v>
      </c>
      <c r="D4" s="1" t="s">
        <v>6</v>
      </c>
      <c r="E4" s="2">
        <f>G3</f>
        <v>45.87</v>
      </c>
    </row>
    <row r="5" spans="1:10" ht="12.75" x14ac:dyDescent="0.2">
      <c r="B5" s="1">
        <v>7</v>
      </c>
      <c r="C5" s="1">
        <f t="shared" si="0"/>
        <v>175</v>
      </c>
      <c r="D5" s="1" t="s">
        <v>8</v>
      </c>
      <c r="E5" s="2">
        <f>I3</f>
        <v>58.52</v>
      </c>
    </row>
    <row r="6" spans="1:10" ht="12.75" x14ac:dyDescent="0.2">
      <c r="B6" s="1">
        <v>184</v>
      </c>
      <c r="C6" s="1">
        <f t="shared" si="0"/>
        <v>359</v>
      </c>
      <c r="D6" s="1" t="s">
        <v>6</v>
      </c>
      <c r="E6" s="2">
        <f>G3</f>
        <v>45.87</v>
      </c>
      <c r="G6" s="1" t="s">
        <v>12</v>
      </c>
    </row>
    <row r="7" spans="1:10" ht="12.75" x14ac:dyDescent="0.2">
      <c r="B7" s="1">
        <v>1020</v>
      </c>
      <c r="C7" s="1">
        <f t="shared" si="0"/>
        <v>1379</v>
      </c>
      <c r="D7" s="1" t="s">
        <v>13</v>
      </c>
      <c r="E7" s="2">
        <f>G3</f>
        <v>45.87</v>
      </c>
      <c r="G7" s="2">
        <f>C43</f>
        <v>8618</v>
      </c>
    </row>
    <row r="8" spans="1:10" ht="12.75" x14ac:dyDescent="0.2">
      <c r="A8" s="1" t="s">
        <v>14</v>
      </c>
      <c r="B8" s="1">
        <v>6</v>
      </c>
      <c r="C8" s="1">
        <f t="shared" si="0"/>
        <v>1385</v>
      </c>
      <c r="D8" s="1" t="s">
        <v>6</v>
      </c>
      <c r="E8" s="2">
        <f>G3</f>
        <v>45.87</v>
      </c>
    </row>
    <row r="9" spans="1:10" ht="12.75" x14ac:dyDescent="0.2">
      <c r="B9" s="1">
        <v>41</v>
      </c>
      <c r="C9" s="1">
        <f t="shared" si="0"/>
        <v>1426</v>
      </c>
      <c r="D9" s="1" t="s">
        <v>8</v>
      </c>
      <c r="E9" s="2">
        <f>I3</f>
        <v>58.52</v>
      </c>
    </row>
    <row r="10" spans="1:10" ht="12.75" x14ac:dyDescent="0.2">
      <c r="B10" s="1">
        <v>72</v>
      </c>
      <c r="C10" s="1">
        <f t="shared" si="0"/>
        <v>1498</v>
      </c>
      <c r="D10" s="1" t="s">
        <v>6</v>
      </c>
      <c r="E10" s="2">
        <f>G3</f>
        <v>45.87</v>
      </c>
    </row>
    <row r="11" spans="1:10" ht="12.75" x14ac:dyDescent="0.2">
      <c r="B11" s="1">
        <v>360</v>
      </c>
      <c r="C11" s="1">
        <f t="shared" si="0"/>
        <v>1858</v>
      </c>
      <c r="D11" s="1" t="s">
        <v>13</v>
      </c>
      <c r="E11" s="2">
        <f>G3</f>
        <v>45.87</v>
      </c>
    </row>
    <row r="12" spans="1:10" ht="12.75" x14ac:dyDescent="0.2">
      <c r="B12" s="1">
        <v>6</v>
      </c>
      <c r="C12" s="1">
        <f t="shared" si="0"/>
        <v>1864</v>
      </c>
      <c r="D12" s="1" t="s">
        <v>6</v>
      </c>
      <c r="E12" s="2">
        <f>G3</f>
        <v>45.87</v>
      </c>
    </row>
    <row r="13" spans="1:10" ht="12.75" x14ac:dyDescent="0.2">
      <c r="B13" s="1">
        <v>95</v>
      </c>
      <c r="C13" s="1">
        <f t="shared" si="0"/>
        <v>1959</v>
      </c>
      <c r="D13" s="1" t="s">
        <v>8</v>
      </c>
      <c r="E13" s="2">
        <f>I3</f>
        <v>58.52</v>
      </c>
    </row>
    <row r="14" spans="1:10" ht="12.75" x14ac:dyDescent="0.2">
      <c r="B14" s="1">
        <v>18</v>
      </c>
      <c r="C14" s="1">
        <f t="shared" si="0"/>
        <v>1977</v>
      </c>
      <c r="D14" s="1" t="s">
        <v>6</v>
      </c>
      <c r="E14" s="2">
        <f>G3</f>
        <v>45.87</v>
      </c>
    </row>
    <row r="15" spans="1:10" ht="12.75" x14ac:dyDescent="0.2">
      <c r="B15" s="1">
        <v>840</v>
      </c>
      <c r="C15" s="1">
        <f t="shared" si="0"/>
        <v>2817</v>
      </c>
      <c r="D15" s="1" t="s">
        <v>13</v>
      </c>
      <c r="E15" s="2">
        <f>G3</f>
        <v>45.87</v>
      </c>
    </row>
    <row r="16" spans="1:10" ht="12.75" x14ac:dyDescent="0.2">
      <c r="B16" s="1">
        <v>6</v>
      </c>
      <c r="C16" s="1">
        <f t="shared" si="0"/>
        <v>2823</v>
      </c>
      <c r="D16" s="1" t="s">
        <v>6</v>
      </c>
      <c r="E16" s="2">
        <f>G3</f>
        <v>45.87</v>
      </c>
    </row>
    <row r="17" spans="1:5" ht="12.75" x14ac:dyDescent="0.2">
      <c r="B17" s="1">
        <v>36</v>
      </c>
      <c r="C17" s="1">
        <f t="shared" si="0"/>
        <v>2859</v>
      </c>
      <c r="D17" s="1" t="s">
        <v>8</v>
      </c>
      <c r="E17" s="2">
        <f>I3</f>
        <v>58.52</v>
      </c>
    </row>
    <row r="18" spans="1:5" ht="12.75" x14ac:dyDescent="0.2">
      <c r="B18" s="1">
        <v>77</v>
      </c>
      <c r="C18" s="1">
        <f t="shared" si="0"/>
        <v>2936</v>
      </c>
      <c r="D18" s="1" t="s">
        <v>6</v>
      </c>
      <c r="E18" s="2">
        <f>G3</f>
        <v>45.87</v>
      </c>
    </row>
    <row r="19" spans="1:5" ht="12.75" x14ac:dyDescent="0.2">
      <c r="B19" s="1">
        <v>360</v>
      </c>
      <c r="C19" s="1">
        <f t="shared" si="0"/>
        <v>3296</v>
      </c>
      <c r="D19" s="1" t="s">
        <v>13</v>
      </c>
      <c r="E19" s="2">
        <f>G3</f>
        <v>45.87</v>
      </c>
    </row>
    <row r="20" spans="1:5" ht="12.75" x14ac:dyDescent="0.2">
      <c r="A20" s="1" t="s">
        <v>15</v>
      </c>
      <c r="B20" s="1">
        <v>25</v>
      </c>
      <c r="C20" s="1">
        <f t="shared" si="0"/>
        <v>3321</v>
      </c>
      <c r="D20" s="1" t="s">
        <v>6</v>
      </c>
      <c r="E20" s="2">
        <f>G3</f>
        <v>45.87</v>
      </c>
    </row>
    <row r="21" spans="1:5" ht="12.75" x14ac:dyDescent="0.2">
      <c r="B21" s="1">
        <v>69</v>
      </c>
      <c r="C21" s="1">
        <f t="shared" si="0"/>
        <v>3390</v>
      </c>
      <c r="D21" s="1" t="s">
        <v>8</v>
      </c>
      <c r="E21" s="2">
        <f>I3</f>
        <v>58.52</v>
      </c>
    </row>
    <row r="22" spans="1:5" ht="12.75" x14ac:dyDescent="0.2">
      <c r="B22" s="1">
        <v>25</v>
      </c>
      <c r="C22" s="1">
        <f t="shared" si="0"/>
        <v>3415</v>
      </c>
      <c r="D22" s="1" t="s">
        <v>6</v>
      </c>
      <c r="E22" s="2">
        <f>G3</f>
        <v>45.87</v>
      </c>
    </row>
    <row r="23" spans="1:5" ht="12.75" x14ac:dyDescent="0.2">
      <c r="B23" s="1">
        <v>840</v>
      </c>
      <c r="C23" s="1">
        <f t="shared" si="0"/>
        <v>4255</v>
      </c>
      <c r="D23" s="1" t="s">
        <v>13</v>
      </c>
      <c r="E23" s="2">
        <f>G3</f>
        <v>45.87</v>
      </c>
    </row>
    <row r="24" spans="1:5" ht="12.75" x14ac:dyDescent="0.2">
      <c r="A24" s="1" t="s">
        <v>16</v>
      </c>
      <c r="B24" s="1">
        <v>25</v>
      </c>
      <c r="C24" s="1">
        <f t="shared" si="0"/>
        <v>4280</v>
      </c>
      <c r="D24" s="1" t="s">
        <v>6</v>
      </c>
      <c r="E24" s="2">
        <f>G3</f>
        <v>45.87</v>
      </c>
    </row>
    <row r="25" spans="1:5" ht="12.75" x14ac:dyDescent="0.2">
      <c r="A25" s="1"/>
      <c r="B25" s="1">
        <v>119</v>
      </c>
      <c r="C25" s="1">
        <f t="shared" si="0"/>
        <v>4399</v>
      </c>
      <c r="D25" s="1" t="s">
        <v>8</v>
      </c>
      <c r="E25" s="2">
        <f>I3</f>
        <v>58.52</v>
      </c>
    </row>
    <row r="26" spans="1:5" ht="12.75" x14ac:dyDescent="0.2">
      <c r="A26" s="1"/>
      <c r="B26" s="1">
        <v>34</v>
      </c>
      <c r="C26" s="1">
        <f t="shared" si="0"/>
        <v>4433</v>
      </c>
      <c r="D26" s="1" t="s">
        <v>6</v>
      </c>
      <c r="E26" s="2">
        <f>G3</f>
        <v>45.87</v>
      </c>
    </row>
    <row r="27" spans="1:5" ht="12.75" x14ac:dyDescent="0.2">
      <c r="A27" s="1"/>
      <c r="B27" s="1">
        <v>1380</v>
      </c>
      <c r="C27" s="1">
        <f t="shared" si="0"/>
        <v>5813</v>
      </c>
      <c r="D27" s="1" t="s">
        <v>9</v>
      </c>
      <c r="E27" s="2">
        <f>J3</f>
        <v>10</v>
      </c>
    </row>
    <row r="28" spans="1:5" ht="12.75" x14ac:dyDescent="0.2">
      <c r="A28" s="1"/>
      <c r="B28" s="1">
        <v>360</v>
      </c>
      <c r="C28" s="1">
        <f t="shared" si="0"/>
        <v>6173</v>
      </c>
      <c r="D28" s="1" t="s">
        <v>13</v>
      </c>
      <c r="E28" s="2">
        <f>G3</f>
        <v>45.87</v>
      </c>
    </row>
    <row r="29" spans="1:5" ht="12.75" x14ac:dyDescent="0.2">
      <c r="A29" s="1" t="s">
        <v>17</v>
      </c>
      <c r="B29" s="1">
        <v>16</v>
      </c>
      <c r="C29" s="1">
        <f t="shared" si="0"/>
        <v>6189</v>
      </c>
      <c r="D29" s="1" t="s">
        <v>6</v>
      </c>
      <c r="E29" s="2">
        <f>G3</f>
        <v>45.87</v>
      </c>
    </row>
    <row r="30" spans="1:5" ht="12.75" x14ac:dyDescent="0.2">
      <c r="B30" s="1">
        <v>22</v>
      </c>
      <c r="C30" s="1">
        <f t="shared" si="0"/>
        <v>6211</v>
      </c>
      <c r="D30" s="1" t="s">
        <v>8</v>
      </c>
      <c r="E30" s="2">
        <f>I3</f>
        <v>58.52</v>
      </c>
    </row>
    <row r="31" spans="1:5" ht="12.75" x14ac:dyDescent="0.2">
      <c r="B31" s="1">
        <v>19</v>
      </c>
      <c r="C31" s="1">
        <f t="shared" si="0"/>
        <v>6230</v>
      </c>
      <c r="D31" s="1" t="s">
        <v>6</v>
      </c>
      <c r="E31" s="2">
        <f>G3</f>
        <v>45.87</v>
      </c>
    </row>
    <row r="32" spans="1:5" ht="12.75" x14ac:dyDescent="0.2">
      <c r="B32" s="1">
        <v>60</v>
      </c>
      <c r="C32" s="1">
        <f t="shared" si="0"/>
        <v>6290</v>
      </c>
      <c r="D32" s="1" t="s">
        <v>8</v>
      </c>
      <c r="E32" s="2">
        <f>I3</f>
        <v>58.52</v>
      </c>
    </row>
    <row r="33" spans="1:5" ht="12.75" x14ac:dyDescent="0.2">
      <c r="B33" s="1">
        <v>42</v>
      </c>
      <c r="C33" s="1">
        <f t="shared" si="0"/>
        <v>6332</v>
      </c>
      <c r="D33" s="1" t="s">
        <v>6</v>
      </c>
      <c r="E33" s="2">
        <f>G3</f>
        <v>45.87</v>
      </c>
    </row>
    <row r="34" spans="1:5" ht="12.75" x14ac:dyDescent="0.2">
      <c r="B34" s="1">
        <v>11</v>
      </c>
      <c r="C34" s="1">
        <f t="shared" si="0"/>
        <v>6343</v>
      </c>
      <c r="D34" s="1" t="s">
        <v>8</v>
      </c>
      <c r="E34" s="2">
        <f>I3</f>
        <v>58.52</v>
      </c>
    </row>
    <row r="35" spans="1:5" ht="12.75" x14ac:dyDescent="0.2">
      <c r="B35" s="1">
        <v>840</v>
      </c>
      <c r="C35" s="1">
        <f t="shared" si="0"/>
        <v>7183</v>
      </c>
      <c r="D35" s="1" t="s">
        <v>13</v>
      </c>
      <c r="E35" s="2">
        <f>G3</f>
        <v>45.87</v>
      </c>
    </row>
    <row r="36" spans="1:5" ht="12.75" x14ac:dyDescent="0.2">
      <c r="B36" s="1">
        <v>25</v>
      </c>
      <c r="C36" s="1">
        <f t="shared" si="0"/>
        <v>7208</v>
      </c>
      <c r="D36" s="1" t="s">
        <v>6</v>
      </c>
      <c r="E36" s="2">
        <f>G3</f>
        <v>45.87</v>
      </c>
    </row>
    <row r="37" spans="1:5" ht="12.75" x14ac:dyDescent="0.2">
      <c r="B37" s="1">
        <v>58</v>
      </c>
      <c r="C37" s="1">
        <f t="shared" si="0"/>
        <v>7266</v>
      </c>
      <c r="D37" s="1" t="s">
        <v>8</v>
      </c>
      <c r="E37" s="2">
        <f>I3</f>
        <v>58.52</v>
      </c>
    </row>
    <row r="38" spans="1:5" ht="12.75" x14ac:dyDescent="0.2">
      <c r="B38" s="1">
        <v>34</v>
      </c>
      <c r="C38" s="1">
        <f t="shared" si="0"/>
        <v>7300</v>
      </c>
      <c r="D38" s="1" t="s">
        <v>6</v>
      </c>
      <c r="E38" s="2">
        <f>G3</f>
        <v>45.87</v>
      </c>
    </row>
    <row r="39" spans="1:5" ht="12.75" x14ac:dyDescent="0.2">
      <c r="B39" s="1">
        <v>360</v>
      </c>
      <c r="C39" s="1">
        <f t="shared" si="0"/>
        <v>7660</v>
      </c>
      <c r="D39" s="1" t="s">
        <v>13</v>
      </c>
      <c r="E39" s="2">
        <f>G3</f>
        <v>45.87</v>
      </c>
    </row>
    <row r="40" spans="1:5" ht="12.75" x14ac:dyDescent="0.2">
      <c r="B40" s="1">
        <v>25</v>
      </c>
      <c r="C40" s="1">
        <f t="shared" si="0"/>
        <v>7685</v>
      </c>
      <c r="D40" s="1" t="s">
        <v>6</v>
      </c>
      <c r="E40" s="2">
        <f>G3</f>
        <v>45.87</v>
      </c>
    </row>
    <row r="41" spans="1:5" ht="12.75" x14ac:dyDescent="0.2">
      <c r="B41" s="1">
        <v>83</v>
      </c>
      <c r="C41" s="1">
        <f t="shared" si="0"/>
        <v>7768</v>
      </c>
      <c r="D41" s="1" t="s">
        <v>8</v>
      </c>
      <c r="E41" s="2">
        <f>I3</f>
        <v>58.52</v>
      </c>
    </row>
    <row r="42" spans="1:5" ht="12.75" x14ac:dyDescent="0.2">
      <c r="B42" s="1">
        <v>10</v>
      </c>
      <c r="C42" s="1">
        <f t="shared" si="0"/>
        <v>7778</v>
      </c>
      <c r="D42" s="1" t="s">
        <v>6</v>
      </c>
      <c r="E42" s="2">
        <f>G3</f>
        <v>45.87</v>
      </c>
    </row>
    <row r="43" spans="1:5" ht="12.75" x14ac:dyDescent="0.2">
      <c r="B43" s="1">
        <v>840</v>
      </c>
      <c r="C43" s="1">
        <f t="shared" si="0"/>
        <v>8618</v>
      </c>
      <c r="D43" s="1" t="s">
        <v>13</v>
      </c>
      <c r="E43" s="2">
        <f>G3</f>
        <v>45.87</v>
      </c>
    </row>
    <row r="44" spans="1:5" ht="15.75" customHeight="1" x14ac:dyDescent="0.2">
      <c r="A44" t="s">
        <v>18</v>
      </c>
      <c r="B44" s="1">
        <v>25</v>
      </c>
      <c r="D44" s="1" t="s">
        <v>6</v>
      </c>
    </row>
    <row r="45" spans="1:5" ht="15.75" customHeight="1" x14ac:dyDescent="0.2">
      <c r="D45" s="1" t="s">
        <v>8</v>
      </c>
    </row>
    <row r="46" spans="1:5" ht="15.75" customHeight="1" x14ac:dyDescent="0.2">
      <c r="D46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6CE7-C3ED-4918-94B0-A5BB96399D7F}">
  <dimension ref="A1:F189"/>
  <sheetViews>
    <sheetView tabSelected="1" zoomScaleNormal="100" workbookViewId="0">
      <selection activeCell="C8" sqref="C8"/>
    </sheetView>
  </sheetViews>
  <sheetFormatPr defaultRowHeight="12.75" x14ac:dyDescent="0.2"/>
  <cols>
    <col min="1" max="1" width="26.140625" customWidth="1"/>
    <col min="2" max="2" width="24.140625" customWidth="1"/>
    <col min="3" max="3" width="24.5703125" customWidth="1"/>
    <col min="4" max="4" width="24" style="9" customWidth="1"/>
    <col min="5" max="5" width="29.42578125" style="9" customWidth="1"/>
    <col min="6" max="6" width="24.140625" customWidth="1"/>
  </cols>
  <sheetData>
    <row r="1" spans="1:6" ht="13.5" thickBot="1" x14ac:dyDescent="0.25">
      <c r="A1" s="6" t="s">
        <v>0</v>
      </c>
      <c r="B1" s="6" t="s">
        <v>88</v>
      </c>
      <c r="C1" s="6" t="s">
        <v>19</v>
      </c>
      <c r="D1" s="7" t="s">
        <v>1</v>
      </c>
      <c r="E1" s="7" t="s">
        <v>21</v>
      </c>
      <c r="F1" t="s">
        <v>20</v>
      </c>
    </row>
    <row r="2" spans="1:6" ht="13.5" thickBot="1" x14ac:dyDescent="0.25">
      <c r="A2" s="22" t="s">
        <v>89</v>
      </c>
      <c r="B2" s="15"/>
      <c r="C2" s="6"/>
      <c r="D2" s="7"/>
      <c r="E2" s="7"/>
    </row>
    <row r="3" spans="1:6" ht="13.5" thickBot="1" x14ac:dyDescent="0.25">
      <c r="A3" s="20"/>
      <c r="B3" s="11" t="s">
        <v>53</v>
      </c>
      <c r="C3" s="5">
        <v>45.87</v>
      </c>
      <c r="D3" s="8">
        <v>26</v>
      </c>
      <c r="E3" s="10">
        <f xml:space="preserve"> D3</f>
        <v>26</v>
      </c>
      <c r="F3">
        <v>21470</v>
      </c>
    </row>
    <row r="4" spans="1:6" ht="13.5" thickBot="1" x14ac:dyDescent="0.25">
      <c r="A4" s="20"/>
      <c r="B4" s="11" t="s">
        <v>54</v>
      </c>
      <c r="C4" s="5">
        <v>45.87</v>
      </c>
      <c r="D4" s="8">
        <v>6</v>
      </c>
      <c r="E4" s="10">
        <f xml:space="preserve"> SUM(E3,D4)</f>
        <v>32</v>
      </c>
    </row>
    <row r="5" spans="1:6" ht="13.5" thickBot="1" x14ac:dyDescent="0.25">
      <c r="A5" s="21"/>
      <c r="B5" s="11" t="s">
        <v>22</v>
      </c>
      <c r="C5" s="5">
        <v>45.87</v>
      </c>
      <c r="D5" s="8">
        <v>13</v>
      </c>
      <c r="E5" s="10">
        <f xml:space="preserve"> SUM(E4,D5)</f>
        <v>45</v>
      </c>
    </row>
    <row r="6" spans="1:6" ht="26.25" thickBot="1" x14ac:dyDescent="0.25">
      <c r="A6" s="20"/>
      <c r="B6" s="11" t="s">
        <v>55</v>
      </c>
      <c r="C6" s="5">
        <v>45.87</v>
      </c>
      <c r="D6" s="8">
        <v>156</v>
      </c>
      <c r="E6" s="10">
        <f xml:space="preserve"> SUM(E5,D6)</f>
        <v>201</v>
      </c>
    </row>
    <row r="7" spans="1:6" ht="13.5" thickBot="1" x14ac:dyDescent="0.25">
      <c r="A7" s="20"/>
      <c r="B7" s="11" t="s">
        <v>56</v>
      </c>
      <c r="C7" s="5">
        <v>45.87</v>
      </c>
      <c r="D7" s="8">
        <v>156</v>
      </c>
      <c r="E7" s="10">
        <f xml:space="preserve"> SUM(E6,D7)</f>
        <v>357</v>
      </c>
    </row>
    <row r="8" spans="1:6" ht="26.25" thickBot="1" x14ac:dyDescent="0.25">
      <c r="A8" s="20"/>
      <c r="B8" s="11" t="s">
        <v>57</v>
      </c>
      <c r="C8" s="5">
        <v>45.87</v>
      </c>
      <c r="D8" s="8">
        <v>39</v>
      </c>
      <c r="E8" s="10">
        <f t="shared" ref="E8:E69" si="0" xml:space="preserve"> SUM(E7,D8)</f>
        <v>396</v>
      </c>
    </row>
    <row r="9" spans="1:6" ht="26.25" thickBot="1" x14ac:dyDescent="0.25">
      <c r="A9" s="20"/>
      <c r="B9" s="11" t="s">
        <v>58</v>
      </c>
      <c r="C9" s="5">
        <v>45.87</v>
      </c>
      <c r="D9" s="8">
        <v>13</v>
      </c>
      <c r="E9" s="10">
        <f t="shared" si="0"/>
        <v>409</v>
      </c>
    </row>
    <row r="10" spans="1:6" ht="13.5" thickBot="1" x14ac:dyDescent="0.25">
      <c r="A10" s="20"/>
      <c r="B10" s="11" t="s">
        <v>22</v>
      </c>
      <c r="C10" s="5">
        <v>45.87</v>
      </c>
      <c r="D10" s="8">
        <v>13</v>
      </c>
      <c r="E10" s="10">
        <f t="shared" si="0"/>
        <v>422</v>
      </c>
    </row>
    <row r="11" spans="1:6" ht="13.5" thickBot="1" x14ac:dyDescent="0.25">
      <c r="A11" s="22" t="s">
        <v>75</v>
      </c>
      <c r="B11" s="15"/>
      <c r="C11" s="5">
        <v>45.87</v>
      </c>
      <c r="D11" s="8">
        <v>45</v>
      </c>
      <c r="E11" s="10">
        <f t="shared" si="0"/>
        <v>467</v>
      </c>
    </row>
    <row r="12" spans="1:6" ht="13.5" thickBot="1" x14ac:dyDescent="0.25">
      <c r="A12" s="20"/>
      <c r="B12" s="11" t="s">
        <v>59</v>
      </c>
      <c r="C12" s="5">
        <v>45.87</v>
      </c>
      <c r="D12" s="8">
        <v>6</v>
      </c>
      <c r="E12" s="10">
        <f t="shared" si="0"/>
        <v>473</v>
      </c>
    </row>
    <row r="13" spans="1:6" ht="13.5" thickBot="1" x14ac:dyDescent="0.25">
      <c r="A13" s="20"/>
      <c r="B13" s="11" t="s">
        <v>60</v>
      </c>
      <c r="C13" s="5">
        <v>45.87</v>
      </c>
      <c r="D13" s="8">
        <v>19</v>
      </c>
      <c r="E13" s="10">
        <f t="shared" si="0"/>
        <v>492</v>
      </c>
    </row>
    <row r="14" spans="1:6" ht="13.5" thickBot="1" x14ac:dyDescent="0.25">
      <c r="A14" s="20"/>
      <c r="B14" s="11" t="s">
        <v>61</v>
      </c>
      <c r="C14" s="5">
        <v>45.87</v>
      </c>
      <c r="D14" s="8">
        <v>13</v>
      </c>
      <c r="E14" s="10">
        <f t="shared" si="0"/>
        <v>505</v>
      </c>
    </row>
    <row r="15" spans="1:6" ht="13.5" thickBot="1" x14ac:dyDescent="0.25">
      <c r="A15" s="20"/>
      <c r="B15" s="11" t="s">
        <v>62</v>
      </c>
      <c r="C15" s="5">
        <v>45.87</v>
      </c>
      <c r="D15" s="8">
        <v>6</v>
      </c>
      <c r="E15" s="10">
        <f t="shared" si="0"/>
        <v>511</v>
      </c>
    </row>
    <row r="16" spans="1:6" ht="13.5" thickBot="1" x14ac:dyDescent="0.25">
      <c r="A16" s="22" t="s">
        <v>76</v>
      </c>
      <c r="B16" s="15"/>
      <c r="C16" s="5">
        <v>45.87</v>
      </c>
      <c r="D16" s="8">
        <v>204</v>
      </c>
      <c r="E16" s="10">
        <f t="shared" si="0"/>
        <v>715</v>
      </c>
    </row>
    <row r="17" spans="1:5" ht="13.5" thickBot="1" x14ac:dyDescent="0.25">
      <c r="A17" s="20"/>
      <c r="B17" s="11" t="s">
        <v>22</v>
      </c>
      <c r="C17" s="5">
        <v>45.87</v>
      </c>
      <c r="D17" s="8">
        <v>13</v>
      </c>
      <c r="E17" s="10">
        <f t="shared" si="0"/>
        <v>728</v>
      </c>
    </row>
    <row r="18" spans="1:5" ht="26.25" thickBot="1" x14ac:dyDescent="0.25">
      <c r="A18" s="20"/>
      <c r="B18" s="13" t="s">
        <v>63</v>
      </c>
      <c r="C18" s="5">
        <v>58.52</v>
      </c>
      <c r="D18" s="8">
        <v>7</v>
      </c>
      <c r="E18" s="10">
        <f t="shared" si="0"/>
        <v>735</v>
      </c>
    </row>
    <row r="19" spans="1:5" ht="13.5" thickBot="1" x14ac:dyDescent="0.25">
      <c r="A19" s="20"/>
      <c r="B19" s="11" t="s">
        <v>64</v>
      </c>
      <c r="C19" s="5">
        <v>45.87</v>
      </c>
      <c r="D19" s="8">
        <v>26</v>
      </c>
      <c r="E19" s="10">
        <f t="shared" si="0"/>
        <v>761</v>
      </c>
    </row>
    <row r="20" spans="1:5" ht="13.5" thickBot="1" x14ac:dyDescent="0.25">
      <c r="A20" s="20"/>
      <c r="B20" s="11" t="s">
        <v>65</v>
      </c>
      <c r="C20" s="5">
        <v>45.87</v>
      </c>
      <c r="D20" s="8">
        <v>39</v>
      </c>
      <c r="E20" s="10">
        <f t="shared" si="0"/>
        <v>800</v>
      </c>
    </row>
    <row r="21" spans="1:5" ht="13.5" thickBot="1" x14ac:dyDescent="0.25">
      <c r="A21" s="20"/>
      <c r="B21" s="11" t="s">
        <v>22</v>
      </c>
      <c r="C21" s="5">
        <v>45.87</v>
      </c>
      <c r="D21" s="8">
        <v>13</v>
      </c>
      <c r="E21" s="10">
        <f t="shared" si="0"/>
        <v>813</v>
      </c>
    </row>
    <row r="22" spans="1:5" ht="26.25" thickBot="1" x14ac:dyDescent="0.25">
      <c r="A22" s="20"/>
      <c r="B22" s="12" t="s">
        <v>23</v>
      </c>
      <c r="C22" s="5">
        <v>45.87</v>
      </c>
      <c r="D22" s="8">
        <v>6</v>
      </c>
      <c r="E22" s="10">
        <f t="shared" si="0"/>
        <v>819</v>
      </c>
    </row>
    <row r="23" spans="1:5" ht="26.25" thickBot="1" x14ac:dyDescent="0.25">
      <c r="A23" s="20"/>
      <c r="B23" s="11" t="s">
        <v>28</v>
      </c>
      <c r="C23" s="5">
        <v>45.87</v>
      </c>
      <c r="D23" s="8">
        <v>106</v>
      </c>
      <c r="E23" s="10">
        <f t="shared" si="0"/>
        <v>925</v>
      </c>
    </row>
    <row r="24" spans="1:5" ht="13.5" thickBot="1" x14ac:dyDescent="0.25">
      <c r="A24" s="23" t="s">
        <v>77</v>
      </c>
      <c r="B24" s="14"/>
      <c r="C24" s="5">
        <v>45.87</v>
      </c>
      <c r="D24" s="8">
        <v>1022</v>
      </c>
      <c r="E24" s="10">
        <f t="shared" si="0"/>
        <v>1947</v>
      </c>
    </row>
    <row r="25" spans="1:5" ht="26.25" thickBot="1" x14ac:dyDescent="0.25">
      <c r="A25" s="22" t="s">
        <v>78</v>
      </c>
      <c r="B25" s="15"/>
      <c r="C25" s="5">
        <v>45.87</v>
      </c>
      <c r="D25" s="8">
        <v>120</v>
      </c>
      <c r="E25" s="10">
        <f t="shared" si="0"/>
        <v>2067</v>
      </c>
    </row>
    <row r="26" spans="1:5" ht="13.5" thickBot="1" x14ac:dyDescent="0.25">
      <c r="A26" s="20"/>
      <c r="B26" s="11" t="s">
        <v>22</v>
      </c>
      <c r="C26" s="5">
        <v>45.87</v>
      </c>
      <c r="D26" s="8">
        <v>6</v>
      </c>
      <c r="E26" s="10">
        <f t="shared" si="0"/>
        <v>2073</v>
      </c>
    </row>
    <row r="27" spans="1:5" ht="26.25" thickBot="1" x14ac:dyDescent="0.25">
      <c r="A27" s="20"/>
      <c r="B27" s="12" t="s">
        <v>23</v>
      </c>
      <c r="C27" s="5">
        <v>45.87</v>
      </c>
      <c r="D27" s="8">
        <v>6</v>
      </c>
      <c r="E27" s="10">
        <f t="shared" si="0"/>
        <v>2079</v>
      </c>
    </row>
    <row r="28" spans="1:5" ht="13.5" thickBot="1" x14ac:dyDescent="0.25">
      <c r="A28" s="20"/>
      <c r="B28" s="13" t="s">
        <v>66</v>
      </c>
      <c r="C28" s="5">
        <v>58.52</v>
      </c>
      <c r="D28" s="8">
        <v>41</v>
      </c>
      <c r="E28" s="10">
        <f t="shared" si="0"/>
        <v>2120</v>
      </c>
    </row>
    <row r="29" spans="1:5" ht="13.5" thickBot="1" x14ac:dyDescent="0.25">
      <c r="A29" s="20"/>
      <c r="B29" s="11" t="s">
        <v>67</v>
      </c>
      <c r="C29" s="5">
        <v>45.87</v>
      </c>
      <c r="D29" s="8">
        <v>26</v>
      </c>
      <c r="E29" s="10">
        <f t="shared" si="0"/>
        <v>2146</v>
      </c>
    </row>
    <row r="30" spans="1:5" ht="13.5" thickBot="1" x14ac:dyDescent="0.25">
      <c r="A30" s="20"/>
      <c r="B30" s="11" t="s">
        <v>22</v>
      </c>
      <c r="C30" s="5">
        <v>45.87</v>
      </c>
      <c r="D30" s="8">
        <v>6</v>
      </c>
      <c r="E30" s="10">
        <f t="shared" si="0"/>
        <v>2152</v>
      </c>
    </row>
    <row r="31" spans="1:5" ht="26.25" thickBot="1" x14ac:dyDescent="0.25">
      <c r="A31" s="20"/>
      <c r="B31" s="11" t="s">
        <v>28</v>
      </c>
      <c r="C31" s="5">
        <v>45.87</v>
      </c>
      <c r="D31" s="8">
        <v>40</v>
      </c>
      <c r="E31" s="10">
        <f t="shared" si="0"/>
        <v>2192</v>
      </c>
    </row>
    <row r="32" spans="1:5" ht="13.5" thickBot="1" x14ac:dyDescent="0.25">
      <c r="A32" s="23" t="s">
        <v>77</v>
      </c>
      <c r="B32" s="14"/>
      <c r="C32" s="5">
        <v>45.87</v>
      </c>
      <c r="D32" s="8">
        <v>360</v>
      </c>
      <c r="E32" s="10">
        <f t="shared" si="0"/>
        <v>2552</v>
      </c>
    </row>
    <row r="33" spans="1:5" ht="13.5" thickBot="1" x14ac:dyDescent="0.25">
      <c r="A33" s="24"/>
      <c r="B33" s="18"/>
      <c r="C33" s="5">
        <v>45.87</v>
      </c>
      <c r="D33" s="8">
        <v>120</v>
      </c>
      <c r="E33" s="10">
        <f t="shared" si="0"/>
        <v>2672</v>
      </c>
    </row>
    <row r="34" spans="1:5" ht="13.5" thickBot="1" x14ac:dyDescent="0.25">
      <c r="A34" s="20"/>
      <c r="B34" s="11" t="s">
        <v>22</v>
      </c>
      <c r="C34" s="5">
        <v>45.87</v>
      </c>
      <c r="D34" s="8">
        <v>6</v>
      </c>
      <c r="E34" s="10">
        <f t="shared" si="0"/>
        <v>2678</v>
      </c>
    </row>
    <row r="35" spans="1:5" ht="26.25" thickBot="1" x14ac:dyDescent="0.25">
      <c r="A35" s="20"/>
      <c r="B35" s="12" t="s">
        <v>23</v>
      </c>
      <c r="C35" s="5">
        <v>45.87</v>
      </c>
      <c r="D35" s="8">
        <v>6</v>
      </c>
      <c r="E35" s="10">
        <f t="shared" si="0"/>
        <v>2684</v>
      </c>
    </row>
    <row r="36" spans="1:5" ht="13.5" thickBot="1" x14ac:dyDescent="0.25">
      <c r="A36" s="20"/>
      <c r="B36" s="13" t="s">
        <v>68</v>
      </c>
      <c r="C36" s="5">
        <v>58.52</v>
      </c>
      <c r="D36" s="8">
        <v>39</v>
      </c>
      <c r="E36" s="10">
        <f t="shared" si="0"/>
        <v>2723</v>
      </c>
    </row>
    <row r="37" spans="1:5" ht="26.25" thickBot="1" x14ac:dyDescent="0.25">
      <c r="A37" s="25"/>
      <c r="B37" s="13" t="s">
        <v>69</v>
      </c>
      <c r="C37" s="5">
        <v>58.52</v>
      </c>
      <c r="D37" s="8">
        <v>56</v>
      </c>
      <c r="E37" s="10">
        <f t="shared" si="0"/>
        <v>2779</v>
      </c>
    </row>
    <row r="38" spans="1:5" ht="13.5" thickBot="1" x14ac:dyDescent="0.25">
      <c r="A38" s="20"/>
      <c r="B38" s="11" t="s">
        <v>22</v>
      </c>
      <c r="C38" s="5">
        <v>45.87</v>
      </c>
      <c r="D38" s="8">
        <v>6</v>
      </c>
      <c r="E38" s="10">
        <f t="shared" si="0"/>
        <v>2785</v>
      </c>
    </row>
    <row r="39" spans="1:5" ht="26.25" thickBot="1" x14ac:dyDescent="0.25">
      <c r="A39" s="20"/>
      <c r="B39" s="11" t="s">
        <v>28</v>
      </c>
      <c r="C39" s="5">
        <v>45.87</v>
      </c>
      <c r="D39" s="8">
        <v>12</v>
      </c>
      <c r="E39" s="10">
        <f t="shared" si="0"/>
        <v>2797</v>
      </c>
    </row>
    <row r="40" spans="1:5" ht="13.5" thickBot="1" x14ac:dyDescent="0.25">
      <c r="A40" s="23" t="s">
        <v>77</v>
      </c>
      <c r="B40" s="14"/>
      <c r="C40" s="5">
        <v>45.87</v>
      </c>
      <c r="D40" s="8">
        <v>840</v>
      </c>
      <c r="E40" s="10">
        <f t="shared" si="0"/>
        <v>3637</v>
      </c>
    </row>
    <row r="41" spans="1:5" ht="13.5" thickBot="1" x14ac:dyDescent="0.25">
      <c r="A41" s="24"/>
      <c r="B41" s="18"/>
      <c r="C41" s="5">
        <v>45.87</v>
      </c>
      <c r="D41" s="8">
        <v>120</v>
      </c>
      <c r="E41" s="10">
        <f t="shared" si="0"/>
        <v>3757</v>
      </c>
    </row>
    <row r="42" spans="1:5" ht="13.5" thickBot="1" x14ac:dyDescent="0.25">
      <c r="A42" s="20"/>
      <c r="B42" s="11" t="s">
        <v>22</v>
      </c>
      <c r="C42" s="5">
        <v>45.87</v>
      </c>
      <c r="D42" s="8">
        <v>6</v>
      </c>
      <c r="E42" s="10">
        <f t="shared" si="0"/>
        <v>3763</v>
      </c>
    </row>
    <row r="43" spans="1:5" ht="13.5" thickBot="1" x14ac:dyDescent="0.25">
      <c r="A43" s="20"/>
      <c r="B43" s="13" t="s">
        <v>70</v>
      </c>
      <c r="C43" s="5">
        <v>58.52</v>
      </c>
      <c r="D43" s="8">
        <v>36</v>
      </c>
      <c r="E43" s="10">
        <f t="shared" si="0"/>
        <v>3799</v>
      </c>
    </row>
    <row r="44" spans="1:5" ht="26.25" thickBot="1" x14ac:dyDescent="0.25">
      <c r="A44" s="20"/>
      <c r="B44" s="12" t="s">
        <v>23</v>
      </c>
      <c r="C44" s="5">
        <v>45.87</v>
      </c>
      <c r="D44" s="8">
        <v>6</v>
      </c>
      <c r="E44" s="10">
        <f t="shared" si="0"/>
        <v>3805</v>
      </c>
    </row>
    <row r="45" spans="1:5" ht="13.5" thickBot="1" x14ac:dyDescent="0.25">
      <c r="A45" s="20"/>
      <c r="B45" s="11" t="s">
        <v>22</v>
      </c>
      <c r="C45" s="5">
        <v>45.87</v>
      </c>
      <c r="D45" s="8">
        <v>6</v>
      </c>
      <c r="E45" s="10">
        <f t="shared" si="0"/>
        <v>3811</v>
      </c>
    </row>
    <row r="46" spans="1:5" ht="26.25" thickBot="1" x14ac:dyDescent="0.25">
      <c r="A46" s="20"/>
      <c r="B46" s="11" t="s">
        <v>28</v>
      </c>
      <c r="C46" s="5">
        <v>45.87</v>
      </c>
      <c r="D46" s="8">
        <v>71</v>
      </c>
      <c r="E46" s="10">
        <f t="shared" si="0"/>
        <v>3882</v>
      </c>
    </row>
    <row r="47" spans="1:5" ht="13.5" thickBot="1" x14ac:dyDescent="0.25">
      <c r="A47" s="23" t="s">
        <v>77</v>
      </c>
      <c r="B47" s="14"/>
      <c r="C47" s="5">
        <v>45.87</v>
      </c>
      <c r="D47" s="8">
        <v>360</v>
      </c>
      <c r="E47" s="10">
        <f t="shared" si="0"/>
        <v>4242</v>
      </c>
    </row>
    <row r="48" spans="1:5" ht="26.25" thickBot="1" x14ac:dyDescent="0.25">
      <c r="A48" s="22" t="s">
        <v>79</v>
      </c>
      <c r="B48" s="15"/>
      <c r="C48" s="5">
        <v>45.87</v>
      </c>
      <c r="D48" s="8">
        <v>120</v>
      </c>
      <c r="E48" s="10">
        <f t="shared" si="0"/>
        <v>4362</v>
      </c>
    </row>
    <row r="49" spans="1:5" ht="13.5" thickBot="1" x14ac:dyDescent="0.25">
      <c r="A49" s="20"/>
      <c r="B49" s="11" t="s">
        <v>22</v>
      </c>
      <c r="C49" s="5">
        <v>45.87</v>
      </c>
      <c r="D49" s="8">
        <v>6</v>
      </c>
      <c r="E49" s="10">
        <f t="shared" si="0"/>
        <v>4368</v>
      </c>
    </row>
    <row r="50" spans="1:5" ht="26.25" thickBot="1" x14ac:dyDescent="0.25">
      <c r="A50" s="20"/>
      <c r="B50" s="12" t="s">
        <v>23</v>
      </c>
      <c r="C50" s="5">
        <v>45.87</v>
      </c>
      <c r="D50" s="8">
        <v>6</v>
      </c>
      <c r="E50" s="10">
        <f t="shared" si="0"/>
        <v>4374</v>
      </c>
    </row>
    <row r="51" spans="1:5" ht="13.5" thickBot="1" x14ac:dyDescent="0.25">
      <c r="A51" s="20"/>
      <c r="B51" s="11" t="s">
        <v>71</v>
      </c>
      <c r="C51" s="5">
        <v>45.87</v>
      </c>
      <c r="D51" s="8">
        <v>19</v>
      </c>
      <c r="E51" s="10">
        <f t="shared" si="0"/>
        <v>4393</v>
      </c>
    </row>
    <row r="52" spans="1:5" ht="13.5" thickBot="1" x14ac:dyDescent="0.25">
      <c r="A52" s="20"/>
      <c r="B52" s="13" t="s">
        <v>72</v>
      </c>
      <c r="C52" s="5">
        <v>58.52</v>
      </c>
      <c r="D52" s="8">
        <v>69</v>
      </c>
      <c r="E52" s="10">
        <f t="shared" si="0"/>
        <v>4462</v>
      </c>
    </row>
    <row r="53" spans="1:5" ht="13.5" thickBot="1" x14ac:dyDescent="0.25">
      <c r="A53" s="20"/>
      <c r="B53" s="11" t="s">
        <v>22</v>
      </c>
      <c r="C53" s="5">
        <v>45.87</v>
      </c>
      <c r="D53" s="8">
        <v>6</v>
      </c>
      <c r="E53" s="10">
        <f t="shared" si="0"/>
        <v>4468</v>
      </c>
    </row>
    <row r="54" spans="1:5" ht="26.25" thickBot="1" x14ac:dyDescent="0.25">
      <c r="A54" s="20"/>
      <c r="B54" s="11" t="s">
        <v>28</v>
      </c>
      <c r="C54" s="5">
        <v>45.87</v>
      </c>
      <c r="D54" s="8">
        <v>19</v>
      </c>
      <c r="E54" s="10">
        <f t="shared" si="0"/>
        <v>4487</v>
      </c>
    </row>
    <row r="55" spans="1:5" ht="13.5" thickBot="1" x14ac:dyDescent="0.25">
      <c r="A55" s="23" t="s">
        <v>77</v>
      </c>
      <c r="B55" s="16"/>
      <c r="C55" s="5">
        <v>45.87</v>
      </c>
      <c r="D55" s="8">
        <v>840</v>
      </c>
      <c r="E55" s="10">
        <f t="shared" si="0"/>
        <v>5327</v>
      </c>
    </row>
    <row r="56" spans="1:5" ht="13.5" thickBot="1" x14ac:dyDescent="0.25">
      <c r="A56" s="22" t="s">
        <v>80</v>
      </c>
      <c r="B56" s="15"/>
      <c r="C56" s="5">
        <v>45.87</v>
      </c>
      <c r="D56" s="8">
        <v>180</v>
      </c>
      <c r="E56" s="10">
        <f t="shared" si="0"/>
        <v>5507</v>
      </c>
    </row>
    <row r="57" spans="1:5" ht="13.5" thickBot="1" x14ac:dyDescent="0.25">
      <c r="A57" s="20"/>
      <c r="B57" s="11" t="s">
        <v>22</v>
      </c>
      <c r="C57" s="5">
        <v>45.87</v>
      </c>
      <c r="D57" s="8">
        <v>6</v>
      </c>
      <c r="E57" s="10">
        <f t="shared" si="0"/>
        <v>5513</v>
      </c>
    </row>
    <row r="58" spans="1:5" ht="26.25" thickBot="1" x14ac:dyDescent="0.25">
      <c r="A58" s="20"/>
      <c r="B58" s="12" t="s">
        <v>23</v>
      </c>
      <c r="C58" s="5">
        <v>45.87</v>
      </c>
      <c r="D58" s="8">
        <v>6</v>
      </c>
      <c r="E58" s="10">
        <f t="shared" si="0"/>
        <v>5519</v>
      </c>
    </row>
    <row r="59" spans="1:5" ht="13.5" thickBot="1" x14ac:dyDescent="0.25">
      <c r="A59" s="20"/>
      <c r="B59" s="11" t="s">
        <v>71</v>
      </c>
      <c r="C59" s="5">
        <v>45.87</v>
      </c>
      <c r="D59" s="8">
        <v>19</v>
      </c>
      <c r="E59" s="10">
        <f t="shared" si="0"/>
        <v>5538</v>
      </c>
    </row>
    <row r="60" spans="1:5" ht="13.5" thickBot="1" x14ac:dyDescent="0.25">
      <c r="A60" s="20"/>
      <c r="B60" s="13" t="s">
        <v>73</v>
      </c>
      <c r="C60" s="5">
        <v>58.52</v>
      </c>
      <c r="D60" s="8">
        <v>39</v>
      </c>
      <c r="E60" s="10">
        <f t="shared" si="0"/>
        <v>5577</v>
      </c>
    </row>
    <row r="61" spans="1:5" ht="13.5" thickBot="1" x14ac:dyDescent="0.25">
      <c r="A61" s="20"/>
      <c r="B61" s="13" t="s">
        <v>74</v>
      </c>
      <c r="C61" s="5">
        <v>58.52</v>
      </c>
      <c r="D61" s="8">
        <v>80</v>
      </c>
      <c r="E61" s="10">
        <f t="shared" si="0"/>
        <v>5657</v>
      </c>
    </row>
    <row r="62" spans="1:5" ht="13.5" thickBot="1" x14ac:dyDescent="0.25">
      <c r="A62" s="20"/>
      <c r="B62" s="11" t="s">
        <v>22</v>
      </c>
      <c r="C62" s="5">
        <v>45.87</v>
      </c>
      <c r="D62" s="8">
        <v>6</v>
      </c>
      <c r="E62" s="10">
        <f t="shared" si="0"/>
        <v>5663</v>
      </c>
    </row>
    <row r="63" spans="1:5" ht="13.5" customHeight="1" thickBot="1" x14ac:dyDescent="0.25">
      <c r="A63" s="20"/>
      <c r="B63" s="11" t="s">
        <v>28</v>
      </c>
      <c r="C63" s="5">
        <v>45.87</v>
      </c>
      <c r="D63" s="8">
        <v>28</v>
      </c>
      <c r="E63" s="10">
        <f t="shared" si="0"/>
        <v>5691</v>
      </c>
    </row>
    <row r="64" spans="1:5" ht="13.5" thickBot="1" x14ac:dyDescent="0.25">
      <c r="A64" s="26" t="s">
        <v>81</v>
      </c>
      <c r="B64" s="19"/>
      <c r="C64" s="5">
        <v>7.37</v>
      </c>
      <c r="D64" s="8">
        <v>1380</v>
      </c>
      <c r="E64" s="10">
        <f xml:space="preserve"> SUM(E63,D64)</f>
        <v>7071</v>
      </c>
    </row>
    <row r="65" spans="1:5" ht="13.5" thickBot="1" x14ac:dyDescent="0.25">
      <c r="A65" s="23" t="s">
        <v>77</v>
      </c>
      <c r="B65" s="16"/>
      <c r="C65" s="5">
        <v>45.87</v>
      </c>
      <c r="D65" s="8">
        <v>360</v>
      </c>
      <c r="E65" s="10">
        <f t="shared" si="0"/>
        <v>7431</v>
      </c>
    </row>
    <row r="66" spans="1:5" ht="13.5" thickBot="1" x14ac:dyDescent="0.25">
      <c r="A66" s="22" t="s">
        <v>82</v>
      </c>
      <c r="B66" s="15"/>
      <c r="C66" s="5">
        <v>45.87</v>
      </c>
      <c r="D66" s="8">
        <v>120</v>
      </c>
      <c r="E66" s="10">
        <f t="shared" si="0"/>
        <v>7551</v>
      </c>
    </row>
    <row r="67" spans="1:5" ht="13.5" thickBot="1" x14ac:dyDescent="0.25">
      <c r="A67" s="20"/>
      <c r="B67" s="11" t="s">
        <v>22</v>
      </c>
      <c r="C67" s="5">
        <v>45.87</v>
      </c>
      <c r="D67" s="8">
        <v>6</v>
      </c>
      <c r="E67" s="10">
        <f t="shared" si="0"/>
        <v>7557</v>
      </c>
    </row>
    <row r="68" spans="1:5" ht="26.25" thickBot="1" x14ac:dyDescent="0.25">
      <c r="A68" s="20"/>
      <c r="B68" s="12" t="s">
        <v>23</v>
      </c>
      <c r="C68" s="5">
        <v>45.87</v>
      </c>
      <c r="D68" s="8">
        <v>6</v>
      </c>
      <c r="E68" s="10">
        <f t="shared" si="0"/>
        <v>7563</v>
      </c>
    </row>
    <row r="69" spans="1:5" ht="13.5" thickBot="1" x14ac:dyDescent="0.25">
      <c r="A69" s="20"/>
      <c r="B69" s="13" t="s">
        <v>24</v>
      </c>
      <c r="C69" s="5">
        <v>58.52</v>
      </c>
      <c r="D69" s="8">
        <v>22</v>
      </c>
      <c r="E69" s="10">
        <f t="shared" si="0"/>
        <v>7585</v>
      </c>
    </row>
    <row r="70" spans="1:5" ht="13.5" thickBot="1" x14ac:dyDescent="0.25">
      <c r="A70" s="20"/>
      <c r="B70" s="11" t="s">
        <v>25</v>
      </c>
      <c r="C70" s="5">
        <v>45.87</v>
      </c>
      <c r="D70" s="8">
        <v>19</v>
      </c>
      <c r="E70" s="10">
        <f t="shared" ref="E70:E133" si="1" xml:space="preserve"> SUM(E69,D70)</f>
        <v>7604</v>
      </c>
    </row>
    <row r="71" spans="1:5" ht="13.5" thickBot="1" x14ac:dyDescent="0.25">
      <c r="A71" s="20"/>
      <c r="B71" s="13" t="s">
        <v>26</v>
      </c>
      <c r="C71" s="5">
        <v>58.52</v>
      </c>
      <c r="D71" s="8">
        <v>30</v>
      </c>
      <c r="E71" s="10">
        <f t="shared" si="1"/>
        <v>7634</v>
      </c>
    </row>
    <row r="72" spans="1:5" ht="13.5" thickBot="1" x14ac:dyDescent="0.25">
      <c r="A72" s="20"/>
      <c r="B72" s="13" t="s">
        <v>27</v>
      </c>
      <c r="C72" s="5">
        <v>58.52</v>
      </c>
      <c r="D72" s="8">
        <v>30</v>
      </c>
      <c r="E72" s="10">
        <f t="shared" si="1"/>
        <v>7664</v>
      </c>
    </row>
    <row r="73" spans="1:5" ht="13.5" thickBot="1" x14ac:dyDescent="0.25">
      <c r="A73" s="20"/>
      <c r="B73" s="11" t="s">
        <v>22</v>
      </c>
      <c r="C73" s="5">
        <v>45.87</v>
      </c>
      <c r="D73" s="8">
        <v>6</v>
      </c>
      <c r="E73" s="10">
        <f t="shared" si="1"/>
        <v>7670</v>
      </c>
    </row>
    <row r="74" spans="1:5" ht="26.25" thickBot="1" x14ac:dyDescent="0.25">
      <c r="A74" s="20"/>
      <c r="B74" s="11" t="s">
        <v>28</v>
      </c>
      <c r="C74" s="5">
        <v>45.87</v>
      </c>
      <c r="D74" s="8">
        <v>5</v>
      </c>
      <c r="E74" s="10">
        <f t="shared" si="1"/>
        <v>7675</v>
      </c>
    </row>
    <row r="75" spans="1:5" ht="13.5" thickBot="1" x14ac:dyDescent="0.25">
      <c r="A75" s="23" t="s">
        <v>77</v>
      </c>
      <c r="B75" s="14"/>
      <c r="C75" s="5">
        <v>45.87</v>
      </c>
      <c r="D75" s="8">
        <v>840</v>
      </c>
      <c r="E75" s="10">
        <f t="shared" si="1"/>
        <v>8515</v>
      </c>
    </row>
    <row r="76" spans="1:5" ht="13.5" thickBot="1" x14ac:dyDescent="0.25">
      <c r="A76" s="27"/>
      <c r="B76" s="15"/>
      <c r="C76" s="5">
        <v>45.87</v>
      </c>
      <c r="D76" s="8">
        <v>120</v>
      </c>
      <c r="E76" s="10">
        <f t="shared" si="1"/>
        <v>8635</v>
      </c>
    </row>
    <row r="77" spans="1:5" ht="13.5" thickBot="1" x14ac:dyDescent="0.25">
      <c r="A77" s="20"/>
      <c r="B77" s="11" t="s">
        <v>22</v>
      </c>
      <c r="C77" s="5">
        <v>45.87</v>
      </c>
      <c r="D77" s="8">
        <v>6</v>
      </c>
      <c r="E77" s="10">
        <f xml:space="preserve"> SUM(E76,D77)</f>
        <v>8641</v>
      </c>
    </row>
    <row r="78" spans="1:5" ht="26.25" thickBot="1" x14ac:dyDescent="0.25">
      <c r="A78" s="20"/>
      <c r="B78" s="12" t="s">
        <v>23</v>
      </c>
      <c r="C78" s="5">
        <v>45.87</v>
      </c>
      <c r="D78" s="8">
        <v>6</v>
      </c>
      <c r="E78" s="10">
        <f t="shared" si="1"/>
        <v>8647</v>
      </c>
    </row>
    <row r="79" spans="1:5" ht="13.5" thickBot="1" x14ac:dyDescent="0.25">
      <c r="A79" s="20"/>
      <c r="B79" s="11" t="s">
        <v>29</v>
      </c>
      <c r="C79" s="5">
        <v>45.87</v>
      </c>
      <c r="D79" s="8">
        <v>19</v>
      </c>
      <c r="E79" s="10">
        <f t="shared" si="1"/>
        <v>8666</v>
      </c>
    </row>
    <row r="80" spans="1:5" ht="13.5" thickBot="1" x14ac:dyDescent="0.25">
      <c r="A80" s="20"/>
      <c r="B80" s="13" t="s">
        <v>30</v>
      </c>
      <c r="C80" s="5">
        <v>58.52</v>
      </c>
      <c r="D80" s="8">
        <v>26</v>
      </c>
      <c r="E80" s="10">
        <f t="shared" si="1"/>
        <v>8692</v>
      </c>
    </row>
    <row r="81" spans="1:5" ht="13.5" thickBot="1" x14ac:dyDescent="0.25">
      <c r="A81" s="20"/>
      <c r="B81" s="13" t="s">
        <v>31</v>
      </c>
      <c r="C81" s="5">
        <v>58.52</v>
      </c>
      <c r="D81" s="8">
        <v>32</v>
      </c>
      <c r="E81" s="10">
        <f t="shared" si="1"/>
        <v>8724</v>
      </c>
    </row>
    <row r="82" spans="1:5" ht="13.5" thickBot="1" x14ac:dyDescent="0.25">
      <c r="A82" s="20"/>
      <c r="B82" s="11" t="s">
        <v>22</v>
      </c>
      <c r="C82" s="5">
        <v>45.87</v>
      </c>
      <c r="D82" s="8">
        <v>6</v>
      </c>
      <c r="E82" s="10">
        <f t="shared" si="1"/>
        <v>8730</v>
      </c>
    </row>
    <row r="83" spans="1:5" ht="26.25" thickBot="1" x14ac:dyDescent="0.25">
      <c r="A83" s="20"/>
      <c r="B83" s="11" t="s">
        <v>28</v>
      </c>
      <c r="C83" s="5">
        <v>45.87</v>
      </c>
      <c r="D83" s="8">
        <v>29</v>
      </c>
      <c r="E83" s="10">
        <f t="shared" si="1"/>
        <v>8759</v>
      </c>
    </row>
    <row r="84" spans="1:5" ht="13.5" thickBot="1" x14ac:dyDescent="0.25">
      <c r="A84" s="23" t="s">
        <v>77</v>
      </c>
      <c r="B84" s="16"/>
      <c r="C84" s="5">
        <v>45.87</v>
      </c>
      <c r="D84" s="8">
        <v>360</v>
      </c>
      <c r="E84" s="10">
        <f t="shared" si="1"/>
        <v>9119</v>
      </c>
    </row>
    <row r="85" spans="1:5" ht="13.5" thickBot="1" x14ac:dyDescent="0.25">
      <c r="A85" s="27"/>
      <c r="B85" s="15"/>
      <c r="C85" s="5">
        <v>45.87</v>
      </c>
      <c r="D85" s="8">
        <v>120</v>
      </c>
      <c r="E85" s="10">
        <f t="shared" si="1"/>
        <v>9239</v>
      </c>
    </row>
    <row r="86" spans="1:5" ht="13.5" thickBot="1" x14ac:dyDescent="0.25">
      <c r="A86" s="20"/>
      <c r="B86" s="11" t="s">
        <v>22</v>
      </c>
      <c r="C86" s="5">
        <v>45.87</v>
      </c>
      <c r="D86" s="8">
        <v>6</v>
      </c>
      <c r="E86" s="10">
        <f t="shared" si="1"/>
        <v>9245</v>
      </c>
    </row>
    <row r="87" spans="1:5" ht="26.25" thickBot="1" x14ac:dyDescent="0.25">
      <c r="A87" s="25"/>
      <c r="B87" s="12" t="s">
        <v>23</v>
      </c>
      <c r="C87" s="5">
        <v>45.87</v>
      </c>
      <c r="D87" s="8">
        <v>6</v>
      </c>
      <c r="E87" s="10">
        <f t="shared" si="1"/>
        <v>9251</v>
      </c>
    </row>
    <row r="88" spans="1:5" ht="13.5" thickBot="1" x14ac:dyDescent="0.25">
      <c r="A88" s="25"/>
      <c r="B88" s="11" t="s">
        <v>32</v>
      </c>
      <c r="C88" s="5">
        <v>45.87</v>
      </c>
      <c r="D88" s="8">
        <v>19</v>
      </c>
      <c r="E88" s="10">
        <f t="shared" si="1"/>
        <v>9270</v>
      </c>
    </row>
    <row r="89" spans="1:5" ht="13.5" thickBot="1" x14ac:dyDescent="0.25">
      <c r="A89" s="20"/>
      <c r="B89" s="13" t="s">
        <v>33</v>
      </c>
      <c r="C89" s="5">
        <v>58.52</v>
      </c>
      <c r="D89" s="8">
        <v>26</v>
      </c>
      <c r="E89" s="10">
        <f t="shared" si="1"/>
        <v>9296</v>
      </c>
    </row>
    <row r="90" spans="1:5" ht="13.5" thickBot="1" x14ac:dyDescent="0.25">
      <c r="A90" s="20"/>
      <c r="B90" s="13" t="s">
        <v>34</v>
      </c>
      <c r="C90" s="5">
        <v>58.52</v>
      </c>
      <c r="D90" s="8">
        <v>36</v>
      </c>
      <c r="E90" s="10">
        <f t="shared" si="1"/>
        <v>9332</v>
      </c>
    </row>
    <row r="91" spans="1:5" ht="13.5" thickBot="1" x14ac:dyDescent="0.25">
      <c r="A91" s="20"/>
      <c r="B91" s="13" t="s">
        <v>35</v>
      </c>
      <c r="C91" s="5">
        <v>58.52</v>
      </c>
      <c r="D91" s="8">
        <v>21</v>
      </c>
      <c r="E91" s="10">
        <f t="shared" si="1"/>
        <v>9353</v>
      </c>
    </row>
    <row r="92" spans="1:5" ht="13.5" thickBot="1" x14ac:dyDescent="0.25">
      <c r="A92" s="20"/>
      <c r="B92" s="11" t="s">
        <v>22</v>
      </c>
      <c r="C92" s="5">
        <v>45.87</v>
      </c>
      <c r="D92" s="8">
        <v>6</v>
      </c>
      <c r="E92" s="10">
        <f t="shared" si="1"/>
        <v>9359</v>
      </c>
    </row>
    <row r="93" spans="1:5" ht="26.25" thickBot="1" x14ac:dyDescent="0.25">
      <c r="A93" s="20"/>
      <c r="B93" s="11" t="s">
        <v>28</v>
      </c>
      <c r="C93" s="5">
        <v>45.87</v>
      </c>
      <c r="D93" s="8">
        <v>4</v>
      </c>
      <c r="E93" s="10">
        <f t="shared" si="1"/>
        <v>9363</v>
      </c>
    </row>
    <row r="94" spans="1:5" ht="13.5" thickBot="1" x14ac:dyDescent="0.25">
      <c r="A94" s="23" t="s">
        <v>77</v>
      </c>
      <c r="B94" s="14"/>
      <c r="C94" s="5">
        <v>45.87</v>
      </c>
      <c r="D94" s="8">
        <v>840</v>
      </c>
      <c r="E94" s="10">
        <f t="shared" si="1"/>
        <v>10203</v>
      </c>
    </row>
    <row r="95" spans="1:5" ht="26.25" thickBot="1" x14ac:dyDescent="0.25">
      <c r="A95" s="22" t="s">
        <v>83</v>
      </c>
      <c r="B95" s="15"/>
      <c r="C95" s="5">
        <v>45.87</v>
      </c>
      <c r="D95" s="8">
        <v>140</v>
      </c>
      <c r="E95" s="10">
        <f t="shared" si="1"/>
        <v>10343</v>
      </c>
    </row>
    <row r="96" spans="1:5" ht="13.5" thickBot="1" x14ac:dyDescent="0.25">
      <c r="A96" s="20"/>
      <c r="B96" s="11" t="s">
        <v>22</v>
      </c>
      <c r="C96" s="5">
        <v>45.87</v>
      </c>
      <c r="D96" s="8">
        <v>6</v>
      </c>
      <c r="E96" s="10">
        <f t="shared" si="1"/>
        <v>10349</v>
      </c>
    </row>
    <row r="97" spans="1:5" ht="26.25" thickBot="1" x14ac:dyDescent="0.25">
      <c r="A97" s="20"/>
      <c r="B97" s="12" t="s">
        <v>23</v>
      </c>
      <c r="C97" s="5">
        <v>45.87</v>
      </c>
      <c r="D97" s="8">
        <v>39</v>
      </c>
      <c r="E97" s="10">
        <f t="shared" si="1"/>
        <v>10388</v>
      </c>
    </row>
    <row r="98" spans="1:5" ht="13.5" thickBot="1" x14ac:dyDescent="0.25">
      <c r="A98" s="20"/>
      <c r="B98" s="11" t="s">
        <v>36</v>
      </c>
      <c r="C98" s="5">
        <v>58.52</v>
      </c>
      <c r="D98" s="8">
        <v>19</v>
      </c>
      <c r="E98" s="10">
        <f t="shared" si="1"/>
        <v>10407</v>
      </c>
    </row>
    <row r="99" spans="1:5" ht="26.25" thickBot="1" x14ac:dyDescent="0.25">
      <c r="A99" s="20"/>
      <c r="B99" s="13" t="s">
        <v>37</v>
      </c>
      <c r="C99" s="5">
        <v>58.52</v>
      </c>
      <c r="D99" s="8">
        <v>114</v>
      </c>
      <c r="E99" s="10">
        <f t="shared" si="1"/>
        <v>10521</v>
      </c>
    </row>
    <row r="100" spans="1:5" ht="26.25" thickBot="1" x14ac:dyDescent="0.25">
      <c r="A100" s="20"/>
      <c r="B100" s="11" t="s">
        <v>28</v>
      </c>
      <c r="C100" s="5">
        <v>45.87</v>
      </c>
      <c r="D100" s="8">
        <v>0</v>
      </c>
      <c r="E100" s="10">
        <f t="shared" si="1"/>
        <v>10521</v>
      </c>
    </row>
    <row r="101" spans="1:5" ht="13.5" thickBot="1" x14ac:dyDescent="0.25">
      <c r="A101" s="23" t="s">
        <v>77</v>
      </c>
      <c r="B101" s="14"/>
      <c r="C101" s="5">
        <v>45.87</v>
      </c>
      <c r="D101" s="8">
        <v>360</v>
      </c>
      <c r="E101" s="10">
        <f t="shared" si="1"/>
        <v>10881</v>
      </c>
    </row>
    <row r="102" spans="1:5" ht="13.5" thickBot="1" x14ac:dyDescent="0.25">
      <c r="A102" s="22" t="s">
        <v>84</v>
      </c>
      <c r="B102" s="15"/>
      <c r="C102" s="5">
        <v>45.87</v>
      </c>
      <c r="D102" s="8">
        <v>120</v>
      </c>
      <c r="E102" s="10">
        <f t="shared" si="1"/>
        <v>11001</v>
      </c>
    </row>
    <row r="103" spans="1:5" ht="13.5" thickBot="1" x14ac:dyDescent="0.25">
      <c r="A103" s="20"/>
      <c r="B103" s="11" t="s">
        <v>22</v>
      </c>
      <c r="C103" s="5">
        <v>45.87</v>
      </c>
      <c r="D103" s="8">
        <v>6</v>
      </c>
      <c r="E103" s="10">
        <f t="shared" si="1"/>
        <v>11007</v>
      </c>
    </row>
    <row r="104" spans="1:5" ht="26.25" thickBot="1" x14ac:dyDescent="0.25">
      <c r="A104" s="20"/>
      <c r="B104" s="12" t="s">
        <v>23</v>
      </c>
      <c r="C104" s="5">
        <v>45.87</v>
      </c>
      <c r="D104" s="8">
        <v>6</v>
      </c>
      <c r="E104" s="10">
        <f t="shared" si="1"/>
        <v>11013</v>
      </c>
    </row>
    <row r="105" spans="1:5" ht="26.25" thickBot="1" x14ac:dyDescent="0.25">
      <c r="A105" s="20"/>
      <c r="B105" s="13" t="s">
        <v>38</v>
      </c>
      <c r="C105" s="5">
        <v>58.52</v>
      </c>
      <c r="D105" s="8">
        <v>45</v>
      </c>
      <c r="E105" s="10">
        <f t="shared" si="1"/>
        <v>11058</v>
      </c>
    </row>
    <row r="106" spans="1:5" ht="13.5" thickBot="1" x14ac:dyDescent="0.25">
      <c r="A106" s="20"/>
      <c r="B106" s="11" t="s">
        <v>22</v>
      </c>
      <c r="C106" s="5">
        <v>45.87</v>
      </c>
      <c r="D106" s="8">
        <v>6</v>
      </c>
      <c r="E106" s="10">
        <f t="shared" si="1"/>
        <v>11064</v>
      </c>
    </row>
    <row r="107" spans="1:5" ht="26.25" thickBot="1" x14ac:dyDescent="0.25">
      <c r="A107" s="20"/>
      <c r="B107" s="11" t="s">
        <v>28</v>
      </c>
      <c r="C107" s="5">
        <v>45.87</v>
      </c>
      <c r="D107" s="8">
        <v>62</v>
      </c>
      <c r="E107" s="10">
        <f t="shared" si="1"/>
        <v>11126</v>
      </c>
    </row>
    <row r="108" spans="1:5" ht="13.5" thickBot="1" x14ac:dyDescent="0.25">
      <c r="A108" s="23" t="s">
        <v>77</v>
      </c>
      <c r="B108" s="16"/>
      <c r="C108" s="5">
        <v>45.87</v>
      </c>
      <c r="D108" s="8">
        <v>840</v>
      </c>
      <c r="E108" s="10">
        <f t="shared" si="1"/>
        <v>11966</v>
      </c>
    </row>
    <row r="109" spans="1:5" ht="13.5" thickBot="1" x14ac:dyDescent="0.25">
      <c r="A109" s="27"/>
      <c r="B109" s="15"/>
      <c r="C109" s="5">
        <v>45.87</v>
      </c>
      <c r="D109" s="8">
        <v>120</v>
      </c>
      <c r="E109" s="10">
        <f t="shared" si="1"/>
        <v>12086</v>
      </c>
    </row>
    <row r="110" spans="1:5" ht="13.5" thickBot="1" x14ac:dyDescent="0.25">
      <c r="A110" s="20"/>
      <c r="B110" s="11" t="s">
        <v>22</v>
      </c>
      <c r="C110" s="5">
        <v>45.87</v>
      </c>
      <c r="D110" s="8">
        <v>6</v>
      </c>
      <c r="E110" s="10">
        <f t="shared" si="1"/>
        <v>12092</v>
      </c>
    </row>
    <row r="111" spans="1:5" ht="26.25" thickBot="1" x14ac:dyDescent="0.25">
      <c r="A111" s="20"/>
      <c r="B111" s="12" t="s">
        <v>23</v>
      </c>
      <c r="C111" s="5">
        <v>45.87</v>
      </c>
      <c r="D111" s="8">
        <v>6</v>
      </c>
      <c r="E111" s="10">
        <f t="shared" si="1"/>
        <v>12098</v>
      </c>
    </row>
    <row r="112" spans="1:5" ht="26.25" thickBot="1" x14ac:dyDescent="0.25">
      <c r="A112" s="20"/>
      <c r="B112" s="13" t="s">
        <v>39</v>
      </c>
      <c r="C112" s="5">
        <v>58.52</v>
      </c>
      <c r="D112" s="8">
        <v>28</v>
      </c>
      <c r="E112" s="10">
        <f t="shared" si="1"/>
        <v>12126</v>
      </c>
    </row>
    <row r="113" spans="1:5" ht="13.5" thickBot="1" x14ac:dyDescent="0.25">
      <c r="A113" s="20"/>
      <c r="B113" s="11" t="s">
        <v>40</v>
      </c>
      <c r="C113" s="5">
        <v>45.87</v>
      </c>
      <c r="D113" s="8">
        <v>6</v>
      </c>
      <c r="E113" s="10">
        <f t="shared" si="1"/>
        <v>12132</v>
      </c>
    </row>
    <row r="114" spans="1:5" ht="26.25" thickBot="1" x14ac:dyDescent="0.25">
      <c r="A114" s="20"/>
      <c r="B114" s="13" t="s">
        <v>41</v>
      </c>
      <c r="C114" s="5">
        <v>58.52</v>
      </c>
      <c r="D114" s="8">
        <v>17</v>
      </c>
      <c r="E114" s="10">
        <f t="shared" si="1"/>
        <v>12149</v>
      </c>
    </row>
    <row r="115" spans="1:5" ht="13.5" thickBot="1" x14ac:dyDescent="0.25">
      <c r="A115" s="20"/>
      <c r="B115" s="11" t="s">
        <v>40</v>
      </c>
      <c r="C115" s="5">
        <v>45.87</v>
      </c>
      <c r="D115" s="8">
        <v>6</v>
      </c>
      <c r="E115" s="10">
        <f t="shared" si="1"/>
        <v>12155</v>
      </c>
    </row>
    <row r="116" spans="1:5" ht="26.25" thickBot="1" x14ac:dyDescent="0.25">
      <c r="A116" s="20"/>
      <c r="B116" s="13" t="s">
        <v>41</v>
      </c>
      <c r="C116" s="5">
        <v>58.52</v>
      </c>
      <c r="D116" s="8">
        <v>17</v>
      </c>
      <c r="E116" s="10">
        <f t="shared" si="1"/>
        <v>12172</v>
      </c>
    </row>
    <row r="117" spans="1:5" ht="13.5" thickBot="1" x14ac:dyDescent="0.25">
      <c r="A117" s="20"/>
      <c r="B117" s="11" t="s">
        <v>40</v>
      </c>
      <c r="C117" s="5">
        <v>45.87</v>
      </c>
      <c r="D117" s="8">
        <v>6</v>
      </c>
      <c r="E117" s="10">
        <f t="shared" si="1"/>
        <v>12178</v>
      </c>
    </row>
    <row r="118" spans="1:5" ht="26.25" thickBot="1" x14ac:dyDescent="0.25">
      <c r="A118" s="20"/>
      <c r="B118" s="13" t="s">
        <v>42</v>
      </c>
      <c r="C118" s="5">
        <v>58.52</v>
      </c>
      <c r="D118" s="8">
        <v>15</v>
      </c>
      <c r="E118" s="10">
        <f t="shared" si="1"/>
        <v>12193</v>
      </c>
    </row>
    <row r="119" spans="1:5" ht="13.5" thickBot="1" x14ac:dyDescent="0.25">
      <c r="A119" s="20"/>
      <c r="B119" s="11" t="s">
        <v>22</v>
      </c>
      <c r="C119" s="5">
        <v>45.87</v>
      </c>
      <c r="D119" s="8">
        <v>6</v>
      </c>
      <c r="E119" s="10">
        <f t="shared" si="1"/>
        <v>12199</v>
      </c>
    </row>
    <row r="120" spans="1:5" ht="26.25" thickBot="1" x14ac:dyDescent="0.25">
      <c r="A120" s="20"/>
      <c r="B120" s="11" t="s">
        <v>28</v>
      </c>
      <c r="C120" s="5">
        <v>45.87</v>
      </c>
      <c r="D120" s="8">
        <v>10</v>
      </c>
      <c r="E120" s="10">
        <f t="shared" si="1"/>
        <v>12209</v>
      </c>
    </row>
    <row r="121" spans="1:5" ht="13.5" thickBot="1" x14ac:dyDescent="0.25">
      <c r="A121" s="23" t="s">
        <v>77</v>
      </c>
      <c r="B121" s="16"/>
      <c r="C121" s="5">
        <v>45.87</v>
      </c>
      <c r="D121" s="8">
        <v>360</v>
      </c>
      <c r="E121" s="10">
        <f t="shared" si="1"/>
        <v>12569</v>
      </c>
    </row>
    <row r="122" spans="1:5" ht="26.25" thickBot="1" x14ac:dyDescent="0.25">
      <c r="A122" s="22" t="s">
        <v>85</v>
      </c>
      <c r="B122" s="15"/>
      <c r="C122" s="5">
        <v>45.87</v>
      </c>
      <c r="D122" s="8">
        <v>120</v>
      </c>
      <c r="E122" s="10">
        <f t="shared" si="1"/>
        <v>12689</v>
      </c>
    </row>
    <row r="123" spans="1:5" ht="13.5" thickBot="1" x14ac:dyDescent="0.25">
      <c r="A123" s="20"/>
      <c r="B123" s="11" t="s">
        <v>22</v>
      </c>
      <c r="C123" s="5">
        <v>45.87</v>
      </c>
      <c r="D123" s="8">
        <v>6</v>
      </c>
      <c r="E123" s="10">
        <f t="shared" si="1"/>
        <v>12695</v>
      </c>
    </row>
    <row r="124" spans="1:5" ht="26.25" thickBot="1" x14ac:dyDescent="0.25">
      <c r="A124" s="20"/>
      <c r="B124" s="12" t="s">
        <v>23</v>
      </c>
      <c r="C124" s="5">
        <v>45.87</v>
      </c>
      <c r="D124" s="8">
        <v>39</v>
      </c>
      <c r="E124" s="10">
        <f t="shared" si="1"/>
        <v>12734</v>
      </c>
    </row>
    <row r="125" spans="1:5" ht="13.5" thickBot="1" x14ac:dyDescent="0.25">
      <c r="A125" s="20"/>
      <c r="B125" s="11" t="s">
        <v>43</v>
      </c>
      <c r="C125" s="5">
        <v>45.87</v>
      </c>
      <c r="D125" s="8">
        <v>19</v>
      </c>
      <c r="E125" s="10">
        <f t="shared" si="1"/>
        <v>12753</v>
      </c>
    </row>
    <row r="126" spans="1:5" ht="26.25" thickBot="1" x14ac:dyDescent="0.25">
      <c r="A126" s="20"/>
      <c r="B126" s="11" t="s">
        <v>28</v>
      </c>
      <c r="C126" s="5">
        <v>45.87</v>
      </c>
      <c r="D126" s="8">
        <v>94</v>
      </c>
      <c r="E126" s="10">
        <f t="shared" si="1"/>
        <v>12847</v>
      </c>
    </row>
    <row r="127" spans="1:5" ht="13.5" thickBot="1" x14ac:dyDescent="0.25">
      <c r="A127" s="23" t="s">
        <v>77</v>
      </c>
      <c r="B127" s="13" t="s">
        <v>44</v>
      </c>
      <c r="C127" s="5">
        <v>58.52</v>
      </c>
      <c r="D127" s="8">
        <v>1320</v>
      </c>
      <c r="E127" s="10">
        <f t="shared" si="1"/>
        <v>14167</v>
      </c>
    </row>
    <row r="128" spans="1:5" ht="13.5" thickBot="1" x14ac:dyDescent="0.25">
      <c r="A128" s="24"/>
      <c r="B128" s="15"/>
      <c r="C128" s="5">
        <v>45.87</v>
      </c>
      <c r="D128" s="8">
        <v>120</v>
      </c>
      <c r="E128" s="10">
        <f t="shared" si="1"/>
        <v>14287</v>
      </c>
    </row>
    <row r="129" spans="1:5" ht="13.5" thickBot="1" x14ac:dyDescent="0.25">
      <c r="A129" s="20"/>
      <c r="B129" s="11" t="s">
        <v>22</v>
      </c>
      <c r="C129" s="5">
        <v>45.87</v>
      </c>
      <c r="D129" s="8">
        <v>6</v>
      </c>
      <c r="E129" s="10">
        <f t="shared" si="1"/>
        <v>14293</v>
      </c>
    </row>
    <row r="130" spans="1:5" ht="26.25" thickBot="1" x14ac:dyDescent="0.25">
      <c r="A130" s="20"/>
      <c r="B130" s="12" t="s">
        <v>23</v>
      </c>
      <c r="C130" s="5">
        <v>45.87</v>
      </c>
      <c r="D130" s="8">
        <v>39</v>
      </c>
      <c r="E130" s="10">
        <f t="shared" si="1"/>
        <v>14332</v>
      </c>
    </row>
    <row r="131" spans="1:5" ht="13.5" thickBot="1" x14ac:dyDescent="0.25">
      <c r="A131" s="20"/>
      <c r="B131" s="11" t="s">
        <v>22</v>
      </c>
      <c r="C131" s="5">
        <v>45.87</v>
      </c>
      <c r="D131" s="8">
        <v>6</v>
      </c>
      <c r="E131" s="10">
        <f t="shared" si="1"/>
        <v>14338</v>
      </c>
    </row>
    <row r="132" spans="1:5" ht="26.25" thickBot="1" x14ac:dyDescent="0.25">
      <c r="A132" s="20"/>
      <c r="B132" s="11" t="s">
        <v>28</v>
      </c>
      <c r="C132" s="5">
        <v>45.87</v>
      </c>
      <c r="D132" s="8">
        <v>107</v>
      </c>
      <c r="E132" s="10">
        <f t="shared" si="1"/>
        <v>14445</v>
      </c>
    </row>
    <row r="133" spans="1:5" ht="13.5" thickBot="1" x14ac:dyDescent="0.25">
      <c r="A133" s="23" t="s">
        <v>77</v>
      </c>
      <c r="B133" s="16"/>
      <c r="C133" s="5">
        <v>45.87</v>
      </c>
      <c r="D133" s="8">
        <v>840</v>
      </c>
      <c r="E133" s="10">
        <f t="shared" si="1"/>
        <v>15285</v>
      </c>
    </row>
    <row r="134" spans="1:5" ht="13.5" thickBot="1" x14ac:dyDescent="0.25">
      <c r="A134" s="22" t="s">
        <v>86</v>
      </c>
      <c r="B134" s="15"/>
      <c r="C134" s="5">
        <v>45.87</v>
      </c>
      <c r="D134" s="8">
        <v>120</v>
      </c>
      <c r="E134" s="10">
        <f t="shared" ref="E134:E187" si="2" xml:space="preserve"> SUM(E133,D134)</f>
        <v>15405</v>
      </c>
    </row>
    <row r="135" spans="1:5" ht="13.5" thickBot="1" x14ac:dyDescent="0.25">
      <c r="A135" s="20"/>
      <c r="B135" s="11" t="s">
        <v>22</v>
      </c>
      <c r="C135" s="5">
        <v>45.87</v>
      </c>
      <c r="D135" s="8">
        <v>6</v>
      </c>
      <c r="E135" s="10">
        <f t="shared" si="2"/>
        <v>15411</v>
      </c>
    </row>
    <row r="136" spans="1:5" ht="26.25" thickBot="1" x14ac:dyDescent="0.25">
      <c r="A136" s="20"/>
      <c r="B136" s="12" t="s">
        <v>23</v>
      </c>
      <c r="C136" s="5">
        <v>45.87</v>
      </c>
      <c r="D136" s="8">
        <v>39</v>
      </c>
      <c r="E136" s="10">
        <f t="shared" si="2"/>
        <v>15450</v>
      </c>
    </row>
    <row r="137" spans="1:5" ht="13.5" thickBot="1" x14ac:dyDescent="0.25">
      <c r="A137" s="20"/>
      <c r="B137" s="13" t="s">
        <v>45</v>
      </c>
      <c r="C137" s="5">
        <v>58.52</v>
      </c>
      <c r="D137" s="8">
        <v>30</v>
      </c>
      <c r="E137" s="10">
        <f t="shared" si="2"/>
        <v>15480</v>
      </c>
    </row>
    <row r="138" spans="1:5" ht="13.5" thickBot="1" x14ac:dyDescent="0.25">
      <c r="A138" s="20"/>
      <c r="B138" s="11" t="s">
        <v>22</v>
      </c>
      <c r="C138" s="5">
        <v>45.87</v>
      </c>
      <c r="D138" s="8">
        <v>6</v>
      </c>
      <c r="E138" s="10">
        <f t="shared" si="2"/>
        <v>15486</v>
      </c>
    </row>
    <row r="139" spans="1:5" ht="26.25" thickBot="1" x14ac:dyDescent="0.25">
      <c r="A139" s="20"/>
      <c r="B139" s="11" t="s">
        <v>28</v>
      </c>
      <c r="C139" s="5">
        <v>45.87</v>
      </c>
      <c r="D139" s="8">
        <v>77</v>
      </c>
      <c r="E139" s="10">
        <f t="shared" si="2"/>
        <v>15563</v>
      </c>
    </row>
    <row r="140" spans="1:5" ht="13.5" thickBot="1" x14ac:dyDescent="0.25">
      <c r="A140" s="23" t="s">
        <v>77</v>
      </c>
      <c r="B140" s="16"/>
      <c r="C140" s="5">
        <v>45.87</v>
      </c>
      <c r="D140" s="8">
        <v>360</v>
      </c>
      <c r="E140" s="10">
        <f t="shared" si="2"/>
        <v>15923</v>
      </c>
    </row>
    <row r="141" spans="1:5" ht="13.5" thickBot="1" x14ac:dyDescent="0.25">
      <c r="A141" s="27"/>
      <c r="B141" s="15"/>
      <c r="C141" s="5">
        <v>45.87</v>
      </c>
      <c r="D141" s="8">
        <v>120</v>
      </c>
      <c r="E141" s="10">
        <f t="shared" si="2"/>
        <v>16043</v>
      </c>
    </row>
    <row r="142" spans="1:5" ht="13.5" thickBot="1" x14ac:dyDescent="0.25">
      <c r="A142" s="20"/>
      <c r="B142" s="11" t="s">
        <v>22</v>
      </c>
      <c r="C142" s="5">
        <v>45.87</v>
      </c>
      <c r="D142" s="8">
        <v>6</v>
      </c>
      <c r="E142" s="10">
        <f t="shared" si="2"/>
        <v>16049</v>
      </c>
    </row>
    <row r="143" spans="1:5" ht="26.25" thickBot="1" x14ac:dyDescent="0.25">
      <c r="A143" s="20"/>
      <c r="B143" s="12" t="s">
        <v>23</v>
      </c>
      <c r="C143" s="5">
        <v>45.87</v>
      </c>
      <c r="D143" s="8">
        <v>39</v>
      </c>
      <c r="E143" s="10">
        <f t="shared" si="2"/>
        <v>16088</v>
      </c>
    </row>
    <row r="144" spans="1:5" ht="13.5" thickBot="1" x14ac:dyDescent="0.25">
      <c r="A144" s="20"/>
      <c r="B144" s="13" t="s">
        <v>46</v>
      </c>
      <c r="C144" s="5">
        <v>58.52</v>
      </c>
      <c r="D144" s="8">
        <v>30</v>
      </c>
      <c r="E144" s="10">
        <f t="shared" si="2"/>
        <v>16118</v>
      </c>
    </row>
    <row r="145" spans="1:5" ht="13.5" thickBot="1" x14ac:dyDescent="0.25">
      <c r="A145" s="20"/>
      <c r="B145" s="11" t="s">
        <v>22</v>
      </c>
      <c r="C145" s="5">
        <v>45.87</v>
      </c>
      <c r="D145" s="8">
        <v>6</v>
      </c>
      <c r="E145" s="10">
        <f t="shared" si="2"/>
        <v>16124</v>
      </c>
    </row>
    <row r="146" spans="1:5" ht="26.25" thickBot="1" x14ac:dyDescent="0.25">
      <c r="A146" s="20"/>
      <c r="B146" s="11" t="s">
        <v>28</v>
      </c>
      <c r="C146" s="5">
        <v>45.87</v>
      </c>
      <c r="D146" s="8">
        <v>77</v>
      </c>
      <c r="E146" s="10">
        <f t="shared" si="2"/>
        <v>16201</v>
      </c>
    </row>
    <row r="147" spans="1:5" ht="13.5" thickBot="1" x14ac:dyDescent="0.25">
      <c r="A147" s="23" t="s">
        <v>77</v>
      </c>
      <c r="B147" s="16"/>
      <c r="C147" s="5">
        <v>45.87</v>
      </c>
      <c r="D147" s="8">
        <v>840</v>
      </c>
      <c r="E147" s="10">
        <f t="shared" si="2"/>
        <v>17041</v>
      </c>
    </row>
    <row r="148" spans="1:5" ht="13.5" thickBot="1" x14ac:dyDescent="0.25">
      <c r="A148" s="27"/>
      <c r="B148" s="15"/>
      <c r="C148" s="5">
        <v>45.87</v>
      </c>
      <c r="D148" s="8">
        <v>120</v>
      </c>
      <c r="E148" s="10">
        <f t="shared" si="2"/>
        <v>17161</v>
      </c>
    </row>
    <row r="149" spans="1:5" ht="13.5" thickBot="1" x14ac:dyDescent="0.25">
      <c r="A149" s="20"/>
      <c r="B149" s="11" t="s">
        <v>22</v>
      </c>
      <c r="C149" s="5">
        <v>45.87</v>
      </c>
      <c r="D149" s="8">
        <v>6</v>
      </c>
      <c r="E149" s="10">
        <f t="shared" si="2"/>
        <v>17167</v>
      </c>
    </row>
    <row r="150" spans="1:5" ht="26.25" thickBot="1" x14ac:dyDescent="0.25">
      <c r="A150" s="20"/>
      <c r="B150" s="12" t="s">
        <v>23</v>
      </c>
      <c r="C150" s="5">
        <v>45.87</v>
      </c>
      <c r="D150" s="8">
        <v>39</v>
      </c>
      <c r="E150" s="10">
        <f t="shared" si="2"/>
        <v>17206</v>
      </c>
    </row>
    <row r="151" spans="1:5" ht="13.5" thickBot="1" x14ac:dyDescent="0.25">
      <c r="A151" s="20"/>
      <c r="B151" s="13" t="s">
        <v>47</v>
      </c>
      <c r="C151" s="5">
        <v>58.52</v>
      </c>
      <c r="D151" s="8">
        <v>30</v>
      </c>
      <c r="E151" s="10">
        <f t="shared" si="2"/>
        <v>17236</v>
      </c>
    </row>
    <row r="152" spans="1:5" ht="13.5" thickBot="1" x14ac:dyDescent="0.25">
      <c r="A152" s="20"/>
      <c r="B152" s="11" t="s">
        <v>22</v>
      </c>
      <c r="C152" s="5">
        <v>45.87</v>
      </c>
      <c r="D152" s="8">
        <v>6</v>
      </c>
      <c r="E152" s="10">
        <f t="shared" si="2"/>
        <v>17242</v>
      </c>
    </row>
    <row r="153" spans="1:5" ht="26.25" thickBot="1" x14ac:dyDescent="0.25">
      <c r="A153" s="20"/>
      <c r="B153" s="11" t="s">
        <v>28</v>
      </c>
      <c r="C153" s="5">
        <v>45.87</v>
      </c>
      <c r="D153" s="8">
        <v>77</v>
      </c>
      <c r="E153" s="10">
        <f t="shared" si="2"/>
        <v>17319</v>
      </c>
    </row>
    <row r="154" spans="1:5" ht="13.5" thickBot="1" x14ac:dyDescent="0.25">
      <c r="A154" s="23" t="s">
        <v>77</v>
      </c>
      <c r="B154" s="16"/>
      <c r="C154" s="5">
        <v>45.87</v>
      </c>
      <c r="D154" s="8">
        <v>360</v>
      </c>
      <c r="E154" s="10">
        <f t="shared" si="2"/>
        <v>17679</v>
      </c>
    </row>
    <row r="155" spans="1:5" ht="13.5" thickBot="1" x14ac:dyDescent="0.25">
      <c r="A155" s="27"/>
      <c r="B155" s="15"/>
      <c r="C155" s="5">
        <v>45.87</v>
      </c>
      <c r="D155" s="8">
        <v>120</v>
      </c>
      <c r="E155" s="10">
        <f t="shared" si="2"/>
        <v>17799</v>
      </c>
    </row>
    <row r="156" spans="1:5" ht="13.5" thickBot="1" x14ac:dyDescent="0.25">
      <c r="A156" s="20"/>
      <c r="B156" s="11" t="s">
        <v>22</v>
      </c>
      <c r="C156" s="5">
        <v>45.87</v>
      </c>
      <c r="D156" s="8">
        <v>6</v>
      </c>
      <c r="E156" s="10">
        <f t="shared" si="2"/>
        <v>17805</v>
      </c>
    </row>
    <row r="157" spans="1:5" ht="26.25" thickBot="1" x14ac:dyDescent="0.25">
      <c r="A157" s="20"/>
      <c r="B157" s="12" t="s">
        <v>23</v>
      </c>
      <c r="C157" s="5">
        <v>45.87</v>
      </c>
      <c r="D157" s="8">
        <v>39</v>
      </c>
      <c r="E157" s="10">
        <f t="shared" si="2"/>
        <v>17844</v>
      </c>
    </row>
    <row r="158" spans="1:5" ht="13.5" thickBot="1" x14ac:dyDescent="0.25">
      <c r="A158" s="20"/>
      <c r="B158" s="13" t="s">
        <v>48</v>
      </c>
      <c r="C158" s="5">
        <v>58.52</v>
      </c>
      <c r="D158" s="8">
        <v>30</v>
      </c>
      <c r="E158" s="10">
        <f t="shared" si="2"/>
        <v>17874</v>
      </c>
    </row>
    <row r="159" spans="1:5" ht="13.5" thickBot="1" x14ac:dyDescent="0.25">
      <c r="A159" s="20"/>
      <c r="B159" s="11" t="s">
        <v>22</v>
      </c>
      <c r="C159" s="5">
        <v>45.87</v>
      </c>
      <c r="D159" s="8">
        <v>6</v>
      </c>
      <c r="E159" s="10">
        <f t="shared" si="2"/>
        <v>17880</v>
      </c>
    </row>
    <row r="160" spans="1:5" ht="26.25" thickBot="1" x14ac:dyDescent="0.25">
      <c r="A160" s="20"/>
      <c r="B160" s="11" t="s">
        <v>28</v>
      </c>
      <c r="C160" s="5">
        <v>45.87</v>
      </c>
      <c r="D160" s="8">
        <v>77</v>
      </c>
      <c r="E160" s="10">
        <f t="shared" si="2"/>
        <v>17957</v>
      </c>
    </row>
    <row r="161" spans="1:5" ht="13.5" thickBot="1" x14ac:dyDescent="0.25">
      <c r="A161" s="23" t="s">
        <v>77</v>
      </c>
      <c r="B161" s="16"/>
      <c r="C161" s="5">
        <v>45.87</v>
      </c>
      <c r="D161" s="8">
        <v>840</v>
      </c>
      <c r="E161" s="10">
        <f t="shared" si="2"/>
        <v>18797</v>
      </c>
    </row>
    <row r="162" spans="1:5" ht="13.5" thickBot="1" x14ac:dyDescent="0.25">
      <c r="A162" s="27"/>
      <c r="B162" s="15"/>
      <c r="C162" s="5">
        <v>45.87</v>
      </c>
      <c r="D162" s="8">
        <v>120</v>
      </c>
      <c r="E162" s="10">
        <f t="shared" si="2"/>
        <v>18917</v>
      </c>
    </row>
    <row r="163" spans="1:5" ht="13.5" thickBot="1" x14ac:dyDescent="0.25">
      <c r="A163" s="20"/>
      <c r="B163" s="11" t="s">
        <v>22</v>
      </c>
      <c r="C163" s="5">
        <v>45.87</v>
      </c>
      <c r="D163" s="8">
        <v>6</v>
      </c>
      <c r="E163" s="10">
        <f t="shared" si="2"/>
        <v>18923</v>
      </c>
    </row>
    <row r="164" spans="1:5" ht="26.25" thickBot="1" x14ac:dyDescent="0.25">
      <c r="A164" s="20"/>
      <c r="B164" s="12" t="s">
        <v>23</v>
      </c>
      <c r="C164" s="5">
        <v>45.87</v>
      </c>
      <c r="D164" s="8">
        <v>39</v>
      </c>
      <c r="E164" s="10">
        <f t="shared" si="2"/>
        <v>18962</v>
      </c>
    </row>
    <row r="165" spans="1:5" ht="13.5" thickBot="1" x14ac:dyDescent="0.25">
      <c r="A165" s="20"/>
      <c r="B165" s="13" t="s">
        <v>49</v>
      </c>
      <c r="C165" s="5">
        <v>58.52</v>
      </c>
      <c r="D165" s="8">
        <v>30</v>
      </c>
      <c r="E165" s="10">
        <f t="shared" si="2"/>
        <v>18992</v>
      </c>
    </row>
    <row r="166" spans="1:5" ht="13.5" thickBot="1" x14ac:dyDescent="0.25">
      <c r="A166" s="20"/>
      <c r="B166" s="11" t="s">
        <v>22</v>
      </c>
      <c r="C166" s="5">
        <v>45.87</v>
      </c>
      <c r="D166" s="8">
        <v>6</v>
      </c>
      <c r="E166" s="10">
        <f t="shared" si="2"/>
        <v>18998</v>
      </c>
    </row>
    <row r="167" spans="1:5" ht="26.25" thickBot="1" x14ac:dyDescent="0.25">
      <c r="A167" s="20"/>
      <c r="B167" s="11" t="s">
        <v>28</v>
      </c>
      <c r="C167" s="5">
        <v>45.87</v>
      </c>
      <c r="D167" s="8">
        <v>77</v>
      </c>
      <c r="E167" s="10">
        <f t="shared" si="2"/>
        <v>19075</v>
      </c>
    </row>
    <row r="168" spans="1:5" ht="13.5" thickBot="1" x14ac:dyDescent="0.25">
      <c r="A168" s="23" t="s">
        <v>77</v>
      </c>
      <c r="B168" s="16"/>
      <c r="C168" s="5">
        <v>45.87</v>
      </c>
      <c r="D168" s="8">
        <v>360</v>
      </c>
      <c r="E168" s="10">
        <f t="shared" si="2"/>
        <v>19435</v>
      </c>
    </row>
    <row r="169" spans="1:5" ht="13.5" thickBot="1" x14ac:dyDescent="0.25">
      <c r="A169" s="27"/>
      <c r="B169" s="15"/>
      <c r="C169" s="5">
        <v>45.87</v>
      </c>
      <c r="D169" s="8">
        <v>120</v>
      </c>
      <c r="E169" s="10">
        <f t="shared" si="2"/>
        <v>19555</v>
      </c>
    </row>
    <row r="170" spans="1:5" ht="13.5" thickBot="1" x14ac:dyDescent="0.25">
      <c r="A170" s="20"/>
      <c r="B170" s="11" t="s">
        <v>22</v>
      </c>
      <c r="C170" s="5">
        <v>45.87</v>
      </c>
      <c r="D170" s="8">
        <v>6</v>
      </c>
      <c r="E170" s="10">
        <f t="shared" si="2"/>
        <v>19561</v>
      </c>
    </row>
    <row r="171" spans="1:5" ht="26.25" thickBot="1" x14ac:dyDescent="0.25">
      <c r="A171" s="20"/>
      <c r="B171" s="12" t="s">
        <v>23</v>
      </c>
      <c r="C171" s="5">
        <v>45.87</v>
      </c>
      <c r="D171" s="8">
        <v>39</v>
      </c>
      <c r="E171" s="10">
        <f t="shared" si="2"/>
        <v>19600</v>
      </c>
    </row>
    <row r="172" spans="1:5" ht="13.5" thickBot="1" x14ac:dyDescent="0.25">
      <c r="A172" s="20"/>
      <c r="B172" s="13" t="s">
        <v>50</v>
      </c>
      <c r="C172" s="5">
        <v>58.52</v>
      </c>
      <c r="D172" s="8">
        <v>30</v>
      </c>
      <c r="E172" s="10">
        <f t="shared" si="2"/>
        <v>19630</v>
      </c>
    </row>
    <row r="173" spans="1:5" ht="13.5" thickBot="1" x14ac:dyDescent="0.25">
      <c r="A173" s="20"/>
      <c r="B173" s="11" t="s">
        <v>22</v>
      </c>
      <c r="C173" s="5">
        <v>45.87</v>
      </c>
      <c r="D173" s="8">
        <v>6</v>
      </c>
      <c r="E173" s="10">
        <f t="shared" si="2"/>
        <v>19636</v>
      </c>
    </row>
    <row r="174" spans="1:5" ht="26.25" thickBot="1" x14ac:dyDescent="0.25">
      <c r="A174" s="20"/>
      <c r="B174" s="11" t="s">
        <v>28</v>
      </c>
      <c r="C174" s="5">
        <v>45.87</v>
      </c>
      <c r="D174" s="8">
        <v>77</v>
      </c>
      <c r="E174" s="10">
        <f t="shared" si="2"/>
        <v>19713</v>
      </c>
    </row>
    <row r="175" spans="1:5" ht="13.5" thickBot="1" x14ac:dyDescent="0.25">
      <c r="A175" s="23" t="s">
        <v>77</v>
      </c>
      <c r="B175" s="16"/>
      <c r="C175" s="5">
        <v>45.87</v>
      </c>
      <c r="D175" s="8">
        <v>840</v>
      </c>
      <c r="E175" s="10">
        <f t="shared" si="2"/>
        <v>20553</v>
      </c>
    </row>
    <row r="176" spans="1:5" ht="13.5" thickBot="1" x14ac:dyDescent="0.25">
      <c r="A176" s="27"/>
      <c r="B176" s="15"/>
      <c r="C176" s="5">
        <v>45.87</v>
      </c>
      <c r="D176" s="8">
        <v>120</v>
      </c>
      <c r="E176" s="10">
        <f t="shared" si="2"/>
        <v>20673</v>
      </c>
    </row>
    <row r="177" spans="1:5" ht="13.5" thickBot="1" x14ac:dyDescent="0.25">
      <c r="A177" s="20"/>
      <c r="B177" s="11" t="s">
        <v>22</v>
      </c>
      <c r="C177" s="5">
        <v>45.87</v>
      </c>
      <c r="D177" s="8">
        <v>6</v>
      </c>
      <c r="E177" s="10">
        <f t="shared" si="2"/>
        <v>20679</v>
      </c>
    </row>
    <row r="178" spans="1:5" ht="26.25" thickBot="1" x14ac:dyDescent="0.25">
      <c r="A178" s="20"/>
      <c r="B178" s="12" t="s">
        <v>23</v>
      </c>
      <c r="C178" s="5">
        <v>45.87</v>
      </c>
      <c r="D178" s="8">
        <v>39</v>
      </c>
      <c r="E178" s="10">
        <f t="shared" si="2"/>
        <v>20718</v>
      </c>
    </row>
    <row r="179" spans="1:5" ht="13.5" thickBot="1" x14ac:dyDescent="0.25">
      <c r="A179" s="20"/>
      <c r="B179" s="13" t="s">
        <v>51</v>
      </c>
      <c r="C179" s="5">
        <v>58.52</v>
      </c>
      <c r="D179" s="8">
        <v>30</v>
      </c>
      <c r="E179" s="10">
        <f t="shared" si="2"/>
        <v>20748</v>
      </c>
    </row>
    <row r="180" spans="1:5" ht="13.5" thickBot="1" x14ac:dyDescent="0.25">
      <c r="A180" s="20"/>
      <c r="B180" s="11" t="s">
        <v>22</v>
      </c>
      <c r="C180" s="5">
        <v>45.87</v>
      </c>
      <c r="D180" s="8">
        <v>6</v>
      </c>
      <c r="E180" s="10">
        <f t="shared" si="2"/>
        <v>20754</v>
      </c>
    </row>
    <row r="181" spans="1:5" ht="26.25" thickBot="1" x14ac:dyDescent="0.25">
      <c r="A181" s="20"/>
      <c r="B181" s="11" t="s">
        <v>28</v>
      </c>
      <c r="C181" s="5">
        <v>45.87</v>
      </c>
      <c r="D181" s="8">
        <v>77</v>
      </c>
      <c r="E181" s="10">
        <f t="shared" si="2"/>
        <v>20831</v>
      </c>
    </row>
    <row r="182" spans="1:5" ht="13.5" thickBot="1" x14ac:dyDescent="0.25">
      <c r="A182" s="23" t="s">
        <v>77</v>
      </c>
      <c r="B182" s="16"/>
      <c r="C182" s="5">
        <v>45.87</v>
      </c>
      <c r="D182" s="8">
        <v>360</v>
      </c>
      <c r="E182" s="10">
        <f t="shared" si="2"/>
        <v>21191</v>
      </c>
    </row>
    <row r="183" spans="1:5" ht="13.5" thickBot="1" x14ac:dyDescent="0.25">
      <c r="A183" s="22" t="s">
        <v>87</v>
      </c>
      <c r="B183" s="15"/>
      <c r="C183" s="5">
        <v>45.87</v>
      </c>
      <c r="D183" s="8">
        <v>120</v>
      </c>
      <c r="E183" s="10">
        <f t="shared" si="2"/>
        <v>21311</v>
      </c>
    </row>
    <row r="184" spans="1:5" ht="13.5" thickBot="1" x14ac:dyDescent="0.25">
      <c r="A184" s="20"/>
      <c r="B184" s="11" t="s">
        <v>22</v>
      </c>
      <c r="C184" s="5">
        <v>45.87</v>
      </c>
      <c r="D184" s="8">
        <v>6</v>
      </c>
      <c r="E184" s="10">
        <f t="shared" si="2"/>
        <v>21317</v>
      </c>
    </row>
    <row r="185" spans="1:5" ht="26.25" thickBot="1" x14ac:dyDescent="0.25">
      <c r="A185" s="20"/>
      <c r="B185" s="12" t="s">
        <v>23</v>
      </c>
      <c r="C185" s="5">
        <v>45.87</v>
      </c>
      <c r="D185" s="8">
        <v>39</v>
      </c>
      <c r="E185" s="10">
        <f t="shared" si="2"/>
        <v>21356</v>
      </c>
    </row>
    <row r="186" spans="1:5" ht="26.25" thickBot="1" x14ac:dyDescent="0.25">
      <c r="A186" s="20"/>
      <c r="B186" s="13" t="s">
        <v>52</v>
      </c>
      <c r="C186" s="5">
        <v>58.52</v>
      </c>
      <c r="D186" s="8">
        <v>30</v>
      </c>
      <c r="E186" s="10">
        <f t="shared" si="2"/>
        <v>21386</v>
      </c>
    </row>
    <row r="187" spans="1:5" ht="13.5" thickBot="1" x14ac:dyDescent="0.25">
      <c r="A187" s="20"/>
      <c r="B187" s="11" t="s">
        <v>22</v>
      </c>
      <c r="C187" s="5">
        <v>45.87</v>
      </c>
      <c r="D187" s="8">
        <v>6</v>
      </c>
      <c r="E187" s="10">
        <f t="shared" si="2"/>
        <v>21392</v>
      </c>
    </row>
    <row r="188" spans="1:5" ht="26.25" thickBot="1" x14ac:dyDescent="0.25">
      <c r="A188" s="28"/>
      <c r="B188" s="17" t="s">
        <v>28</v>
      </c>
      <c r="C188" s="5">
        <v>45.87</v>
      </c>
      <c r="D188" s="8">
        <v>77</v>
      </c>
      <c r="E188" s="10">
        <f xml:space="preserve"> SUM(E187,D188)</f>
        <v>21469</v>
      </c>
    </row>
    <row r="189" spans="1:5" ht="13.5" thickTop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Y23 Timeline - Rev 1</vt:lpstr>
      <vt:lpstr>Y23 Timeline - Rev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Bernal</cp:lastModifiedBy>
  <dcterms:modified xsi:type="dcterms:W3CDTF">2021-11-24T14:14:29Z</dcterms:modified>
</cp:coreProperties>
</file>