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E12C6C7-F77E-4A93-84EF-EC4EF9DE3D56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5" l="1"/>
  <c r="R21" i="5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<sst xmlns="http://schemas.openxmlformats.org/spreadsheetml/2006/main" count="557" uniqueCount="295">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</sst>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workbookViewId="0">
      <selection activeCell="E20" sqref="E2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12"/>
      <c r="B1" s="212"/>
      <c r="C1" s="213"/>
      <c r="D1" s="214" t="s">
        <v>85</v>
      </c>
      <c r="E1" s="215"/>
      <c r="F1" s="215"/>
      <c r="G1" s="215"/>
      <c r="H1" s="219" t="s">
        <v>179</v>
      </c>
      <c r="I1" s="219"/>
      <c r="J1" s="216" t="s">
        <v>169</v>
      </c>
      <c r="K1" s="217"/>
      <c r="L1" s="218"/>
      <c r="M1" s="208" t="s">
        <v>170</v>
      </c>
      <c r="N1" s="209"/>
      <c r="O1" s="209"/>
      <c r="P1" s="210"/>
      <c r="Q1" s="225" t="s">
        <v>182</v>
      </c>
      <c r="R1" s="222" t="s">
        <v>183</v>
      </c>
      <c r="S1" s="223" t="s">
        <v>184</v>
      </c>
    </row>
    <row r="2" spans="1:20" ht="33" x14ac:dyDescent="0.3">
      <c r="A2" s="212"/>
      <c r="B2" s="212"/>
      <c r="C2" s="213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25"/>
      <c r="R2" s="222"/>
      <c r="S2" s="223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11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11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11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11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11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11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11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11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11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11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11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11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20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20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20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19000000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20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17842500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20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16148250</v>
      </c>
      <c r="O20" s="142">
        <v>-0.1</v>
      </c>
      <c r="P20" s="140">
        <f xml:space="preserve"> M20 + N20</f>
        <v>16148250</v>
      </c>
      <c r="Q20" s="138">
        <f xml:space="preserve"> K20 + P20</f>
        <v>24105705.12694874</v>
      </c>
      <c r="T20" s="96"/>
    </row>
    <row r="21" spans="1:20" s="22" customFormat="1" x14ac:dyDescent="0.3">
      <c r="B21" s="220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36073970</v>
      </c>
      <c r="O21" s="142">
        <v>0.16</v>
      </c>
      <c r="P21" s="140">
        <f xml:space="preserve"> M21 + N21</f>
        <v>36123970</v>
      </c>
      <c r="Q21" s="138">
        <f xml:space="preserve"> K21 + P21</f>
        <v>45497159.31923382</v>
      </c>
      <c r="T21" s="96"/>
    </row>
    <row r="22" spans="1:20" s="22" customFormat="1" x14ac:dyDescent="0.3">
      <c r="B22" s="220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39607887.600000001</v>
      </c>
      <c r="O22" s="142">
        <v>0.08</v>
      </c>
      <c r="P22" s="140">
        <f t="shared" ref="P22:P85" si="2" xml:space="preserve"> M22 + N22</f>
        <v>39707887.600000001</v>
      </c>
      <c r="Q22" s="138">
        <f t="shared" ref="Q22:Q85" si="3" xml:space="preserve"> K22 + P22</f>
        <v>50064194.326980025</v>
      </c>
      <c r="T22" s="96"/>
    </row>
    <row r="23" spans="1:20" s="22" customFormat="1" x14ac:dyDescent="0.3">
      <c r="B23" s="220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19494625.584000003</v>
      </c>
      <c r="O23" s="142">
        <v>-0.16</v>
      </c>
      <c r="P23" s="140">
        <f t="shared" si="2"/>
        <v>19544625.584000003</v>
      </c>
      <c r="Q23" s="138">
        <f t="shared" si="3"/>
        <v>30397739.071522851</v>
      </c>
      <c r="T23" s="96"/>
    </row>
    <row r="24" spans="1:20" s="22" customFormat="1" x14ac:dyDescent="0.3">
      <c r="B24" s="220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15203022.932160001</v>
      </c>
      <c r="O24" s="142">
        <v>-0.26</v>
      </c>
      <c r="P24" s="140">
        <f t="shared" si="2"/>
        <v>15253022.932160001</v>
      </c>
      <c r="Q24" s="138">
        <f t="shared" si="3"/>
        <v>26303580.376907438</v>
      </c>
      <c r="T24" s="96"/>
    </row>
    <row r="25" spans="1:20" s="22" customFormat="1" x14ac:dyDescent="0.3">
      <c r="B25" s="220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14241934.6765824</v>
      </c>
      <c r="O25" s="142">
        <v>-0.36</v>
      </c>
      <c r="P25" s="140">
        <f t="shared" si="2"/>
        <v>14291934.6765824</v>
      </c>
      <c r="Q25" s="138">
        <f t="shared" si="3"/>
        <v>25948602.155335292</v>
      </c>
      <c r="R25" s="113">
        <f xml:space="preserve"> H25 + I25</f>
        <v>86000000</v>
      </c>
      <c r="S25" s="113">
        <f xml:space="preserve"> J25 + Q25</f>
        <v>79948602.155335292</v>
      </c>
      <c r="T25" s="96"/>
    </row>
    <row r="26" spans="1:20" s="23" customFormat="1" ht="17.25" thickBot="1" x14ac:dyDescent="0.35">
      <c r="A26" s="22"/>
      <c r="B26" s="220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11824757.53977856</v>
      </c>
      <c r="O26" s="142">
        <v>-0.35</v>
      </c>
      <c r="P26" s="140">
        <f t="shared" si="2"/>
        <v>11874757.53977856</v>
      </c>
      <c r="Q26" s="138">
        <f t="shared" si="3"/>
        <v>23714405.003913902</v>
      </c>
      <c r="R26" s="113">
        <f xml:space="preserve"> H26 + I26</f>
        <v>80600000</v>
      </c>
      <c r="S26" s="113">
        <f xml:space="preserve"> J26 + Q26</f>
        <v>77714405.003913909</v>
      </c>
      <c r="T26" s="97"/>
    </row>
    <row r="27" spans="1:20" s="265" customFormat="1" ht="17.25" thickBot="1" x14ac:dyDescent="0.35">
      <c r="A27" s="22"/>
      <c r="B27" s="220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11066796.33341399</v>
      </c>
      <c r="O27" s="142">
        <v>-0.16</v>
      </c>
      <c r="P27" s="140">
        <f t="shared" si="2"/>
        <v>11116796.33341399</v>
      </c>
      <c r="Q27" s="138">
        <f t="shared" si="3"/>
        <v>23271357.451903768</v>
      </c>
      <c r="R27" s="113">
        <f t="shared" ref="R27:R90" si="5" xml:space="preserve"> H27 + I27</f>
        <v>80600000</v>
      </c>
      <c r="S27" s="113">
        <f t="shared" ref="S27:S90" si="6" xml:space="preserve"> J27 + Q27</f>
        <v>77271357.45190376</v>
      </c>
      <c r="T27" s="264"/>
    </row>
    <row r="28" spans="1:20" s="26" customFormat="1" x14ac:dyDescent="0.3">
      <c r="A28" s="26">
        <v>3</v>
      </c>
      <c r="B28" s="221">
        <v>2024</v>
      </c>
      <c r="C28" s="27">
        <v>1</v>
      </c>
      <c r="D28" s="170">
        <v>1100000</v>
      </c>
      <c r="E28" s="163">
        <v>0</v>
      </c>
      <c r="F28" s="114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12780543.218622591</v>
      </c>
      <c r="L28" s="117">
        <v>1.7999999999999999E-2</v>
      </c>
      <c r="M28" s="39">
        <v>50000</v>
      </c>
      <c r="N28" s="132">
        <f t="shared" si="4"/>
        <v>12165263.518747646</v>
      </c>
      <c r="O28" s="93">
        <v>4.0000000000000001E-3</v>
      </c>
      <c r="P28" s="39">
        <f t="shared" si="2"/>
        <v>12215263.518747646</v>
      </c>
      <c r="Q28" s="169">
        <f t="shared" si="3"/>
        <v>24995806.737370238</v>
      </c>
      <c r="R28" s="116">
        <f t="shared" si="5"/>
        <v>80600000</v>
      </c>
      <c r="S28" s="116">
        <f t="shared" si="6"/>
        <v>78995806.737370238</v>
      </c>
      <c r="T28" s="101"/>
    </row>
    <row r="29" spans="1:20" s="32" customFormat="1" x14ac:dyDescent="0.3">
      <c r="B29" s="220"/>
      <c r="C29" s="33">
        <v>2</v>
      </c>
      <c r="D29" s="170">
        <v>1100000</v>
      </c>
      <c r="E29" s="163">
        <v>0</v>
      </c>
      <c r="F29" s="114">
        <v>300000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13417792.996557798</v>
      </c>
      <c r="L29" s="117">
        <v>1.7999999999999999E-2</v>
      </c>
      <c r="M29" s="39">
        <v>50000</v>
      </c>
      <c r="N29" s="132">
        <f t="shared" si="4"/>
        <v>13453138.262085104</v>
      </c>
      <c r="O29" s="25">
        <v>1.7999999999999999E-2</v>
      </c>
      <c r="P29" s="39">
        <f t="shared" si="2"/>
        <v>13503138.262085104</v>
      </c>
      <c r="Q29" s="169">
        <f t="shared" si="3"/>
        <v>26920931.258642904</v>
      </c>
      <c r="R29" s="116">
        <f t="shared" si="5"/>
        <v>80600000</v>
      </c>
      <c r="S29" s="116">
        <f t="shared" si="6"/>
        <v>80920931.258642912</v>
      </c>
      <c r="T29" s="102"/>
    </row>
    <row r="30" spans="1:20" s="18" customFormat="1" x14ac:dyDescent="0.3">
      <c r="B30" s="220"/>
      <c r="C30" s="28">
        <v>3</v>
      </c>
      <c r="D30" s="170">
        <v>1100000</v>
      </c>
      <c r="E30" s="163">
        <v>0</v>
      </c>
      <c r="F30" s="114">
        <v>300000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14066513.270495839</v>
      </c>
      <c r="L30" s="117">
        <v>1.7999999999999999E-2</v>
      </c>
      <c r="M30" s="39">
        <v>50000</v>
      </c>
      <c r="N30" s="132">
        <f t="shared" si="4"/>
        <v>14764194.750802636</v>
      </c>
      <c r="O30" s="25">
        <v>1.7999999999999999E-2</v>
      </c>
      <c r="P30" s="39">
        <f t="shared" si="2"/>
        <v>14814194.750802636</v>
      </c>
      <c r="Q30" s="169">
        <f t="shared" si="3"/>
        <v>28880708.021298476</v>
      </c>
      <c r="R30" s="116">
        <f t="shared" si="5"/>
        <v>80600000</v>
      </c>
      <c r="S30" s="116">
        <f t="shared" si="6"/>
        <v>82880708.021298468</v>
      </c>
      <c r="T30" s="99"/>
    </row>
    <row r="31" spans="1:20" s="18" customFormat="1" x14ac:dyDescent="0.3">
      <c r="B31" s="220"/>
      <c r="C31" s="28">
        <v>4</v>
      </c>
      <c r="D31" s="170">
        <v>1100000</v>
      </c>
      <c r="E31" s="163">
        <v>0</v>
      </c>
      <c r="F31" s="114">
        <v>300000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14726910.509364765</v>
      </c>
      <c r="L31" s="117">
        <v>1.7999999999999999E-2</v>
      </c>
      <c r="M31" s="39">
        <v>50000</v>
      </c>
      <c r="N31" s="132">
        <f t="shared" si="4"/>
        <v>16098850.256317083</v>
      </c>
      <c r="O31" s="25">
        <v>1.7999999999999999E-2</v>
      </c>
      <c r="P31" s="39">
        <f t="shared" si="2"/>
        <v>16148850.256317083</v>
      </c>
      <c r="Q31" s="169">
        <f t="shared" si="3"/>
        <v>30875760.765681848</v>
      </c>
      <c r="R31" s="116">
        <f t="shared" si="5"/>
        <v>80600000</v>
      </c>
      <c r="S31" s="116">
        <f t="shared" si="6"/>
        <v>84875760.765681848</v>
      </c>
      <c r="T31" s="99"/>
    </row>
    <row r="32" spans="1:20" s="18" customFormat="1" x14ac:dyDescent="0.3">
      <c r="B32" s="220"/>
      <c r="C32" s="28">
        <v>5</v>
      </c>
      <c r="D32" s="170">
        <v>1100000</v>
      </c>
      <c r="E32" s="163">
        <v>0</v>
      </c>
      <c r="F32" s="114">
        <v>300000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15399194.898533331</v>
      </c>
      <c r="L32" s="117">
        <v>1.7999999999999999E-2</v>
      </c>
      <c r="M32" s="39">
        <v>50000</v>
      </c>
      <c r="N32" s="132">
        <f t="shared" si="4"/>
        <v>17457529.560930789</v>
      </c>
      <c r="O32" s="25">
        <v>1.7999999999999999E-2</v>
      </c>
      <c r="P32" s="39">
        <f t="shared" si="2"/>
        <v>17507529.560930789</v>
      </c>
      <c r="Q32" s="169">
        <f t="shared" si="3"/>
        <v>32906724.459464118</v>
      </c>
      <c r="R32" s="116">
        <f t="shared" si="5"/>
        <v>80600000</v>
      </c>
      <c r="S32" s="116">
        <f t="shared" si="6"/>
        <v>86906724.459464118</v>
      </c>
      <c r="T32" s="99"/>
    </row>
    <row r="33" spans="1:20" s="18" customFormat="1" x14ac:dyDescent="0.3">
      <c r="B33" s="220"/>
      <c r="C33" s="28">
        <v>6</v>
      </c>
      <c r="D33" s="170">
        <v>1100000</v>
      </c>
      <c r="E33" s="163">
        <v>0</v>
      </c>
      <c r="F33" s="114">
        <v>300000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16083580.406706931</v>
      </c>
      <c r="L33" s="117">
        <v>1.7999999999999999E-2</v>
      </c>
      <c r="M33" s="39">
        <v>50000</v>
      </c>
      <c r="N33" s="132">
        <f t="shared" si="4"/>
        <v>18840665.093027543</v>
      </c>
      <c r="O33" s="25">
        <v>1.7999999999999999E-2</v>
      </c>
      <c r="P33" s="39">
        <f t="shared" si="2"/>
        <v>18890665.093027543</v>
      </c>
      <c r="Q33" s="169">
        <f t="shared" si="3"/>
        <v>34974245.499734476</v>
      </c>
      <c r="R33" s="116">
        <f t="shared" si="5"/>
        <v>80600000</v>
      </c>
      <c r="S33" s="116">
        <f t="shared" si="6"/>
        <v>88974245.499734476</v>
      </c>
      <c r="T33" s="99"/>
    </row>
    <row r="34" spans="1:20" s="18" customFormat="1" x14ac:dyDescent="0.3">
      <c r="B34" s="220"/>
      <c r="C34" s="28">
        <v>7</v>
      </c>
      <c r="D34" s="170">
        <v>1100000</v>
      </c>
      <c r="E34" s="163">
        <v>0</v>
      </c>
      <c r="F34" s="114">
        <v>300000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16780284.854027655</v>
      </c>
      <c r="L34" s="117">
        <v>1.7999999999999999E-2</v>
      </c>
      <c r="M34" s="39">
        <v>50000</v>
      </c>
      <c r="N34" s="132">
        <f t="shared" si="4"/>
        <v>20248697.064702038</v>
      </c>
      <c r="O34" s="25">
        <v>1.7999999999999999E-2</v>
      </c>
      <c r="P34" s="39">
        <f t="shared" si="2"/>
        <v>20298697.064702038</v>
      </c>
      <c r="Q34" s="169">
        <f t="shared" si="3"/>
        <v>37078981.918729693</v>
      </c>
      <c r="R34" s="116">
        <f t="shared" si="5"/>
        <v>80600000</v>
      </c>
      <c r="S34" s="116">
        <f t="shared" si="6"/>
        <v>91078981.918729693</v>
      </c>
      <c r="T34" s="99"/>
    </row>
    <row r="35" spans="1:20" s="18" customFormat="1" x14ac:dyDescent="0.3">
      <c r="B35" s="220"/>
      <c r="C35" s="28">
        <v>8</v>
      </c>
      <c r="D35" s="170">
        <v>1100000</v>
      </c>
      <c r="E35" s="163">
        <v>0</v>
      </c>
      <c r="F35" s="114">
        <v>300000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17489529.981400155</v>
      </c>
      <c r="L35" s="117">
        <v>1.7999999999999999E-2</v>
      </c>
      <c r="M35" s="39">
        <v>50000</v>
      </c>
      <c r="N35" s="132">
        <f t="shared" si="4"/>
        <v>21682073.611866675</v>
      </c>
      <c r="O35" s="25">
        <v>1.7999999999999999E-2</v>
      </c>
      <c r="P35" s="39">
        <f t="shared" si="2"/>
        <v>21732073.611866675</v>
      </c>
      <c r="Q35" s="169">
        <f t="shared" si="3"/>
        <v>39221603.59326683</v>
      </c>
      <c r="R35" s="116">
        <f t="shared" si="5"/>
        <v>80600000</v>
      </c>
      <c r="S35" s="116">
        <f t="shared" si="6"/>
        <v>93221603.59326683</v>
      </c>
      <c r="T35" s="99"/>
    </row>
    <row r="36" spans="1:20" s="18" customFormat="1" x14ac:dyDescent="0.3">
      <c r="B36" s="220"/>
      <c r="C36" s="28">
        <v>9</v>
      </c>
      <c r="D36" s="170">
        <v>1100000</v>
      </c>
      <c r="E36" s="163">
        <v>0</v>
      </c>
      <c r="F36" s="114">
        <v>300000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18211541.521065358</v>
      </c>
      <c r="L36" s="117">
        <v>1.7999999999999999E-2</v>
      </c>
      <c r="M36" s="39">
        <v>50000</v>
      </c>
      <c r="N36" s="132">
        <f t="shared" si="4"/>
        <v>23141250.936880276</v>
      </c>
      <c r="O36" s="25">
        <v>1.7999999999999999E-2</v>
      </c>
      <c r="P36" s="39">
        <f t="shared" si="2"/>
        <v>23191250.936880276</v>
      </c>
      <c r="Q36" s="169">
        <f t="shared" si="3"/>
        <v>41402792.45794563</v>
      </c>
      <c r="R36" s="116">
        <f t="shared" si="5"/>
        <v>80600000</v>
      </c>
      <c r="S36" s="116">
        <f t="shared" si="6"/>
        <v>95402792.45794563</v>
      </c>
      <c r="T36" s="99"/>
    </row>
    <row r="37" spans="1:20" s="18" customFormat="1" x14ac:dyDescent="0.3">
      <c r="B37" s="220"/>
      <c r="C37" s="28">
        <v>10</v>
      </c>
      <c r="D37" s="170">
        <v>1100000</v>
      </c>
      <c r="E37" s="163">
        <v>0</v>
      </c>
      <c r="F37" s="114">
        <v>300000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18946549.268444534</v>
      </c>
      <c r="L37" s="117">
        <v>1.7999999999999999E-2</v>
      </c>
      <c r="M37" s="39">
        <v>50000</v>
      </c>
      <c r="N37" s="132">
        <f t="shared" si="4"/>
        <v>24626693.453744121</v>
      </c>
      <c r="O37" s="25">
        <v>1.7999999999999999E-2</v>
      </c>
      <c r="P37" s="39">
        <f t="shared" si="2"/>
        <v>24676693.453744121</v>
      </c>
      <c r="Q37" s="169">
        <f t="shared" si="3"/>
        <v>43623242.722188652</v>
      </c>
      <c r="R37" s="116">
        <f t="shared" si="5"/>
        <v>80600000</v>
      </c>
      <c r="S37" s="116">
        <f t="shared" si="6"/>
        <v>97623242.722188652</v>
      </c>
      <c r="T37" s="99"/>
    </row>
    <row r="38" spans="1:20" s="29" customFormat="1" ht="17.25" thickBot="1" x14ac:dyDescent="0.35">
      <c r="B38" s="220"/>
      <c r="C38" s="30">
        <v>11</v>
      </c>
      <c r="D38" s="170">
        <v>1100000</v>
      </c>
      <c r="E38" s="163">
        <v>0</v>
      </c>
      <c r="F38" s="114">
        <v>300000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19694787.155276537</v>
      </c>
      <c r="L38" s="117">
        <v>1.7999999999999999E-2</v>
      </c>
      <c r="M38" s="39">
        <v>50000</v>
      </c>
      <c r="N38" s="132">
        <f t="shared" si="4"/>
        <v>26138873.935911514</v>
      </c>
      <c r="O38" s="94">
        <v>1.7999999999999999E-2</v>
      </c>
      <c r="P38" s="39">
        <f t="shared" si="2"/>
        <v>26188873.935911514</v>
      </c>
      <c r="Q38" s="169">
        <f t="shared" si="3"/>
        <v>45883661.091188051</v>
      </c>
      <c r="R38" s="116">
        <f t="shared" si="5"/>
        <v>80600000</v>
      </c>
      <c r="S38" s="116">
        <f t="shared" si="6"/>
        <v>99883661.091188043</v>
      </c>
      <c r="T38" s="100"/>
    </row>
    <row r="39" spans="1:20" s="178" customFormat="1" ht="17.25" thickBot="1" x14ac:dyDescent="0.35">
      <c r="A39" s="179"/>
      <c r="B39" s="220"/>
      <c r="C39" s="180">
        <v>12</v>
      </c>
      <c r="D39" s="170">
        <v>1100000</v>
      </c>
      <c r="E39" s="171">
        <v>0</v>
      </c>
      <c r="F39" s="172">
        <v>300000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20456493.324071515</v>
      </c>
      <c r="L39" s="182">
        <v>1.7999999999999999E-2</v>
      </c>
      <c r="M39" s="175">
        <v>50000</v>
      </c>
      <c r="N39" s="174">
        <f t="shared" si="4"/>
        <v>27678273.666757923</v>
      </c>
      <c r="O39" s="183">
        <v>1.7999999999999999E-2</v>
      </c>
      <c r="P39" s="175">
        <f t="shared" si="2"/>
        <v>27728273.666757923</v>
      </c>
      <c r="Q39" s="176">
        <f t="shared" si="3"/>
        <v>48184766.990829438</v>
      </c>
      <c r="R39" s="172">
        <f t="shared" si="5"/>
        <v>80600000</v>
      </c>
      <c r="S39" s="172">
        <f t="shared" si="6"/>
        <v>102184766.99082944</v>
      </c>
      <c r="T39" s="177"/>
    </row>
    <row r="40" spans="1:20" s="26" customFormat="1" x14ac:dyDescent="0.3">
      <c r="A40" s="26">
        <v>4</v>
      </c>
      <c r="B40" s="220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21231910.203904804</v>
      </c>
      <c r="L40" s="117">
        <v>1.7999999999999999E-2</v>
      </c>
      <c r="M40" s="39">
        <v>50000</v>
      </c>
      <c r="N40" s="132">
        <f t="shared" si="4"/>
        <v>28843186.761424955</v>
      </c>
      <c r="O40" s="93">
        <v>4.0000000000000001E-3</v>
      </c>
      <c r="P40" s="39">
        <f t="shared" si="2"/>
        <v>28893186.761424955</v>
      </c>
      <c r="Q40" s="169">
        <f t="shared" si="3"/>
        <v>50125096.965329759</v>
      </c>
      <c r="R40" s="116">
        <f t="shared" si="5"/>
        <v>80600000</v>
      </c>
      <c r="S40" s="116">
        <f t="shared" si="6"/>
        <v>104125096.96532977</v>
      </c>
      <c r="T40" s="101"/>
    </row>
    <row r="41" spans="1:20" s="18" customFormat="1" x14ac:dyDescent="0.3">
      <c r="B41" s="220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22021284.587575089</v>
      </c>
      <c r="L41" s="117">
        <v>1.7999999999999999E-2</v>
      </c>
      <c r="M41" s="39">
        <v>50000</v>
      </c>
      <c r="N41" s="132">
        <f t="shared" si="4"/>
        <v>30431264.123130605</v>
      </c>
      <c r="O41" s="25">
        <v>1.7999999999999999E-2</v>
      </c>
      <c r="P41" s="39">
        <f t="shared" si="2"/>
        <v>30481264.123130605</v>
      </c>
      <c r="Q41" s="169">
        <f t="shared" si="3"/>
        <v>52502548.710705698</v>
      </c>
      <c r="R41" s="116">
        <f t="shared" si="5"/>
        <v>80600000</v>
      </c>
      <c r="S41" s="116">
        <f t="shared" si="6"/>
        <v>106502548.7107057</v>
      </c>
      <c r="T41" s="99"/>
    </row>
    <row r="42" spans="1:20" s="18" customFormat="1" x14ac:dyDescent="0.3">
      <c r="B42" s="220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22824867.710151441</v>
      </c>
      <c r="L42" s="117">
        <v>1.7999999999999999E-2</v>
      </c>
      <c r="M42" s="39">
        <v>50000</v>
      </c>
      <c r="N42" s="132">
        <f t="shared" si="4"/>
        <v>32047926.877346955</v>
      </c>
      <c r="O42" s="25">
        <v>1.7999999999999999E-2</v>
      </c>
      <c r="P42" s="39">
        <f t="shared" si="2"/>
        <v>32097926.877346955</v>
      </c>
      <c r="Q42" s="169">
        <f t="shared" si="3"/>
        <v>54922794.587498397</v>
      </c>
      <c r="R42" s="116">
        <f t="shared" si="5"/>
        <v>80600000</v>
      </c>
      <c r="S42" s="116">
        <f t="shared" si="6"/>
        <v>108922794.5874984</v>
      </c>
      <c r="T42" s="99"/>
    </row>
    <row r="43" spans="1:20" s="18" customFormat="1" x14ac:dyDescent="0.3">
      <c r="B43" s="220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23642915.328934167</v>
      </c>
      <c r="L43" s="117">
        <v>1.7999999999999999E-2</v>
      </c>
      <c r="M43" s="39">
        <v>50000</v>
      </c>
      <c r="N43" s="132">
        <f t="shared" si="4"/>
        <v>33693689.561139204</v>
      </c>
      <c r="O43" s="25">
        <v>1.7999999999999999E-2</v>
      </c>
      <c r="P43" s="39">
        <f t="shared" si="2"/>
        <v>33743689.561139204</v>
      </c>
      <c r="Q43" s="169">
        <f t="shared" si="3"/>
        <v>57386604.890073374</v>
      </c>
      <c r="R43" s="116">
        <f t="shared" si="5"/>
        <v>80600000</v>
      </c>
      <c r="S43" s="116">
        <f t="shared" si="6"/>
        <v>111386604.89007337</v>
      </c>
      <c r="T43" s="99"/>
    </row>
    <row r="44" spans="1:20" s="18" customFormat="1" x14ac:dyDescent="0.3">
      <c r="B44" s="220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24475687.804854982</v>
      </c>
      <c r="L44" s="117">
        <v>1.7999999999999999E-2</v>
      </c>
      <c r="M44" s="39">
        <v>50000</v>
      </c>
      <c r="N44" s="132">
        <f t="shared" si="4"/>
        <v>35369075.973239712</v>
      </c>
      <c r="O44" s="25">
        <v>1.7999999999999999E-2</v>
      </c>
      <c r="P44" s="39">
        <f t="shared" si="2"/>
        <v>35419075.973239712</v>
      </c>
      <c r="Q44" s="169">
        <f t="shared" si="3"/>
        <v>59894763.778094694</v>
      </c>
      <c r="R44" s="116">
        <f t="shared" si="5"/>
        <v>80600000</v>
      </c>
      <c r="S44" s="116">
        <f t="shared" si="6"/>
        <v>113894763.77809469</v>
      </c>
      <c r="T44" s="99"/>
    </row>
    <row r="45" spans="1:20" s="18" customFormat="1" x14ac:dyDescent="0.3">
      <c r="B45" s="220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25323450.185342371</v>
      </c>
      <c r="L45" s="117">
        <v>1.7999999999999999E-2</v>
      </c>
      <c r="M45" s="39">
        <v>50000</v>
      </c>
      <c r="N45" s="132">
        <f t="shared" si="4"/>
        <v>37074619.340758026</v>
      </c>
      <c r="O45" s="25">
        <v>1.7999999999999999E-2</v>
      </c>
      <c r="P45" s="39">
        <f t="shared" si="2"/>
        <v>37124619.340758026</v>
      </c>
      <c r="Q45" s="169">
        <f t="shared" si="3"/>
        <v>62448069.526100397</v>
      </c>
      <c r="R45" s="116">
        <f t="shared" si="5"/>
        <v>80600000</v>
      </c>
      <c r="S45" s="116">
        <f t="shared" si="6"/>
        <v>116448069.5261004</v>
      </c>
      <c r="T45" s="99"/>
    </row>
    <row r="46" spans="1:20" s="18" customFormat="1" x14ac:dyDescent="0.3">
      <c r="B46" s="220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26186472.288678534</v>
      </c>
      <c r="L46" s="117">
        <v>1.7999999999999999E-2</v>
      </c>
      <c r="M46" s="39">
        <v>50000</v>
      </c>
      <c r="N46" s="132">
        <f t="shared" si="4"/>
        <v>38810862.488891669</v>
      </c>
      <c r="O46" s="25">
        <v>1.7999999999999999E-2</v>
      </c>
      <c r="P46" s="39">
        <f t="shared" si="2"/>
        <v>38860862.488891669</v>
      </c>
      <c r="Q46" s="169">
        <f t="shared" si="3"/>
        <v>65047334.777570203</v>
      </c>
      <c r="R46" s="116">
        <f t="shared" si="5"/>
        <v>80600000</v>
      </c>
      <c r="S46" s="116">
        <f t="shared" si="6"/>
        <v>119047334.7775702</v>
      </c>
      <c r="T46" s="99"/>
    </row>
    <row r="47" spans="1:20" s="18" customFormat="1" x14ac:dyDescent="0.3">
      <c r="B47" s="220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27065028.789874747</v>
      </c>
      <c r="L47" s="117">
        <v>1.7999999999999999E-2</v>
      </c>
      <c r="M47" s="39">
        <v>50000</v>
      </c>
      <c r="N47" s="132">
        <f t="shared" si="4"/>
        <v>40578358.013691716</v>
      </c>
      <c r="O47" s="25">
        <v>1.7999999999999999E-2</v>
      </c>
      <c r="P47" s="39">
        <f t="shared" si="2"/>
        <v>40628358.013691716</v>
      </c>
      <c r="Q47" s="169">
        <f t="shared" si="3"/>
        <v>67693386.803566456</v>
      </c>
      <c r="R47" s="116">
        <f t="shared" si="5"/>
        <v>80600000</v>
      </c>
      <c r="S47" s="116">
        <f t="shared" si="6"/>
        <v>121693386.80356646</v>
      </c>
      <c r="T47" s="99"/>
    </row>
    <row r="48" spans="1:20" s="89" customFormat="1" x14ac:dyDescent="0.3">
      <c r="B48" s="220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27959399.308092494</v>
      </c>
      <c r="L48" s="88">
        <v>1.7999999999999999E-2</v>
      </c>
      <c r="M48" s="39">
        <v>50000</v>
      </c>
      <c r="N48" s="132">
        <f t="shared" si="4"/>
        <v>42377668.457938164</v>
      </c>
      <c r="O48" s="120">
        <v>1.7999999999999999E-2</v>
      </c>
      <c r="P48" s="39">
        <f t="shared" si="2"/>
        <v>42427668.457938164</v>
      </c>
      <c r="Q48" s="169">
        <f t="shared" si="3"/>
        <v>70387067.766030654</v>
      </c>
      <c r="R48" s="116">
        <f t="shared" si="5"/>
        <v>80600000</v>
      </c>
      <c r="S48" s="116">
        <f t="shared" si="6"/>
        <v>124387067.76603065</v>
      </c>
      <c r="T48" s="121"/>
    </row>
    <row r="49" spans="1:20" s="18" customFormat="1" x14ac:dyDescent="0.3">
      <c r="B49" s="220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28869868.495638158</v>
      </c>
      <c r="L49" s="117">
        <v>1.7999999999999999E-2</v>
      </c>
      <c r="M49" s="39">
        <v>50000</v>
      </c>
      <c r="N49" s="132">
        <f t="shared" si="4"/>
        <v>44209366.490181051</v>
      </c>
      <c r="O49" s="25">
        <v>1.7999999999999999E-2</v>
      </c>
      <c r="P49" s="39">
        <f t="shared" si="2"/>
        <v>44259366.490181051</v>
      </c>
      <c r="Q49" s="169">
        <f t="shared" si="3"/>
        <v>73129234.985819206</v>
      </c>
      <c r="R49" s="116">
        <f t="shared" si="5"/>
        <v>80600000</v>
      </c>
      <c r="S49" s="116">
        <f t="shared" si="6"/>
        <v>127129234.98581921</v>
      </c>
      <c r="T49" s="99"/>
    </row>
    <row r="50" spans="1:20" s="29" customFormat="1" ht="17.25" thickBot="1" x14ac:dyDescent="0.35">
      <c r="B50" s="220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29796726.128559645</v>
      </c>
      <c r="L50" s="117">
        <v>1.7999999999999999E-2</v>
      </c>
      <c r="M50" s="39">
        <v>50000</v>
      </c>
      <c r="N50" s="132">
        <f t="shared" si="4"/>
        <v>46074035.087004311</v>
      </c>
      <c r="O50" s="94">
        <v>1.7999999999999999E-2</v>
      </c>
      <c r="P50" s="39">
        <f t="shared" si="2"/>
        <v>46124035.087004311</v>
      </c>
      <c r="Q50" s="169">
        <f t="shared" si="3"/>
        <v>75920761.215563953</v>
      </c>
      <c r="R50" s="116">
        <f t="shared" si="5"/>
        <v>80600000</v>
      </c>
      <c r="S50" s="116">
        <f t="shared" si="6"/>
        <v>129920761.21556395</v>
      </c>
      <c r="T50" s="100"/>
    </row>
    <row r="51" spans="1:20" s="108" customFormat="1" ht="17.25" thickBot="1" x14ac:dyDescent="0.35">
      <c r="A51" s="103"/>
      <c r="B51" s="220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30740267.198873717</v>
      </c>
      <c r="L51" s="105">
        <v>1.7999999999999999E-2</v>
      </c>
      <c r="M51" s="39">
        <v>50000</v>
      </c>
      <c r="N51" s="132">
        <f t="shared" si="4"/>
        <v>47972267.718570389</v>
      </c>
      <c r="O51" s="106">
        <v>1.7999999999999999E-2</v>
      </c>
      <c r="P51" s="39">
        <f t="shared" si="2"/>
        <v>48022267.718570389</v>
      </c>
      <c r="Q51" s="169">
        <f t="shared" si="3"/>
        <v>78762534.91744411</v>
      </c>
      <c r="R51" s="116">
        <f t="shared" si="5"/>
        <v>80600000</v>
      </c>
      <c r="S51" s="116">
        <f t="shared" si="6"/>
        <v>132762534.91744411</v>
      </c>
      <c r="T51" s="107"/>
    </row>
    <row r="52" spans="1:20" s="26" customFormat="1" x14ac:dyDescent="0.3">
      <c r="A52" s="26">
        <v>4</v>
      </c>
      <c r="B52" s="220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31700792.008453444</v>
      </c>
      <c r="L52" s="117">
        <v>1.7999999999999999E-2</v>
      </c>
      <c r="M52" s="39">
        <v>50000</v>
      </c>
      <c r="N52" s="132">
        <f t="shared" si="4"/>
        <v>49218356.78944467</v>
      </c>
      <c r="O52" s="93">
        <v>4.0000000000000001E-3</v>
      </c>
      <c r="P52" s="39">
        <f t="shared" si="2"/>
        <v>49268356.78944467</v>
      </c>
      <c r="Q52" s="169">
        <f t="shared" si="3"/>
        <v>80969148.797898114</v>
      </c>
      <c r="R52" s="116">
        <f t="shared" si="5"/>
        <v>80600000</v>
      </c>
      <c r="S52" s="116">
        <f t="shared" si="6"/>
        <v>134969148.79789811</v>
      </c>
      <c r="T52" s="101"/>
    </row>
    <row r="53" spans="1:20" s="32" customFormat="1" x14ac:dyDescent="0.3">
      <c r="B53" s="220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32678606.264605604</v>
      </c>
      <c r="L53" s="117">
        <v>1.7999999999999999E-2</v>
      </c>
      <c r="M53" s="39">
        <v>50000</v>
      </c>
      <c r="N53" s="132">
        <f t="shared" si="4"/>
        <v>51173187.211654671</v>
      </c>
      <c r="O53" s="25">
        <v>1.7999999999999999E-2</v>
      </c>
      <c r="P53" s="39">
        <f t="shared" si="2"/>
        <v>51223187.211654671</v>
      </c>
      <c r="Q53" s="169">
        <f t="shared" si="3"/>
        <v>83901793.476260275</v>
      </c>
      <c r="R53" s="116">
        <f t="shared" si="5"/>
        <v>80600000</v>
      </c>
      <c r="S53" s="116">
        <f t="shared" si="6"/>
        <v>137901793.47626027</v>
      </c>
      <c r="T53" s="102"/>
    </row>
    <row r="54" spans="1:20" s="18" customFormat="1" x14ac:dyDescent="0.3">
      <c r="B54" s="220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33674021.177368507</v>
      </c>
      <c r="L54" s="117">
        <v>1.7999999999999999E-2</v>
      </c>
      <c r="M54" s="39">
        <v>50000</v>
      </c>
      <c r="N54" s="132">
        <f t="shared" si="4"/>
        <v>53163204.581464455</v>
      </c>
      <c r="O54" s="25">
        <v>1.7999999999999999E-2</v>
      </c>
      <c r="P54" s="39">
        <f t="shared" si="2"/>
        <v>53213204.581464455</v>
      </c>
      <c r="Q54" s="169">
        <f t="shared" si="3"/>
        <v>86887225.758832961</v>
      </c>
      <c r="R54" s="116">
        <f t="shared" si="5"/>
        <v>80600000</v>
      </c>
      <c r="S54" s="116">
        <f t="shared" si="6"/>
        <v>140887225.75883296</v>
      </c>
      <c r="T54" s="99"/>
    </row>
    <row r="55" spans="1:20" s="18" customFormat="1" x14ac:dyDescent="0.3">
      <c r="B55" s="220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34687353.558561139</v>
      </c>
      <c r="L55" s="117">
        <v>1.7999999999999999E-2</v>
      </c>
      <c r="M55" s="39">
        <v>50000</v>
      </c>
      <c r="N55" s="132">
        <f t="shared" si="4"/>
        <v>55189042.263930812</v>
      </c>
      <c r="O55" s="25">
        <v>1.7999999999999999E-2</v>
      </c>
      <c r="P55" s="39">
        <f t="shared" si="2"/>
        <v>55239042.263930812</v>
      </c>
      <c r="Q55" s="169">
        <f t="shared" si="3"/>
        <v>89926395.822491944</v>
      </c>
      <c r="R55" s="116">
        <f t="shared" si="5"/>
        <v>80600000</v>
      </c>
      <c r="S55" s="116">
        <f t="shared" si="6"/>
        <v>143926395.82249194</v>
      </c>
      <c r="T55" s="99"/>
    </row>
    <row r="56" spans="1:20" s="18" customFormat="1" x14ac:dyDescent="0.3">
      <c r="B56" s="220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35718925.922615238</v>
      </c>
      <c r="L56" s="117">
        <v>1.7999999999999999E-2</v>
      </c>
      <c r="M56" s="39">
        <v>50000</v>
      </c>
      <c r="N56" s="132">
        <f t="shared" si="4"/>
        <v>57251345.024681568</v>
      </c>
      <c r="O56" s="25">
        <v>1.7999999999999999E-2</v>
      </c>
      <c r="P56" s="39">
        <f t="shared" si="2"/>
        <v>57301345.024681568</v>
      </c>
      <c r="Q56" s="169">
        <f t="shared" si="3"/>
        <v>93020270.947296798</v>
      </c>
      <c r="R56" s="116">
        <f t="shared" si="5"/>
        <v>80600000</v>
      </c>
      <c r="S56" s="116">
        <f t="shared" si="6"/>
        <v>147020270.9472968</v>
      </c>
      <c r="T56" s="99"/>
    </row>
    <row r="57" spans="1:20" s="18" customFormat="1" x14ac:dyDescent="0.3">
      <c r="B57" s="220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36769066.589222312</v>
      </c>
      <c r="L57" s="117">
        <v>1.7999999999999999E-2</v>
      </c>
      <c r="M57" s="39">
        <v>50000</v>
      </c>
      <c r="N57" s="132">
        <f t="shared" si="4"/>
        <v>59350769.23512584</v>
      </c>
      <c r="O57" s="25">
        <v>1.7999999999999999E-2</v>
      </c>
      <c r="P57" s="39">
        <f t="shared" si="2"/>
        <v>59400769.23512584</v>
      </c>
      <c r="Q57" s="169">
        <f t="shared" si="3"/>
        <v>96169835.824348152</v>
      </c>
      <c r="R57" s="116">
        <f t="shared" si="5"/>
        <v>80600000</v>
      </c>
      <c r="S57" s="116">
        <f t="shared" si="6"/>
        <v>150169835.82434815</v>
      </c>
      <c r="T57" s="99"/>
    </row>
    <row r="58" spans="1:20" s="18" customFormat="1" x14ac:dyDescent="0.3">
      <c r="B58" s="220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37838109.787828311</v>
      </c>
      <c r="L58" s="117">
        <v>1.7999999999999999E-2</v>
      </c>
      <c r="M58" s="39">
        <v>50000</v>
      </c>
      <c r="N58" s="132">
        <f t="shared" si="4"/>
        <v>61487983.081358105</v>
      </c>
      <c r="O58" s="25">
        <v>1.7999999999999999E-2</v>
      </c>
      <c r="P58" s="39">
        <f t="shared" si="2"/>
        <v>61537983.081358105</v>
      </c>
      <c r="Q58" s="169">
        <f t="shared" si="3"/>
        <v>99376092.869186416</v>
      </c>
      <c r="R58" s="116">
        <f t="shared" si="5"/>
        <v>80600000</v>
      </c>
      <c r="S58" s="116">
        <f t="shared" si="6"/>
        <v>153376092.8691864</v>
      </c>
      <c r="T58" s="99"/>
    </row>
    <row r="59" spans="1:20" s="18" customFormat="1" x14ac:dyDescent="0.3">
      <c r="B59" s="220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38926395.764009222</v>
      </c>
      <c r="L59" s="117">
        <v>1.7999999999999999E-2</v>
      </c>
      <c r="M59" s="39">
        <v>50000</v>
      </c>
      <c r="N59" s="132">
        <f t="shared" si="4"/>
        <v>63663666.776822552</v>
      </c>
      <c r="O59" s="25">
        <v>1.7999999999999999E-2</v>
      </c>
      <c r="P59" s="39">
        <f t="shared" si="2"/>
        <v>63713666.776822552</v>
      </c>
      <c r="Q59" s="169">
        <f t="shared" si="3"/>
        <v>102640062.54083177</v>
      </c>
      <c r="R59" s="116">
        <f t="shared" si="5"/>
        <v>80600000</v>
      </c>
      <c r="S59" s="116">
        <f t="shared" si="6"/>
        <v>156640062.54083177</v>
      </c>
      <c r="T59" s="99"/>
    </row>
    <row r="60" spans="1:20" s="18" customFormat="1" x14ac:dyDescent="0.3">
      <c r="B60" s="220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40034270.887761392</v>
      </c>
      <c r="L60" s="117">
        <v>1.7999999999999999E-2</v>
      </c>
      <c r="M60" s="39">
        <v>50000</v>
      </c>
      <c r="N60" s="132">
        <f t="shared" si="4"/>
        <v>65878512.77880536</v>
      </c>
      <c r="O60" s="25">
        <v>1.7999999999999999E-2</v>
      </c>
      <c r="P60" s="39">
        <f t="shared" si="2"/>
        <v>65928512.77880536</v>
      </c>
      <c r="Q60" s="169">
        <f t="shared" si="3"/>
        <v>105962783.66656676</v>
      </c>
      <c r="R60" s="116">
        <f t="shared" si="5"/>
        <v>80600000</v>
      </c>
      <c r="S60" s="116">
        <f t="shared" si="6"/>
        <v>159962783.66656676</v>
      </c>
      <c r="T60" s="99"/>
    </row>
    <row r="61" spans="1:20" s="18" customFormat="1" x14ac:dyDescent="0.3">
      <c r="B61" s="220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41162087.763741098</v>
      </c>
      <c r="L61" s="117">
        <v>1.7999999999999999E-2</v>
      </c>
      <c r="M61" s="39">
        <v>50000</v>
      </c>
      <c r="N61" s="132">
        <f t="shared" si="4"/>
        <v>68133226.008823857</v>
      </c>
      <c r="O61" s="25">
        <v>1.7999999999999999E-2</v>
      </c>
      <c r="P61" s="39">
        <f t="shared" si="2"/>
        <v>68183226.008823857</v>
      </c>
      <c r="Q61" s="169">
        <f t="shared" si="3"/>
        <v>109345313.77256495</v>
      </c>
      <c r="R61" s="116">
        <f t="shared" si="5"/>
        <v>80600000</v>
      </c>
      <c r="S61" s="116">
        <f t="shared" si="6"/>
        <v>163345313.77256495</v>
      </c>
      <c r="T61" s="99"/>
    </row>
    <row r="62" spans="1:20" s="29" customFormat="1" ht="17.25" thickBot="1" x14ac:dyDescent="0.35">
      <c r="B62" s="220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42310205.34348844</v>
      </c>
      <c r="L62" s="117">
        <v>1.7999999999999999E-2</v>
      </c>
      <c r="M62" s="39">
        <v>50000</v>
      </c>
      <c r="N62" s="132">
        <f t="shared" si="4"/>
        <v>70428524.076982692</v>
      </c>
      <c r="O62" s="94">
        <v>1.7999999999999999E-2</v>
      </c>
      <c r="P62" s="39">
        <f t="shared" si="2"/>
        <v>70478524.076982692</v>
      </c>
      <c r="Q62" s="169">
        <f t="shared" si="3"/>
        <v>112788729.42047113</v>
      </c>
      <c r="R62" s="116">
        <f t="shared" si="5"/>
        <v>80600000</v>
      </c>
      <c r="S62" s="116">
        <f t="shared" si="6"/>
        <v>166788729.42047113</v>
      </c>
      <c r="T62" s="100"/>
    </row>
    <row r="63" spans="1:20" s="108" customFormat="1" ht="17.25" thickBot="1" x14ac:dyDescent="0.35">
      <c r="A63" s="103"/>
      <c r="B63" s="220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43478989.039671235</v>
      </c>
      <c r="L63" s="105">
        <v>1.7999999999999999E-2</v>
      </c>
      <c r="M63" s="39">
        <v>50000</v>
      </c>
      <c r="N63" s="132">
        <f t="shared" si="4"/>
        <v>72765137.510368377</v>
      </c>
      <c r="O63" s="106">
        <v>1.7999999999999999E-2</v>
      </c>
      <c r="P63" s="39">
        <f t="shared" si="2"/>
        <v>72815137.510368377</v>
      </c>
      <c r="Q63" s="169">
        <f t="shared" si="3"/>
        <v>116294126.55003962</v>
      </c>
      <c r="R63" s="116">
        <f t="shared" si="5"/>
        <v>80600000</v>
      </c>
      <c r="S63" s="116">
        <f t="shared" si="6"/>
        <v>170294126.55003962</v>
      </c>
      <c r="T63" s="107"/>
    </row>
    <row r="64" spans="1:20" s="26" customFormat="1" x14ac:dyDescent="0.3">
      <c r="A64" s="26">
        <v>6</v>
      </c>
      <c r="B64" s="220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44668810.842385314</v>
      </c>
      <c r="L64" s="117">
        <v>1.7999999999999999E-2</v>
      </c>
      <c r="M64" s="39">
        <v>50000</v>
      </c>
      <c r="N64" s="132">
        <f t="shared" si="4"/>
        <v>74110398.060409844</v>
      </c>
      <c r="O64" s="93">
        <v>4.0000000000000001E-3</v>
      </c>
      <c r="P64" s="39">
        <f t="shared" si="2"/>
        <v>74160398.060409844</v>
      </c>
      <c r="Q64" s="169">
        <f t="shared" si="3"/>
        <v>118829208.90279517</v>
      </c>
      <c r="R64" s="116">
        <f t="shared" si="5"/>
        <v>80600000</v>
      </c>
      <c r="S64" s="116">
        <f t="shared" si="6"/>
        <v>172829208.90279517</v>
      </c>
      <c r="T64" s="101"/>
    </row>
    <row r="65" spans="1:20" s="18" customFormat="1" x14ac:dyDescent="0.3">
      <c r="B65" s="220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45880049.43754825</v>
      </c>
      <c r="L65" s="117">
        <v>1.7999999999999999E-2</v>
      </c>
      <c r="M65" s="39">
        <v>50000</v>
      </c>
      <c r="N65" s="132">
        <f t="shared" si="4"/>
        <v>76513285.225497216</v>
      </c>
      <c r="O65" s="25">
        <v>1.7999999999999999E-2</v>
      </c>
      <c r="P65" s="39">
        <f t="shared" si="2"/>
        <v>76563285.225497216</v>
      </c>
      <c r="Q65" s="169">
        <f t="shared" si="3"/>
        <v>122443334.66304547</v>
      </c>
      <c r="R65" s="116">
        <f t="shared" si="5"/>
        <v>80600000</v>
      </c>
      <c r="S65" s="116">
        <f t="shared" si="6"/>
        <v>176443334.66304547</v>
      </c>
      <c r="T65" s="99"/>
    </row>
    <row r="66" spans="1:20" s="18" customFormat="1" x14ac:dyDescent="0.3">
      <c r="B66" s="220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47113090.327424116</v>
      </c>
      <c r="L66" s="117">
        <v>1.7999999999999999E-2</v>
      </c>
      <c r="M66" s="39">
        <v>50000</v>
      </c>
      <c r="N66" s="132">
        <f t="shared" si="4"/>
        <v>78959424.359556168</v>
      </c>
      <c r="O66" s="25">
        <v>1.7999999999999999E-2</v>
      </c>
      <c r="P66" s="39">
        <f t="shared" si="2"/>
        <v>79009424.359556168</v>
      </c>
      <c r="Q66" s="169">
        <f t="shared" si="3"/>
        <v>126122514.68698028</v>
      </c>
      <c r="R66" s="116">
        <f t="shared" si="5"/>
        <v>80600000</v>
      </c>
      <c r="S66" s="116">
        <f t="shared" si="6"/>
        <v>180122514.68698028</v>
      </c>
      <c r="T66" s="99"/>
    </row>
    <row r="67" spans="1:20" s="18" customFormat="1" x14ac:dyDescent="0.3">
      <c r="B67" s="220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48368325.953317754</v>
      </c>
      <c r="L67" s="117">
        <v>1.7999999999999999E-2</v>
      </c>
      <c r="M67" s="39">
        <v>50000</v>
      </c>
      <c r="N67" s="132">
        <f t="shared" si="4"/>
        <v>81449593.998028174</v>
      </c>
      <c r="O67" s="25">
        <v>1.7999999999999999E-2</v>
      </c>
      <c r="P67" s="39">
        <f t="shared" si="2"/>
        <v>81499593.998028174</v>
      </c>
      <c r="Q67" s="169">
        <f t="shared" si="3"/>
        <v>129867919.95134592</v>
      </c>
      <c r="R67" s="116">
        <f t="shared" si="5"/>
        <v>80600000</v>
      </c>
      <c r="S67" s="116">
        <f t="shared" si="6"/>
        <v>183867919.95134592</v>
      </c>
      <c r="T67" s="99"/>
    </row>
    <row r="68" spans="1:20" s="18" customFormat="1" x14ac:dyDescent="0.3">
      <c r="B68" s="220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49646155.820477471</v>
      </c>
      <c r="L68" s="117">
        <v>1.7999999999999999E-2</v>
      </c>
      <c r="M68" s="39">
        <v>50000</v>
      </c>
      <c r="N68" s="132">
        <f t="shared" si="4"/>
        <v>83984586.689992681</v>
      </c>
      <c r="O68" s="25">
        <v>1.7999999999999999E-2</v>
      </c>
      <c r="P68" s="39">
        <f t="shared" si="2"/>
        <v>84034586.689992681</v>
      </c>
      <c r="Q68" s="169">
        <f t="shared" si="3"/>
        <v>133680742.51047015</v>
      </c>
      <c r="R68" s="116">
        <f t="shared" si="5"/>
        <v>80600000</v>
      </c>
      <c r="S68" s="116">
        <f t="shared" si="6"/>
        <v>187680742.51047015</v>
      </c>
      <c r="T68" s="99"/>
    </row>
    <row r="69" spans="1:20" s="18" customFormat="1" x14ac:dyDescent="0.3">
      <c r="B69" s="220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50946986.625246063</v>
      </c>
      <c r="L69" s="117">
        <v>1.7999999999999999E-2</v>
      </c>
      <c r="M69" s="39">
        <v>50000</v>
      </c>
      <c r="N69" s="132">
        <f t="shared" si="4"/>
        <v>86565209.250412554</v>
      </c>
      <c r="O69" s="25">
        <v>1.7999999999999999E-2</v>
      </c>
      <c r="P69" s="39">
        <f t="shared" si="2"/>
        <v>86615209.250412554</v>
      </c>
      <c r="Q69" s="169">
        <f t="shared" si="3"/>
        <v>137562195.87565863</v>
      </c>
      <c r="R69" s="116">
        <f t="shared" si="5"/>
        <v>80600000</v>
      </c>
      <c r="S69" s="116">
        <f t="shared" si="6"/>
        <v>191562195.87565863</v>
      </c>
      <c r="T69" s="99"/>
    </row>
    <row r="70" spans="1:20" s="18" customFormat="1" x14ac:dyDescent="0.3">
      <c r="B70" s="220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52271232.384500489</v>
      </c>
      <c r="L70" s="117">
        <v>1.7999999999999999E-2</v>
      </c>
      <c r="M70" s="39">
        <v>50000</v>
      </c>
      <c r="N70" s="132">
        <f t="shared" si="4"/>
        <v>89192283.016919985</v>
      </c>
      <c r="O70" s="25">
        <v>1.7999999999999999E-2</v>
      </c>
      <c r="P70" s="39">
        <f t="shared" si="2"/>
        <v>89242283.016919985</v>
      </c>
      <c r="Q70" s="169">
        <f t="shared" si="3"/>
        <v>141513515.40142047</v>
      </c>
      <c r="R70" s="116">
        <f t="shared" si="5"/>
        <v>80600000</v>
      </c>
      <c r="S70" s="116">
        <f t="shared" si="6"/>
        <v>195513515.40142047</v>
      </c>
      <c r="T70" s="99"/>
    </row>
    <row r="71" spans="1:20" s="18" customFormat="1" x14ac:dyDescent="0.3">
      <c r="B71" s="220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53619314.567421496</v>
      </c>
      <c r="L71" s="117">
        <v>1.7999999999999999E-2</v>
      </c>
      <c r="M71" s="39">
        <v>50000</v>
      </c>
      <c r="N71" s="132">
        <f t="shared" si="4"/>
        <v>91866644.111224547</v>
      </c>
      <c r="O71" s="25">
        <v>1.7999999999999999E-2</v>
      </c>
      <c r="P71" s="39">
        <f t="shared" si="2"/>
        <v>91916644.111224547</v>
      </c>
      <c r="Q71" s="169">
        <f t="shared" si="3"/>
        <v>145535958.67864603</v>
      </c>
      <c r="R71" s="116">
        <f t="shared" si="5"/>
        <v>80600000</v>
      </c>
      <c r="S71" s="116">
        <f t="shared" si="6"/>
        <v>199535958.67864603</v>
      </c>
      <c r="T71" s="99"/>
    </row>
    <row r="72" spans="1:20" s="18" customFormat="1" x14ac:dyDescent="0.3">
      <c r="B72" s="220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54991662.229635082</v>
      </c>
      <c r="L72" s="117">
        <v>1.7999999999999999E-2</v>
      </c>
      <c r="M72" s="39">
        <v>50000</v>
      </c>
      <c r="N72" s="132">
        <f t="shared" si="4"/>
        <v>94589143.705226585</v>
      </c>
      <c r="O72" s="25">
        <v>1.7999999999999999E-2</v>
      </c>
      <c r="P72" s="39">
        <f t="shared" si="2"/>
        <v>94639143.705226585</v>
      </c>
      <c r="Q72" s="169">
        <f t="shared" si="3"/>
        <v>149630805.93486166</v>
      </c>
      <c r="R72" s="116">
        <f t="shared" si="5"/>
        <v>80600000</v>
      </c>
      <c r="S72" s="116">
        <f t="shared" si="6"/>
        <v>203630805.93486166</v>
      </c>
      <c r="T72" s="99"/>
    </row>
    <row r="73" spans="1:20" s="18" customFormat="1" x14ac:dyDescent="0.3">
      <c r="B73" s="220"/>
      <c r="C73" s="28">
        <v>10</v>
      </c>
      <c r="D73" s="170">
        <v>1100000</v>
      </c>
      <c r="E73" s="163">
        <v>0</v>
      </c>
      <c r="F73" s="114">
        <v>300000</v>
      </c>
      <c r="G73" s="148">
        <v>100000</v>
      </c>
      <c r="H73" s="114">
        <v>10600000</v>
      </c>
      <c r="I73" s="114">
        <v>70000000</v>
      </c>
      <c r="J73" s="114">
        <v>54000000</v>
      </c>
      <c r="K73" s="155">
        <f t="shared" si="1"/>
        <v>56388712.149768516</v>
      </c>
      <c r="L73" s="117">
        <v>1.7999999999999999E-2</v>
      </c>
      <c r="M73" s="39">
        <v>50000</v>
      </c>
      <c r="N73" s="132">
        <f t="shared" si="4"/>
        <v>97360648.291920662</v>
      </c>
      <c r="O73" s="25">
        <v>1.7999999999999999E-2</v>
      </c>
      <c r="P73" s="39">
        <f t="shared" si="2"/>
        <v>97410648.291920662</v>
      </c>
      <c r="Q73" s="169">
        <f t="shared" si="3"/>
        <v>153799360.44168919</v>
      </c>
      <c r="R73" s="116">
        <f t="shared" si="5"/>
        <v>80600000</v>
      </c>
      <c r="S73" s="116">
        <f t="shared" si="6"/>
        <v>207799360.44168919</v>
      </c>
      <c r="T73" s="99"/>
    </row>
    <row r="74" spans="1:20" s="29" customFormat="1" ht="17.25" thickBot="1" x14ac:dyDescent="0.35">
      <c r="B74" s="220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57810908.968464352</v>
      </c>
      <c r="L74" s="117">
        <v>1.7999999999999999E-2</v>
      </c>
      <c r="M74" s="39">
        <v>50000</v>
      </c>
      <c r="N74" s="132">
        <f t="shared" si="4"/>
        <v>100182039.96117523</v>
      </c>
      <c r="O74" s="94">
        <v>1.7999999999999999E-2</v>
      </c>
      <c r="P74" s="39">
        <f t="shared" si="2"/>
        <v>100232039.96117523</v>
      </c>
      <c r="Q74" s="169">
        <f t="shared" si="3"/>
        <v>158042948.92963958</v>
      </c>
      <c r="R74" s="116">
        <f t="shared" si="5"/>
        <v>80600000</v>
      </c>
      <c r="S74" s="116">
        <f t="shared" si="6"/>
        <v>212042948.92963958</v>
      </c>
      <c r="T74" s="100"/>
    </row>
    <row r="75" spans="1:20" s="108" customFormat="1" ht="17.25" thickBot="1" x14ac:dyDescent="0.35">
      <c r="A75" s="103"/>
      <c r="B75" s="220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59258705.329896711</v>
      </c>
      <c r="L75" s="105">
        <v>1.7999999999999999E-2</v>
      </c>
      <c r="M75" s="39">
        <v>50000</v>
      </c>
      <c r="N75" s="132">
        <f t="shared" si="4"/>
        <v>103054216.68047638</v>
      </c>
      <c r="O75" s="106">
        <v>1.7999999999999999E-2</v>
      </c>
      <c r="P75" s="39">
        <f t="shared" si="2"/>
        <v>103104216.68047638</v>
      </c>
      <c r="Q75" s="169">
        <f t="shared" si="3"/>
        <v>162362922.01037309</v>
      </c>
      <c r="R75" s="116">
        <f t="shared" si="5"/>
        <v>80600000</v>
      </c>
      <c r="S75" s="116">
        <f t="shared" si="6"/>
        <v>216362922.01037309</v>
      </c>
      <c r="T75" s="107"/>
    </row>
    <row r="76" spans="1:20" s="26" customFormat="1" x14ac:dyDescent="0.3">
      <c r="A76" s="26">
        <v>7</v>
      </c>
      <c r="B76" s="220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60732562.025834851</v>
      </c>
      <c r="L76" s="117">
        <v>1.7999999999999999E-2</v>
      </c>
      <c r="M76" s="39">
        <v>50000</v>
      </c>
      <c r="N76" s="132">
        <f t="shared" si="4"/>
        <v>104520633.54719828</v>
      </c>
      <c r="O76" s="93">
        <v>4.0000000000000001E-3</v>
      </c>
      <c r="P76" s="39">
        <f t="shared" si="2"/>
        <v>104570633.54719828</v>
      </c>
      <c r="Q76" s="169">
        <f t="shared" si="3"/>
        <v>165303195.57303312</v>
      </c>
      <c r="R76" s="116">
        <f t="shared" si="5"/>
        <v>80600000</v>
      </c>
      <c r="S76" s="116">
        <f t="shared" si="6"/>
        <v>219303195.57303312</v>
      </c>
      <c r="T76" s="101"/>
    </row>
    <row r="77" spans="1:20" s="18" customFormat="1" x14ac:dyDescent="0.3">
      <c r="B77" s="220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62232948.142299876</v>
      </c>
      <c r="L77" s="117">
        <v>1.7999999999999999E-2</v>
      </c>
      <c r="M77" s="39">
        <v>50000</v>
      </c>
      <c r="N77" s="132">
        <f t="shared" si="4"/>
        <v>107470904.95104785</v>
      </c>
      <c r="O77" s="25">
        <v>1.7999999999999999E-2</v>
      </c>
      <c r="P77" s="39">
        <f t="shared" si="2"/>
        <v>107520904.95104785</v>
      </c>
      <c r="Q77" s="169">
        <f t="shared" si="3"/>
        <v>169753853.09334773</v>
      </c>
      <c r="R77" s="116">
        <f t="shared" si="5"/>
        <v>80600000</v>
      </c>
      <c r="S77" s="116">
        <f t="shared" si="6"/>
        <v>223753853.09334773</v>
      </c>
      <c r="T77" s="99"/>
    </row>
    <row r="78" spans="1:20" s="18" customFormat="1" x14ac:dyDescent="0.3">
      <c r="B78" s="220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63760341.208861277</v>
      </c>
      <c r="L78" s="117">
        <v>1.7999999999999999E-2</v>
      </c>
      <c r="M78" s="39">
        <v>50000</v>
      </c>
      <c r="N78" s="132">
        <f t="shared" si="4"/>
        <v>110474281.24016671</v>
      </c>
      <c r="O78" s="25">
        <v>1.7999999999999999E-2</v>
      </c>
      <c r="P78" s="39">
        <f t="shared" si="2"/>
        <v>110524281.24016671</v>
      </c>
      <c r="Q78" s="169">
        <f t="shared" si="3"/>
        <v>174284622.44902799</v>
      </c>
      <c r="R78" s="116">
        <f t="shared" si="5"/>
        <v>80600000</v>
      </c>
      <c r="S78" s="116">
        <f t="shared" si="6"/>
        <v>228284622.44902799</v>
      </c>
      <c r="T78" s="99"/>
    </row>
    <row r="79" spans="1:20" s="18" customFormat="1" x14ac:dyDescent="0.3">
      <c r="B79" s="220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65315227.350620776</v>
      </c>
      <c r="L79" s="117">
        <v>1.7999999999999999E-2</v>
      </c>
      <c r="M79" s="39">
        <v>50000</v>
      </c>
      <c r="N79" s="132">
        <f t="shared" si="4"/>
        <v>113531718.30248971</v>
      </c>
      <c r="O79" s="25">
        <v>1.7999999999999999E-2</v>
      </c>
      <c r="P79" s="39">
        <f t="shared" si="2"/>
        <v>113581718.30248971</v>
      </c>
      <c r="Q79" s="169">
        <f t="shared" si="3"/>
        <v>178896945.6531105</v>
      </c>
      <c r="R79" s="116">
        <f t="shared" si="5"/>
        <v>80600000</v>
      </c>
      <c r="S79" s="116">
        <f t="shared" si="6"/>
        <v>232896945.6531105</v>
      </c>
      <c r="T79" s="99"/>
    </row>
    <row r="80" spans="1:20" s="18" customFormat="1" x14ac:dyDescent="0.3">
      <c r="B80" s="220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66898101.44293195</v>
      </c>
      <c r="L80" s="117">
        <v>1.7999999999999999E-2</v>
      </c>
      <c r="M80" s="39">
        <v>50000</v>
      </c>
      <c r="N80" s="132">
        <f t="shared" si="4"/>
        <v>116644189.23193453</v>
      </c>
      <c r="O80" s="25">
        <v>1.7999999999999999E-2</v>
      </c>
      <c r="P80" s="39">
        <f t="shared" si="2"/>
        <v>116694189.23193453</v>
      </c>
      <c r="Q80" s="169">
        <f t="shared" si="3"/>
        <v>183592290.6748665</v>
      </c>
      <c r="R80" s="116">
        <f t="shared" si="5"/>
        <v>80600000</v>
      </c>
      <c r="S80" s="116">
        <f t="shared" si="6"/>
        <v>237592290.6748665</v>
      </c>
      <c r="T80" s="99"/>
    </row>
    <row r="81" spans="1:20" s="18" customFormat="1" x14ac:dyDescent="0.3">
      <c r="B81" s="220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68509467.268904731</v>
      </c>
      <c r="L81" s="117">
        <v>1.7999999999999999E-2</v>
      </c>
      <c r="M81" s="39">
        <v>50000</v>
      </c>
      <c r="N81" s="132">
        <f t="shared" si="4"/>
        <v>119812684.63810936</v>
      </c>
      <c r="O81" s="25">
        <v>1.7999999999999999E-2</v>
      </c>
      <c r="P81" s="39">
        <f t="shared" si="2"/>
        <v>119862684.63810936</v>
      </c>
      <c r="Q81" s="169">
        <f t="shared" si="3"/>
        <v>188372151.90701407</v>
      </c>
      <c r="R81" s="116">
        <f t="shared" si="5"/>
        <v>80600000</v>
      </c>
      <c r="S81" s="116">
        <f t="shared" si="6"/>
        <v>242372151.90701407</v>
      </c>
      <c r="T81" s="99"/>
    </row>
    <row r="82" spans="1:20" s="18" customFormat="1" x14ac:dyDescent="0.3">
      <c r="B82" s="220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70149837.679745018</v>
      </c>
      <c r="L82" s="117">
        <v>1.7999999999999999E-2</v>
      </c>
      <c r="M82" s="39">
        <v>50000</v>
      </c>
      <c r="N82" s="132">
        <f t="shared" si="4"/>
        <v>123038212.96159533</v>
      </c>
      <c r="O82" s="25">
        <v>1.7999999999999999E-2</v>
      </c>
      <c r="P82" s="39">
        <f t="shared" si="2"/>
        <v>123088212.96159533</v>
      </c>
      <c r="Q82" s="169">
        <f t="shared" si="3"/>
        <v>193238050.64134035</v>
      </c>
      <c r="R82" s="116">
        <f t="shared" si="5"/>
        <v>80600000</v>
      </c>
      <c r="S82" s="116">
        <f t="shared" si="6"/>
        <v>247238050.64134035</v>
      </c>
      <c r="T82" s="99"/>
    </row>
    <row r="83" spans="1:20" s="18" customFormat="1" x14ac:dyDescent="0.3">
      <c r="B83" s="220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71819734.757980436</v>
      </c>
      <c r="L83" s="117">
        <v>1.7999999999999999E-2</v>
      </c>
      <c r="M83" s="39">
        <v>50000</v>
      </c>
      <c r="N83" s="132">
        <f t="shared" si="4"/>
        <v>126321800.79490404</v>
      </c>
      <c r="O83" s="25">
        <v>1.7999999999999999E-2</v>
      </c>
      <c r="P83" s="39">
        <f t="shared" si="2"/>
        <v>126371800.79490404</v>
      </c>
      <c r="Q83" s="169">
        <f t="shared" si="3"/>
        <v>198191535.55288446</v>
      </c>
      <c r="R83" s="116">
        <f t="shared" si="5"/>
        <v>80600000</v>
      </c>
      <c r="S83" s="116">
        <f t="shared" si="6"/>
        <v>252191535.55288446</v>
      </c>
      <c r="T83" s="99"/>
    </row>
    <row r="84" spans="1:20" s="18" customFormat="1" x14ac:dyDescent="0.3">
      <c r="B84" s="220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73519689.983624086</v>
      </c>
      <c r="L84" s="117">
        <v>1.7999999999999999E-2</v>
      </c>
      <c r="M84" s="39">
        <v>50000</v>
      </c>
      <c r="N84" s="132">
        <f t="shared" si="4"/>
        <v>129664493.2092123</v>
      </c>
      <c r="O84" s="25">
        <v>1.7999999999999999E-2</v>
      </c>
      <c r="P84" s="39">
        <f t="shared" si="2"/>
        <v>129714493.2092123</v>
      </c>
      <c r="Q84" s="169">
        <f t="shared" si="3"/>
        <v>203234183.1928364</v>
      </c>
      <c r="R84" s="116">
        <f t="shared" si="5"/>
        <v>80600000</v>
      </c>
      <c r="S84" s="116">
        <f t="shared" si="6"/>
        <v>257234183.1928364</v>
      </c>
      <c r="T84" s="99"/>
    </row>
    <row r="85" spans="1:20" s="18" customFormat="1" x14ac:dyDescent="0.3">
      <c r="B85" s="220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75250244.403329313</v>
      </c>
      <c r="L85" s="117">
        <v>1.7999999999999999E-2</v>
      </c>
      <c r="M85" s="39">
        <v>50000</v>
      </c>
      <c r="N85" s="132">
        <f t="shared" si="4"/>
        <v>133067354.08697812</v>
      </c>
      <c r="O85" s="25">
        <v>1.7999999999999999E-2</v>
      </c>
      <c r="P85" s="39">
        <f t="shared" si="2"/>
        <v>133117354.08697812</v>
      </c>
      <c r="Q85" s="169">
        <f t="shared" si="3"/>
        <v>208367598.49030745</v>
      </c>
      <c r="R85" s="116">
        <f t="shared" si="5"/>
        <v>80600000</v>
      </c>
      <c r="S85" s="116">
        <f t="shared" si="6"/>
        <v>262367598.49030745</v>
      </c>
      <c r="T85" s="99"/>
    </row>
    <row r="86" spans="1:20" s="18" customFormat="1" ht="17.25" thickBot="1" x14ac:dyDescent="0.35">
      <c r="B86" s="220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77011948.802589238</v>
      </c>
      <c r="L86" s="117">
        <v>1.7999999999999999E-2</v>
      </c>
      <c r="M86" s="39">
        <v>50000</v>
      </c>
      <c r="N86" s="132">
        <f t="shared" si="4"/>
        <v>136531466.46054372</v>
      </c>
      <c r="O86" s="94">
        <v>1.7999999999999999E-2</v>
      </c>
      <c r="P86" s="39">
        <f t="shared" ref="P86:P149" si="8" xml:space="preserve"> M86 + N86</f>
        <v>136581466.46054372</v>
      </c>
      <c r="Q86" s="169">
        <f t="shared" ref="Q86:Q149" si="9" xml:space="preserve"> K86 + P86</f>
        <v>213593415.26313296</v>
      </c>
      <c r="R86" s="116">
        <f t="shared" si="5"/>
        <v>80600000</v>
      </c>
      <c r="S86" s="116">
        <f t="shared" si="6"/>
        <v>267593415.26313296</v>
      </c>
      <c r="T86" s="99"/>
    </row>
    <row r="87" spans="1:20" s="109" customFormat="1" ht="17.25" thickBot="1" x14ac:dyDescent="0.35">
      <c r="B87" s="220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78805363.881035849</v>
      </c>
      <c r="L87" s="105">
        <v>1.7999999999999999E-2</v>
      </c>
      <c r="M87" s="39">
        <v>50000</v>
      </c>
      <c r="N87" s="132">
        <f t="shared" si="4"/>
        <v>140057932.85683352</v>
      </c>
      <c r="O87" s="106">
        <v>1.7999999999999999E-2</v>
      </c>
      <c r="P87" s="39">
        <f t="shared" si="8"/>
        <v>140107932.85683352</v>
      </c>
      <c r="Q87" s="169">
        <f t="shared" si="9"/>
        <v>218913296.73786938</v>
      </c>
      <c r="R87" s="116">
        <f t="shared" si="5"/>
        <v>80600000</v>
      </c>
      <c r="S87" s="116">
        <f t="shared" si="6"/>
        <v>272913296.73786938</v>
      </c>
      <c r="T87" s="122"/>
    </row>
    <row r="88" spans="1:20" s="18" customFormat="1" x14ac:dyDescent="0.3">
      <c r="A88" s="18">
        <v>8</v>
      </c>
      <c r="B88" s="220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80631060.430894494</v>
      </c>
      <c r="L88" s="117">
        <v>1.7999999999999999E-2</v>
      </c>
      <c r="M88" s="39">
        <v>50000</v>
      </c>
      <c r="N88" s="132">
        <f t="shared" ref="N88:N151" si="10" xml:space="preserve"> (N87 + D88 - E88 - M88) + ((N87 + D88 - E88 - M88) * O88)</f>
        <v>141672364.58826086</v>
      </c>
      <c r="O88" s="93">
        <v>4.0000000000000001E-3</v>
      </c>
      <c r="P88" s="39">
        <f t="shared" si="8"/>
        <v>141722364.58826086</v>
      </c>
      <c r="Q88" s="169">
        <f t="shared" si="9"/>
        <v>222353425.01915535</v>
      </c>
      <c r="R88" s="116">
        <f t="shared" si="5"/>
        <v>80600000</v>
      </c>
      <c r="S88" s="116">
        <f t="shared" si="6"/>
        <v>276353425.01915538</v>
      </c>
      <c r="T88" s="99"/>
    </row>
    <row r="89" spans="1:20" s="18" customFormat="1" x14ac:dyDescent="0.3">
      <c r="B89" s="220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82489619.518650591</v>
      </c>
      <c r="L89" s="117">
        <v>1.7999999999999999E-2</v>
      </c>
      <c r="M89" s="39">
        <v>50000</v>
      </c>
      <c r="N89" s="132">
        <f t="shared" si="10"/>
        <v>145291367.15084955</v>
      </c>
      <c r="O89" s="25">
        <v>1.7999999999999999E-2</v>
      </c>
      <c r="P89" s="39">
        <f t="shared" si="8"/>
        <v>145341367.15084955</v>
      </c>
      <c r="Q89" s="169">
        <f t="shared" si="9"/>
        <v>227830986.66950014</v>
      </c>
      <c r="R89" s="116">
        <f t="shared" si="5"/>
        <v>80600000</v>
      </c>
      <c r="S89" s="116">
        <f t="shared" si="6"/>
        <v>281830986.66950011</v>
      </c>
      <c r="T89" s="99"/>
    </row>
    <row r="90" spans="1:20" s="18" customFormat="1" x14ac:dyDescent="0.3">
      <c r="B90" s="220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84381632.669986308</v>
      </c>
      <c r="L90" s="117">
        <v>1.7999999999999999E-2</v>
      </c>
      <c r="M90" s="39">
        <v>50000</v>
      </c>
      <c r="N90" s="132">
        <f t="shared" si="10"/>
        <v>148975511.75956485</v>
      </c>
      <c r="O90" s="25">
        <v>1.7999999999999999E-2</v>
      </c>
      <c r="P90" s="39">
        <f t="shared" si="8"/>
        <v>149025511.75956485</v>
      </c>
      <c r="Q90" s="169">
        <f t="shared" si="9"/>
        <v>233407144.42955115</v>
      </c>
      <c r="R90" s="116">
        <f t="shared" si="5"/>
        <v>80600000</v>
      </c>
      <c r="S90" s="116">
        <f t="shared" si="6"/>
        <v>287407144.42955112</v>
      </c>
      <c r="T90" s="99"/>
    </row>
    <row r="91" spans="1:20" s="18" customFormat="1" x14ac:dyDescent="0.3">
      <c r="B91" s="220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86307702.058046058</v>
      </c>
      <c r="L91" s="117">
        <v>1.7999999999999999E-2</v>
      </c>
      <c r="M91" s="39">
        <v>50000</v>
      </c>
      <c r="N91" s="132">
        <f t="shared" si="10"/>
        <v>152725970.971237</v>
      </c>
      <c r="O91" s="25">
        <v>1.7999999999999999E-2</v>
      </c>
      <c r="P91" s="39">
        <f t="shared" si="8"/>
        <v>152775970.971237</v>
      </c>
      <c r="Q91" s="169">
        <f t="shared" si="9"/>
        <v>239083673.02928305</v>
      </c>
      <c r="R91" s="116">
        <f t="shared" ref="R91:R154" si="11" xml:space="preserve"> H91 + I91</f>
        <v>80600000</v>
      </c>
      <c r="S91" s="116">
        <f t="shared" ref="S91:S154" si="12" xml:space="preserve"> J91 + Q91</f>
        <v>293083673.02928305</v>
      </c>
      <c r="T91" s="99"/>
    </row>
    <row r="92" spans="1:20" s="18" customFormat="1" x14ac:dyDescent="0.3">
      <c r="B92" s="220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88268440.69509089</v>
      </c>
      <c r="L92" s="117">
        <v>1.7999999999999999E-2</v>
      </c>
      <c r="M92" s="39">
        <v>50000</v>
      </c>
      <c r="N92" s="132">
        <f t="shared" si="10"/>
        <v>156543938.44871926</v>
      </c>
      <c r="O92" s="25">
        <v>1.7999999999999999E-2</v>
      </c>
      <c r="P92" s="39">
        <f t="shared" si="8"/>
        <v>156593938.44871926</v>
      </c>
      <c r="Q92" s="169">
        <f t="shared" si="9"/>
        <v>244862379.14381015</v>
      </c>
      <c r="R92" s="116">
        <f t="shared" si="11"/>
        <v>80600000</v>
      </c>
      <c r="S92" s="116">
        <f t="shared" si="12"/>
        <v>298862379.14381015</v>
      </c>
      <c r="T92" s="99"/>
    </row>
    <row r="93" spans="1:20" s="18" customFormat="1" x14ac:dyDescent="0.3">
      <c r="B93" s="220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90264472.627602533</v>
      </c>
      <c r="L93" s="117">
        <v>1.7999999999999999E-2</v>
      </c>
      <c r="M93" s="39">
        <v>50000</v>
      </c>
      <c r="N93" s="132">
        <f t="shared" si="10"/>
        <v>160430629.3407962</v>
      </c>
      <c r="O93" s="25">
        <v>1.7999999999999999E-2</v>
      </c>
      <c r="P93" s="39">
        <f t="shared" si="8"/>
        <v>160480629.3407962</v>
      </c>
      <c r="Q93" s="169">
        <f t="shared" si="9"/>
        <v>250745101.96839875</v>
      </c>
      <c r="R93" s="116">
        <f t="shared" si="11"/>
        <v>80600000</v>
      </c>
      <c r="S93" s="116">
        <f t="shared" si="12"/>
        <v>304745101.96839875</v>
      </c>
      <c r="T93" s="99"/>
    </row>
    <row r="94" spans="1:20" s="18" customFormat="1" x14ac:dyDescent="0.3">
      <c r="B94" s="220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92296433.134899378</v>
      </c>
      <c r="L94" s="117">
        <v>1.7999999999999999E-2</v>
      </c>
      <c r="M94" s="39">
        <v>50000</v>
      </c>
      <c r="N94" s="132">
        <f t="shared" si="10"/>
        <v>164387280.66893053</v>
      </c>
      <c r="O94" s="25">
        <v>1.7999999999999999E-2</v>
      </c>
      <c r="P94" s="39">
        <f t="shared" si="8"/>
        <v>164437280.66893053</v>
      </c>
      <c r="Q94" s="169">
        <f t="shared" si="9"/>
        <v>256733713.80382991</v>
      </c>
      <c r="R94" s="116">
        <f t="shared" si="11"/>
        <v>80600000</v>
      </c>
      <c r="S94" s="116">
        <f t="shared" si="12"/>
        <v>310733713.80382991</v>
      </c>
      <c r="T94" s="99"/>
    </row>
    <row r="95" spans="1:20" s="18" customFormat="1" x14ac:dyDescent="0.3">
      <c r="B95" s="220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94364968.931327567</v>
      </c>
      <c r="L95" s="117">
        <v>1.7999999999999999E-2</v>
      </c>
      <c r="M95" s="39">
        <v>50000</v>
      </c>
      <c r="N95" s="132">
        <f t="shared" si="10"/>
        <v>168415151.72097129</v>
      </c>
      <c r="O95" s="25">
        <v>1.7999999999999999E-2</v>
      </c>
      <c r="P95" s="39">
        <f t="shared" si="8"/>
        <v>168465151.72097129</v>
      </c>
      <c r="Q95" s="169">
        <f t="shared" si="9"/>
        <v>262830120.65229887</v>
      </c>
      <c r="R95" s="116">
        <f t="shared" si="11"/>
        <v>80600000</v>
      </c>
      <c r="S95" s="116">
        <f t="shared" si="12"/>
        <v>316830120.65229887</v>
      </c>
      <c r="T95" s="99"/>
    </row>
    <row r="96" spans="1:20" s="18" customFormat="1" x14ac:dyDescent="0.3">
      <c r="B96" s="220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96470738.372091457</v>
      </c>
      <c r="L96" s="117">
        <v>1.7999999999999999E-2</v>
      </c>
      <c r="M96" s="39">
        <v>50000</v>
      </c>
      <c r="N96" s="132">
        <f t="shared" si="10"/>
        <v>172515524.45194876</v>
      </c>
      <c r="O96" s="25">
        <v>1.7999999999999999E-2</v>
      </c>
      <c r="P96" s="39">
        <f t="shared" si="8"/>
        <v>172565524.45194876</v>
      </c>
      <c r="Q96" s="169">
        <f t="shared" si="9"/>
        <v>269036262.82404023</v>
      </c>
      <c r="R96" s="116">
        <f t="shared" si="11"/>
        <v>80600000</v>
      </c>
      <c r="S96" s="116">
        <f t="shared" si="12"/>
        <v>323036262.82404023</v>
      </c>
      <c r="T96" s="99"/>
    </row>
    <row r="97" spans="1:20" s="18" customFormat="1" x14ac:dyDescent="0.3">
      <c r="B97" s="220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98614411.662789106</v>
      </c>
      <c r="L97" s="117">
        <v>1.7999999999999999E-2</v>
      </c>
      <c r="M97" s="39">
        <v>50000</v>
      </c>
      <c r="N97" s="132">
        <f t="shared" si="10"/>
        <v>176689703.89208385</v>
      </c>
      <c r="O97" s="25">
        <v>1.7999999999999999E-2</v>
      </c>
      <c r="P97" s="39">
        <f t="shared" si="8"/>
        <v>176739703.89208385</v>
      </c>
      <c r="Q97" s="169">
        <f t="shared" si="9"/>
        <v>275354115.55487299</v>
      </c>
      <c r="R97" s="116">
        <f t="shared" si="11"/>
        <v>80600000</v>
      </c>
      <c r="S97" s="116">
        <f t="shared" si="12"/>
        <v>329354115.55487299</v>
      </c>
      <c r="T97" s="99"/>
    </row>
    <row r="98" spans="1:20" s="18" customFormat="1" ht="17.25" thickBot="1" x14ac:dyDescent="0.35">
      <c r="B98" s="220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100796671.07271931</v>
      </c>
      <c r="L98" s="117">
        <v>1.7999999999999999E-2</v>
      </c>
      <c r="M98" s="39">
        <v>50000</v>
      </c>
      <c r="N98" s="132">
        <f t="shared" si="10"/>
        <v>180939018.56214136</v>
      </c>
      <c r="O98" s="94">
        <v>1.7999999999999999E-2</v>
      </c>
      <c r="P98" s="39">
        <f t="shared" si="8"/>
        <v>180989018.56214136</v>
      </c>
      <c r="Q98" s="169">
        <f t="shared" si="9"/>
        <v>281785689.63486063</v>
      </c>
      <c r="R98" s="116">
        <f t="shared" si="11"/>
        <v>80600000</v>
      </c>
      <c r="S98" s="116">
        <f t="shared" si="12"/>
        <v>335785689.63486063</v>
      </c>
      <c r="T98" s="99"/>
    </row>
    <row r="99" spans="1:20" s="109" customFormat="1" ht="17.25" thickBot="1" x14ac:dyDescent="0.35">
      <c r="B99" s="220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103018211.15202825</v>
      </c>
      <c r="L99" s="105">
        <v>1.7999999999999999E-2</v>
      </c>
      <c r="M99" s="39">
        <v>50000</v>
      </c>
      <c r="N99" s="132">
        <f t="shared" si="10"/>
        <v>185264820.8962599</v>
      </c>
      <c r="O99" s="106">
        <v>1.7999999999999999E-2</v>
      </c>
      <c r="P99" s="39">
        <f t="shared" si="8"/>
        <v>185314820.8962599</v>
      </c>
      <c r="Q99" s="169">
        <f t="shared" si="9"/>
        <v>288333032.04828817</v>
      </c>
      <c r="R99" s="116">
        <f t="shared" si="11"/>
        <v>80600000</v>
      </c>
      <c r="S99" s="116">
        <f t="shared" si="12"/>
        <v>342333032.04828817</v>
      </c>
      <c r="T99" s="122"/>
    </row>
    <row r="100" spans="1:20" s="18" customFormat="1" x14ac:dyDescent="0.3">
      <c r="A100" s="18">
        <v>9</v>
      </c>
      <c r="B100" s="220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105279738.95276475</v>
      </c>
      <c r="L100" s="117">
        <v>1.7999999999999999E-2</v>
      </c>
      <c r="M100" s="39">
        <v>50000</v>
      </c>
      <c r="N100" s="132">
        <f t="shared" si="10"/>
        <v>187060080.17984495</v>
      </c>
      <c r="O100" s="93">
        <v>4.0000000000000001E-3</v>
      </c>
      <c r="P100" s="39">
        <f t="shared" si="8"/>
        <v>187110080.17984495</v>
      </c>
      <c r="Q100" s="169">
        <f t="shared" si="9"/>
        <v>292389819.13260972</v>
      </c>
      <c r="R100" s="116">
        <f t="shared" si="11"/>
        <v>80600000</v>
      </c>
      <c r="S100" s="116">
        <f t="shared" si="12"/>
        <v>346389819.13260972</v>
      </c>
      <c r="T100" s="99"/>
    </row>
    <row r="101" spans="1:20" s="18" customFormat="1" x14ac:dyDescent="0.3">
      <c r="B101" s="220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107581974.25391452</v>
      </c>
      <c r="L101" s="117">
        <v>1.7999999999999999E-2</v>
      </c>
      <c r="M101" s="39">
        <v>50000</v>
      </c>
      <c r="N101" s="132">
        <f t="shared" si="10"/>
        <v>191496061.62308216</v>
      </c>
      <c r="O101" s="25">
        <v>1.7999999999999999E-2</v>
      </c>
      <c r="P101" s="39">
        <f t="shared" si="8"/>
        <v>191546061.62308216</v>
      </c>
      <c r="Q101" s="169">
        <f t="shared" si="9"/>
        <v>299128035.8769967</v>
      </c>
      <c r="R101" s="116">
        <f t="shared" si="11"/>
        <v>80600000</v>
      </c>
      <c r="S101" s="116">
        <f t="shared" si="12"/>
        <v>353128035.8769967</v>
      </c>
      <c r="T101" s="99"/>
    </row>
    <row r="102" spans="1:20" s="18" customFormat="1" x14ac:dyDescent="0.3">
      <c r="B102" s="220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109925649.79048498</v>
      </c>
      <c r="L102" s="117">
        <v>1.7999999999999999E-2</v>
      </c>
      <c r="M102" s="39">
        <v>50000</v>
      </c>
      <c r="N102" s="132">
        <f t="shared" si="10"/>
        <v>196011890.73229763</v>
      </c>
      <c r="O102" s="25">
        <v>1.7999999999999999E-2</v>
      </c>
      <c r="P102" s="39">
        <f t="shared" si="8"/>
        <v>196061890.73229763</v>
      </c>
      <c r="Q102" s="169">
        <f t="shared" si="9"/>
        <v>305987540.52278262</v>
      </c>
      <c r="R102" s="116">
        <f t="shared" si="11"/>
        <v>80600000</v>
      </c>
      <c r="S102" s="116">
        <f t="shared" si="12"/>
        <v>359987540.52278262</v>
      </c>
      <c r="T102" s="99"/>
    </row>
    <row r="103" spans="1:20" s="18" customFormat="1" x14ac:dyDescent="0.3">
      <c r="B103" s="220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112311511.48671371</v>
      </c>
      <c r="L103" s="117">
        <v>1.7999999999999999E-2</v>
      </c>
      <c r="M103" s="39">
        <v>50000</v>
      </c>
      <c r="N103" s="132">
        <f t="shared" si="10"/>
        <v>200609004.765479</v>
      </c>
      <c r="O103" s="25">
        <v>1.7999999999999999E-2</v>
      </c>
      <c r="P103" s="39">
        <f t="shared" si="8"/>
        <v>200659004.765479</v>
      </c>
      <c r="Q103" s="169">
        <f t="shared" si="9"/>
        <v>312970516.25219274</v>
      </c>
      <c r="R103" s="116">
        <f t="shared" si="11"/>
        <v>80600000</v>
      </c>
      <c r="S103" s="116">
        <f t="shared" si="12"/>
        <v>366970516.25219274</v>
      </c>
      <c r="T103" s="99"/>
    </row>
    <row r="104" spans="1:20" s="18" customFormat="1" x14ac:dyDescent="0.3">
      <c r="B104" s="220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114740318.69347456</v>
      </c>
      <c r="L104" s="117">
        <v>1.7999999999999999E-2</v>
      </c>
      <c r="M104" s="39">
        <v>50000</v>
      </c>
      <c r="N104" s="132">
        <f t="shared" si="10"/>
        <v>205288866.85125762</v>
      </c>
      <c r="O104" s="25">
        <v>1.7999999999999999E-2</v>
      </c>
      <c r="P104" s="39">
        <f t="shared" si="8"/>
        <v>205338866.85125762</v>
      </c>
      <c r="Q104" s="169">
        <f t="shared" si="9"/>
        <v>320079185.54473221</v>
      </c>
      <c r="R104" s="116">
        <f t="shared" si="11"/>
        <v>80600000</v>
      </c>
      <c r="S104" s="116">
        <f t="shared" si="12"/>
        <v>374079185.54473221</v>
      </c>
      <c r="T104" s="99"/>
    </row>
    <row r="105" spans="1:20" s="18" customFormat="1" x14ac:dyDescent="0.3">
      <c r="B105" s="220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117212844.42995711</v>
      </c>
      <c r="L105" s="117">
        <v>1.7999999999999999E-2</v>
      </c>
      <c r="M105" s="39">
        <v>50000</v>
      </c>
      <c r="N105" s="132">
        <f t="shared" si="10"/>
        <v>210052966.45458025</v>
      </c>
      <c r="O105" s="25">
        <v>1.7999999999999999E-2</v>
      </c>
      <c r="P105" s="39">
        <f t="shared" si="8"/>
        <v>210102966.45458025</v>
      </c>
      <c r="Q105" s="169">
        <f t="shared" si="9"/>
        <v>327315810.88453734</v>
      </c>
      <c r="R105" s="116">
        <f t="shared" si="11"/>
        <v>80600000</v>
      </c>
      <c r="S105" s="116">
        <f t="shared" si="12"/>
        <v>381315810.88453734</v>
      </c>
      <c r="T105" s="99"/>
    </row>
    <row r="106" spans="1:20" s="18" customFormat="1" x14ac:dyDescent="0.3">
      <c r="B106" s="220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119729875.62969634</v>
      </c>
      <c r="L106" s="117">
        <v>1.7999999999999999E-2</v>
      </c>
      <c r="M106" s="39">
        <v>50000</v>
      </c>
      <c r="N106" s="132">
        <f t="shared" si="10"/>
        <v>214902819.8507627</v>
      </c>
      <c r="O106" s="25">
        <v>1.7999999999999999E-2</v>
      </c>
      <c r="P106" s="39">
        <f t="shared" si="8"/>
        <v>214952819.8507627</v>
      </c>
      <c r="Q106" s="169">
        <f t="shared" si="9"/>
        <v>334682695.48045903</v>
      </c>
      <c r="R106" s="116">
        <f t="shared" si="11"/>
        <v>80600000</v>
      </c>
      <c r="S106" s="116">
        <f t="shared" si="12"/>
        <v>388682695.48045903</v>
      </c>
      <c r="T106" s="99"/>
    </row>
    <row r="107" spans="1:20" s="18" customFormat="1" x14ac:dyDescent="0.3">
      <c r="B107" s="220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122292213.39103088</v>
      </c>
      <c r="L107" s="117">
        <v>1.7999999999999999E-2</v>
      </c>
      <c r="M107" s="39">
        <v>50000</v>
      </c>
      <c r="N107" s="132">
        <f t="shared" si="10"/>
        <v>219839970.60807642</v>
      </c>
      <c r="O107" s="25">
        <v>1.7999999999999999E-2</v>
      </c>
      <c r="P107" s="39">
        <f t="shared" si="8"/>
        <v>219889970.60807642</v>
      </c>
      <c r="Q107" s="169">
        <f t="shared" si="9"/>
        <v>342182183.9991073</v>
      </c>
      <c r="R107" s="116">
        <f t="shared" si="11"/>
        <v>80600000</v>
      </c>
      <c r="S107" s="116">
        <f t="shared" si="12"/>
        <v>396182183.9991073</v>
      </c>
      <c r="T107" s="99"/>
    </row>
    <row r="108" spans="1:20" s="18" customFormat="1" x14ac:dyDescent="0.3">
      <c r="B108" s="220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124900673.23206943</v>
      </c>
      <c r="L108" s="117">
        <v>1.7999999999999999E-2</v>
      </c>
      <c r="M108" s="39">
        <v>50000</v>
      </c>
      <c r="N108" s="132">
        <f t="shared" si="10"/>
        <v>224865990.07902181</v>
      </c>
      <c r="O108" s="25">
        <v>1.7999999999999999E-2</v>
      </c>
      <c r="P108" s="39">
        <f t="shared" si="8"/>
        <v>224915990.07902181</v>
      </c>
      <c r="Q108" s="169">
        <f t="shared" si="9"/>
        <v>349816663.31109124</v>
      </c>
      <c r="R108" s="116">
        <f t="shared" si="11"/>
        <v>80600000</v>
      </c>
      <c r="S108" s="116">
        <f t="shared" si="12"/>
        <v>403816663.31109124</v>
      </c>
      <c r="T108" s="99"/>
    </row>
    <row r="109" spans="1:20" s="18" customFormat="1" x14ac:dyDescent="0.3">
      <c r="B109" s="220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127556085.35024668</v>
      </c>
      <c r="L109" s="117">
        <v>1.7999999999999999E-2</v>
      </c>
      <c r="M109" s="39">
        <v>50000</v>
      </c>
      <c r="N109" s="132">
        <f t="shared" si="10"/>
        <v>229982477.90044421</v>
      </c>
      <c r="O109" s="25">
        <v>1.7999999999999999E-2</v>
      </c>
      <c r="P109" s="39">
        <f t="shared" si="8"/>
        <v>230032477.90044421</v>
      </c>
      <c r="Q109" s="169">
        <f t="shared" si="9"/>
        <v>357588563.25069088</v>
      </c>
      <c r="R109" s="116">
        <f t="shared" si="11"/>
        <v>80600000</v>
      </c>
      <c r="S109" s="116">
        <f t="shared" si="12"/>
        <v>411588563.25069088</v>
      </c>
      <c r="T109" s="99"/>
    </row>
    <row r="110" spans="1:20" s="18" customFormat="1" ht="17.25" thickBot="1" x14ac:dyDescent="0.35">
      <c r="B110" s="220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130259294.88655113</v>
      </c>
      <c r="L110" s="117">
        <v>1.7999999999999999E-2</v>
      </c>
      <c r="M110" s="39">
        <v>50000</v>
      </c>
      <c r="N110" s="132">
        <f t="shared" si="10"/>
        <v>235191062.5026522</v>
      </c>
      <c r="O110" s="94">
        <v>1.7999999999999999E-2</v>
      </c>
      <c r="P110" s="39">
        <f t="shared" si="8"/>
        <v>235241062.5026522</v>
      </c>
      <c r="Q110" s="169">
        <f t="shared" si="9"/>
        <v>365500357.38920331</v>
      </c>
      <c r="R110" s="116">
        <f t="shared" si="11"/>
        <v>80600000</v>
      </c>
      <c r="S110" s="116">
        <f t="shared" si="12"/>
        <v>419500357.38920331</v>
      </c>
      <c r="T110" s="99"/>
    </row>
    <row r="111" spans="1:20" s="109" customFormat="1" ht="17.25" thickBot="1" x14ac:dyDescent="0.35">
      <c r="B111" s="220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133011162.19450904</v>
      </c>
      <c r="L111" s="105">
        <v>1.7999999999999999E-2</v>
      </c>
      <c r="M111" s="39">
        <v>50000</v>
      </c>
      <c r="N111" s="132">
        <f t="shared" si="10"/>
        <v>240493401.62769994</v>
      </c>
      <c r="O111" s="106">
        <v>1.7999999999999999E-2</v>
      </c>
      <c r="P111" s="39">
        <f t="shared" si="8"/>
        <v>240543401.62769994</v>
      </c>
      <c r="Q111" s="169">
        <f t="shared" si="9"/>
        <v>373554563.822209</v>
      </c>
      <c r="R111" s="116">
        <f t="shared" si="11"/>
        <v>80600000</v>
      </c>
      <c r="S111" s="116">
        <f t="shared" si="12"/>
        <v>427554563.822209</v>
      </c>
      <c r="T111" s="122"/>
    </row>
    <row r="112" spans="1:20" s="18" customFormat="1" x14ac:dyDescent="0.3">
      <c r="A112" s="18">
        <v>10</v>
      </c>
      <c r="B112" s="220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135812563.11401021</v>
      </c>
      <c r="L112" s="117">
        <v>1.7999999999999999E-2</v>
      </c>
      <c r="M112" s="39">
        <v>50000</v>
      </c>
      <c r="N112" s="132">
        <f t="shared" si="10"/>
        <v>242509575.23421073</v>
      </c>
      <c r="O112" s="93">
        <v>4.0000000000000001E-3</v>
      </c>
      <c r="P112" s="39">
        <f t="shared" si="8"/>
        <v>242559575.23421073</v>
      </c>
      <c r="Q112" s="169">
        <f t="shared" si="9"/>
        <v>378372138.34822094</v>
      </c>
      <c r="R112" s="116">
        <f t="shared" si="11"/>
        <v>80600000</v>
      </c>
      <c r="S112" s="116">
        <f t="shared" si="12"/>
        <v>432372138.34822094</v>
      </c>
      <c r="T112" s="99"/>
    </row>
    <row r="113" spans="1:20" s="18" customFormat="1" x14ac:dyDescent="0.3">
      <c r="B113" s="220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138664389.25006241</v>
      </c>
      <c r="L113" s="117">
        <v>1.7999999999999999E-2</v>
      </c>
      <c r="M113" s="39">
        <v>50000</v>
      </c>
      <c r="N113" s="132">
        <f t="shared" si="10"/>
        <v>247943647.58842653</v>
      </c>
      <c r="O113" s="25">
        <v>1.7999999999999999E-2</v>
      </c>
      <c r="P113" s="39">
        <f t="shared" si="8"/>
        <v>247993647.58842653</v>
      </c>
      <c r="Q113" s="169">
        <f t="shared" si="9"/>
        <v>386658036.83848894</v>
      </c>
      <c r="R113" s="116">
        <f t="shared" si="11"/>
        <v>80600000</v>
      </c>
      <c r="S113" s="116">
        <f t="shared" si="12"/>
        <v>440658036.83848894</v>
      </c>
      <c r="T113" s="99"/>
    </row>
    <row r="114" spans="1:20" s="18" customFormat="1" x14ac:dyDescent="0.3">
      <c r="B114" s="220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141567548.25656354</v>
      </c>
      <c r="L114" s="117">
        <v>1.7999999999999999E-2</v>
      </c>
      <c r="M114" s="39">
        <v>50000</v>
      </c>
      <c r="N114" s="132">
        <f t="shared" si="10"/>
        <v>253475533.24501821</v>
      </c>
      <c r="O114" s="25">
        <v>1.7999999999999999E-2</v>
      </c>
      <c r="P114" s="39">
        <f t="shared" si="8"/>
        <v>253525533.24501821</v>
      </c>
      <c r="Q114" s="169">
        <f t="shared" si="9"/>
        <v>395093081.50158179</v>
      </c>
      <c r="R114" s="116">
        <f t="shared" si="11"/>
        <v>80600000</v>
      </c>
      <c r="S114" s="116">
        <f t="shared" si="12"/>
        <v>449093081.50158179</v>
      </c>
      <c r="T114" s="99"/>
    </row>
    <row r="115" spans="1:20" s="18" customFormat="1" x14ac:dyDescent="0.3">
      <c r="B115" s="220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144522964.12518167</v>
      </c>
      <c r="L115" s="117">
        <v>1.7999999999999999E-2</v>
      </c>
      <c r="M115" s="39">
        <v>50000</v>
      </c>
      <c r="N115" s="132">
        <f t="shared" si="10"/>
        <v>259106992.84342855</v>
      </c>
      <c r="O115" s="25">
        <v>1.7999999999999999E-2</v>
      </c>
      <c r="P115" s="39">
        <f t="shared" si="8"/>
        <v>259156992.84342855</v>
      </c>
      <c r="Q115" s="169">
        <f t="shared" si="9"/>
        <v>403679956.96861023</v>
      </c>
      <c r="R115" s="116">
        <f t="shared" si="11"/>
        <v>80600000</v>
      </c>
      <c r="S115" s="116">
        <f t="shared" si="12"/>
        <v>457679956.96861023</v>
      </c>
      <c r="T115" s="99"/>
    </row>
    <row r="116" spans="1:20" s="18" customFormat="1" x14ac:dyDescent="0.3">
      <c r="B116" s="220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147531577.47943494</v>
      </c>
      <c r="L116" s="117">
        <v>1.7999999999999999E-2</v>
      </c>
      <c r="M116" s="39">
        <v>50000</v>
      </c>
      <c r="N116" s="132">
        <f t="shared" si="10"/>
        <v>264839818.71461028</v>
      </c>
      <c r="O116" s="25">
        <v>1.7999999999999999E-2</v>
      </c>
      <c r="P116" s="39">
        <f t="shared" si="8"/>
        <v>264889818.71461028</v>
      </c>
      <c r="Q116" s="169">
        <f t="shared" si="9"/>
        <v>412421396.19404519</v>
      </c>
      <c r="R116" s="116">
        <f t="shared" si="11"/>
        <v>80600000</v>
      </c>
      <c r="S116" s="116">
        <f t="shared" si="12"/>
        <v>466421396.19404519</v>
      </c>
      <c r="T116" s="99"/>
    </row>
    <row r="117" spans="1:20" s="18" customFormat="1" x14ac:dyDescent="0.3">
      <c r="B117" s="220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150594345.87406477</v>
      </c>
      <c r="L117" s="117">
        <v>1.7999999999999999E-2</v>
      </c>
      <c r="M117" s="39">
        <v>50000</v>
      </c>
      <c r="N117" s="132">
        <f t="shared" si="10"/>
        <v>270675835.45147324</v>
      </c>
      <c r="O117" s="25">
        <v>1.7999999999999999E-2</v>
      </c>
      <c r="P117" s="39">
        <f t="shared" si="8"/>
        <v>270725835.45147324</v>
      </c>
      <c r="Q117" s="169">
        <f t="shared" si="9"/>
        <v>421320181.32553804</v>
      </c>
      <c r="R117" s="116">
        <f t="shared" si="11"/>
        <v>80600000</v>
      </c>
      <c r="S117" s="116">
        <f t="shared" si="12"/>
        <v>475320181.32553804</v>
      </c>
      <c r="T117" s="99"/>
    </row>
    <row r="118" spans="1:20" s="18" customFormat="1" x14ac:dyDescent="0.3">
      <c r="B118" s="220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153712244.09979793</v>
      </c>
      <c r="L118" s="117">
        <v>1.7999999999999999E-2</v>
      </c>
      <c r="M118" s="39">
        <v>50000</v>
      </c>
      <c r="N118" s="132">
        <f t="shared" si="10"/>
        <v>276616900.48959976</v>
      </c>
      <c r="O118" s="25">
        <v>1.7999999999999999E-2</v>
      </c>
      <c r="P118" s="39">
        <f t="shared" si="8"/>
        <v>276666900.48959976</v>
      </c>
      <c r="Q118" s="169">
        <f t="shared" si="9"/>
        <v>430379144.58939767</v>
      </c>
      <c r="R118" s="116">
        <f t="shared" si="11"/>
        <v>80600000</v>
      </c>
      <c r="S118" s="116">
        <f t="shared" si="12"/>
        <v>484379144.58939767</v>
      </c>
      <c r="T118" s="99"/>
    </row>
    <row r="119" spans="1:20" s="18" customFormat="1" x14ac:dyDescent="0.3">
      <c r="B119" s="220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156886264.49359429</v>
      </c>
      <c r="L119" s="117">
        <v>1.7999999999999999E-2</v>
      </c>
      <c r="M119" s="39">
        <v>50000</v>
      </c>
      <c r="N119" s="132">
        <f t="shared" si="10"/>
        <v>282664904.69841254</v>
      </c>
      <c r="O119" s="25">
        <v>1.7999999999999999E-2</v>
      </c>
      <c r="P119" s="39">
        <f t="shared" si="8"/>
        <v>282714904.69841254</v>
      </c>
      <c r="Q119" s="169">
        <f t="shared" si="9"/>
        <v>439601169.19200683</v>
      </c>
      <c r="R119" s="116">
        <f t="shared" si="11"/>
        <v>80600000</v>
      </c>
      <c r="S119" s="116">
        <f t="shared" si="12"/>
        <v>493601169.19200683</v>
      </c>
      <c r="T119" s="99"/>
    </row>
    <row r="120" spans="1:20" s="18" customFormat="1" x14ac:dyDescent="0.3">
      <c r="B120" s="220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160117417.25447899</v>
      </c>
      <c r="L120" s="117">
        <v>1.7999999999999999E-2</v>
      </c>
      <c r="M120" s="39">
        <v>50000</v>
      </c>
      <c r="N120" s="132">
        <f t="shared" si="10"/>
        <v>288821772.98298395</v>
      </c>
      <c r="O120" s="25">
        <v>1.7999999999999999E-2</v>
      </c>
      <c r="P120" s="39">
        <f t="shared" si="8"/>
        <v>288871772.98298395</v>
      </c>
      <c r="Q120" s="169">
        <f t="shared" si="9"/>
        <v>448989190.23746294</v>
      </c>
      <c r="R120" s="116">
        <f t="shared" si="11"/>
        <v>80600000</v>
      </c>
      <c r="S120" s="116">
        <f t="shared" si="12"/>
        <v>502989190.23746294</v>
      </c>
      <c r="T120" s="99"/>
    </row>
    <row r="121" spans="1:20" s="18" customFormat="1" x14ac:dyDescent="0.3">
      <c r="B121" s="220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163406730.76505962</v>
      </c>
      <c r="L121" s="117">
        <v>1.7999999999999999E-2</v>
      </c>
      <c r="M121" s="39">
        <v>50000</v>
      </c>
      <c r="N121" s="132">
        <f t="shared" si="10"/>
        <v>295089464.89667767</v>
      </c>
      <c r="O121" s="25">
        <v>1.7999999999999999E-2</v>
      </c>
      <c r="P121" s="39">
        <f t="shared" si="8"/>
        <v>295139464.89667767</v>
      </c>
      <c r="Q121" s="169">
        <f t="shared" si="9"/>
        <v>458546195.66173732</v>
      </c>
      <c r="R121" s="116">
        <f t="shared" si="11"/>
        <v>80600000</v>
      </c>
      <c r="S121" s="116">
        <f t="shared" si="12"/>
        <v>512546195.66173732</v>
      </c>
      <c r="T121" s="99"/>
    </row>
    <row r="122" spans="1:20" s="18" customFormat="1" ht="17.25" thickBot="1" x14ac:dyDescent="0.35">
      <c r="B122" s="220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166755251.91883069</v>
      </c>
      <c r="L122" s="117">
        <v>1.7999999999999999E-2</v>
      </c>
      <c r="M122" s="39">
        <v>50000</v>
      </c>
      <c r="N122" s="132">
        <f t="shared" si="10"/>
        <v>301469975.26481789</v>
      </c>
      <c r="O122" s="94">
        <v>1.7999999999999999E-2</v>
      </c>
      <c r="P122" s="39">
        <f t="shared" si="8"/>
        <v>301519975.26481789</v>
      </c>
      <c r="Q122" s="169">
        <f t="shared" si="9"/>
        <v>468275227.18364859</v>
      </c>
      <c r="R122" s="116">
        <f t="shared" si="11"/>
        <v>80600000</v>
      </c>
      <c r="S122" s="116">
        <f t="shared" si="12"/>
        <v>522275227.18364859</v>
      </c>
      <c r="T122" s="99"/>
    </row>
    <row r="123" spans="1:20" s="109" customFormat="1" ht="17.25" thickBot="1" x14ac:dyDescent="0.35">
      <c r="B123" s="220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170164046.45336965</v>
      </c>
      <c r="L123" s="105">
        <v>1.7999999999999999E-2</v>
      </c>
      <c r="M123" s="39">
        <v>50000</v>
      </c>
      <c r="N123" s="132">
        <f t="shared" si="10"/>
        <v>307965334.81958461</v>
      </c>
      <c r="O123" s="106">
        <v>1.7999999999999999E-2</v>
      </c>
      <c r="P123" s="39">
        <f t="shared" si="8"/>
        <v>308015334.81958461</v>
      </c>
      <c r="Q123" s="169">
        <f t="shared" si="9"/>
        <v>478179381.27295423</v>
      </c>
      <c r="R123" s="116">
        <f t="shared" si="11"/>
        <v>80600000</v>
      </c>
      <c r="S123" s="116">
        <f t="shared" si="12"/>
        <v>532179381.27295423</v>
      </c>
      <c r="T123" s="122"/>
    </row>
    <row r="124" spans="1:20" s="18" customFormat="1" x14ac:dyDescent="0.3">
      <c r="A124" s="18">
        <v>11</v>
      </c>
      <c r="B124" s="220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173634199.28953031</v>
      </c>
      <c r="L124" s="117">
        <v>1.7999999999999999E-2</v>
      </c>
      <c r="M124" s="39">
        <v>50000</v>
      </c>
      <c r="N124" s="132">
        <f t="shared" si="10"/>
        <v>310251396.15886295</v>
      </c>
      <c r="O124" s="93">
        <v>4.0000000000000001E-3</v>
      </c>
      <c r="P124" s="39">
        <f t="shared" si="8"/>
        <v>310301396.15886295</v>
      </c>
      <c r="Q124" s="169">
        <f t="shared" si="9"/>
        <v>483935595.44839323</v>
      </c>
      <c r="R124" s="116">
        <f t="shared" si="11"/>
        <v>80600000</v>
      </c>
      <c r="S124" s="116">
        <f t="shared" si="12"/>
        <v>537935595.44839323</v>
      </c>
      <c r="T124" s="99"/>
    </row>
    <row r="125" spans="1:20" s="18" customFormat="1" x14ac:dyDescent="0.3">
      <c r="B125" s="220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177166814.87674186</v>
      </c>
      <c r="L125" s="117">
        <v>1.7999999999999999E-2</v>
      </c>
      <c r="M125" s="39">
        <v>50000</v>
      </c>
      <c r="N125" s="132">
        <f t="shared" si="10"/>
        <v>316904821.2897225</v>
      </c>
      <c r="O125" s="25">
        <v>1.7999999999999999E-2</v>
      </c>
      <c r="P125" s="39">
        <f t="shared" si="8"/>
        <v>316954821.2897225</v>
      </c>
      <c r="Q125" s="169">
        <f t="shared" si="9"/>
        <v>494121636.16646433</v>
      </c>
      <c r="R125" s="116">
        <f t="shared" si="11"/>
        <v>80600000</v>
      </c>
      <c r="S125" s="116">
        <f t="shared" si="12"/>
        <v>548121636.16646433</v>
      </c>
      <c r="T125" s="99"/>
    </row>
    <row r="126" spans="1:20" s="18" customFormat="1" x14ac:dyDescent="0.3">
      <c r="B126" s="220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180763017.54452321</v>
      </c>
      <c r="L126" s="117">
        <v>1.7999999999999999E-2</v>
      </c>
      <c r="M126" s="39">
        <v>50000</v>
      </c>
      <c r="N126" s="132">
        <f t="shared" si="10"/>
        <v>323678008.07293749</v>
      </c>
      <c r="O126" s="25">
        <v>1.7999999999999999E-2</v>
      </c>
      <c r="P126" s="39">
        <f t="shared" si="8"/>
        <v>323728008.07293749</v>
      </c>
      <c r="Q126" s="169">
        <f t="shared" si="9"/>
        <v>504491025.61746073</v>
      </c>
      <c r="R126" s="116">
        <f t="shared" si="11"/>
        <v>80600000</v>
      </c>
      <c r="S126" s="116">
        <f t="shared" si="12"/>
        <v>558491025.61746073</v>
      </c>
      <c r="T126" s="99"/>
    </row>
    <row r="127" spans="1:20" s="18" customFormat="1" x14ac:dyDescent="0.3">
      <c r="B127" s="220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184423951.86032462</v>
      </c>
      <c r="L127" s="117">
        <v>1.7999999999999999E-2</v>
      </c>
      <c r="M127" s="39">
        <v>50000</v>
      </c>
      <c r="N127" s="132">
        <f t="shared" si="10"/>
        <v>330573112.21825033</v>
      </c>
      <c r="O127" s="25">
        <v>1.7999999999999999E-2</v>
      </c>
      <c r="P127" s="39">
        <f t="shared" si="8"/>
        <v>330623112.21825033</v>
      </c>
      <c r="Q127" s="169">
        <f t="shared" si="9"/>
        <v>515047064.07857496</v>
      </c>
      <c r="R127" s="116">
        <f t="shared" si="11"/>
        <v>80600000</v>
      </c>
      <c r="S127" s="116">
        <f t="shared" si="12"/>
        <v>569047064.0785749</v>
      </c>
      <c r="T127" s="99"/>
    </row>
    <row r="128" spans="1:20" s="18" customFormat="1" x14ac:dyDescent="0.3">
      <c r="B128" s="220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188150782.99381047</v>
      </c>
      <c r="L128" s="117">
        <v>1.7999999999999999E-2</v>
      </c>
      <c r="M128" s="39">
        <v>50000</v>
      </c>
      <c r="N128" s="132">
        <f t="shared" si="10"/>
        <v>337592328.23817885</v>
      </c>
      <c r="O128" s="25">
        <v>1.7999999999999999E-2</v>
      </c>
      <c r="P128" s="39">
        <f t="shared" si="8"/>
        <v>337642328.23817885</v>
      </c>
      <c r="Q128" s="169">
        <f t="shared" si="9"/>
        <v>525793111.23198932</v>
      </c>
      <c r="R128" s="116">
        <f t="shared" si="11"/>
        <v>80600000</v>
      </c>
      <c r="S128" s="116">
        <f t="shared" si="12"/>
        <v>579793111.23198938</v>
      </c>
      <c r="T128" s="99"/>
    </row>
    <row r="129" spans="1:20" s="18" customFormat="1" x14ac:dyDescent="0.3">
      <c r="B129" s="220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191944697.08769906</v>
      </c>
      <c r="L129" s="117">
        <v>1.7999999999999999E-2</v>
      </c>
      <c r="M129" s="39">
        <v>50000</v>
      </c>
      <c r="N129" s="132">
        <f t="shared" si="10"/>
        <v>344737890.14646608</v>
      </c>
      <c r="O129" s="25">
        <v>1.7999999999999999E-2</v>
      </c>
      <c r="P129" s="39">
        <f t="shared" si="8"/>
        <v>344787890.14646608</v>
      </c>
      <c r="Q129" s="169">
        <f t="shared" si="9"/>
        <v>536732587.23416513</v>
      </c>
      <c r="R129" s="116">
        <f t="shared" si="11"/>
        <v>80600000</v>
      </c>
      <c r="S129" s="116">
        <f t="shared" si="12"/>
        <v>590732587.23416519</v>
      </c>
      <c r="T129" s="99"/>
    </row>
    <row r="130" spans="1:20" s="18" customFormat="1" x14ac:dyDescent="0.3">
      <c r="B130" s="220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195806901.63527763</v>
      </c>
      <c r="L130" s="117">
        <v>1.7999999999999999E-2</v>
      </c>
      <c r="M130" s="39">
        <v>50000</v>
      </c>
      <c r="N130" s="132">
        <f t="shared" si="10"/>
        <v>352012072.16910249</v>
      </c>
      <c r="O130" s="25">
        <v>1.7999999999999999E-2</v>
      </c>
      <c r="P130" s="39">
        <f t="shared" si="8"/>
        <v>352062072.16910249</v>
      </c>
      <c r="Q130" s="169">
        <f t="shared" si="9"/>
        <v>547868973.80438018</v>
      </c>
      <c r="R130" s="116">
        <f t="shared" si="11"/>
        <v>80600000</v>
      </c>
      <c r="S130" s="116">
        <f t="shared" si="12"/>
        <v>601868973.80438018</v>
      </c>
      <c r="T130" s="99"/>
    </row>
    <row r="131" spans="1:20" s="18" customFormat="1" x14ac:dyDescent="0.3">
      <c r="B131" s="220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199738625.86471263</v>
      </c>
      <c r="L131" s="117">
        <v>1.7999999999999999E-2</v>
      </c>
      <c r="M131" s="39">
        <v>50000</v>
      </c>
      <c r="N131" s="132">
        <f t="shared" si="10"/>
        <v>359417189.46814632</v>
      </c>
      <c r="O131" s="25">
        <v>1.7999999999999999E-2</v>
      </c>
      <c r="P131" s="39">
        <f t="shared" si="8"/>
        <v>359467189.46814632</v>
      </c>
      <c r="Q131" s="169">
        <f t="shared" si="9"/>
        <v>559205815.33285892</v>
      </c>
      <c r="R131" s="116">
        <f t="shared" si="11"/>
        <v>80600000</v>
      </c>
      <c r="S131" s="116">
        <f t="shared" si="12"/>
        <v>613205815.33285892</v>
      </c>
      <c r="T131" s="99"/>
    </row>
    <row r="132" spans="1:20" s="18" customFormat="1" x14ac:dyDescent="0.3">
      <c r="B132" s="220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203741121.13027745</v>
      </c>
      <c r="L132" s="117">
        <v>1.7999999999999999E-2</v>
      </c>
      <c r="M132" s="39">
        <v>50000</v>
      </c>
      <c r="N132" s="132">
        <f t="shared" si="10"/>
        <v>366955598.87857294</v>
      </c>
      <c r="O132" s="25">
        <v>1.7999999999999999E-2</v>
      </c>
      <c r="P132" s="39">
        <f t="shared" si="8"/>
        <v>367005598.87857294</v>
      </c>
      <c r="Q132" s="169">
        <f t="shared" si="9"/>
        <v>570746720.00885034</v>
      </c>
      <c r="R132" s="116">
        <f t="shared" si="11"/>
        <v>80600000</v>
      </c>
      <c r="S132" s="116">
        <f t="shared" si="12"/>
        <v>624746720.00885034</v>
      </c>
      <c r="T132" s="99"/>
    </row>
    <row r="133" spans="1:20" s="18" customFormat="1" x14ac:dyDescent="0.3">
      <c r="B133" s="220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207815661.31062245</v>
      </c>
      <c r="L133" s="117">
        <v>1.7999999999999999E-2</v>
      </c>
      <c r="M133" s="39">
        <v>50000</v>
      </c>
      <c r="N133" s="132">
        <f t="shared" si="10"/>
        <v>374629699.65838724</v>
      </c>
      <c r="O133" s="25">
        <v>1.7999999999999999E-2</v>
      </c>
      <c r="P133" s="39">
        <f t="shared" si="8"/>
        <v>374679699.65838724</v>
      </c>
      <c r="Q133" s="169">
        <f t="shared" si="9"/>
        <v>582495360.96900964</v>
      </c>
      <c r="R133" s="116">
        <f t="shared" si="11"/>
        <v>80600000</v>
      </c>
      <c r="S133" s="116">
        <f t="shared" si="12"/>
        <v>636495360.96900964</v>
      </c>
      <c r="T133" s="99"/>
    </row>
    <row r="134" spans="1:20" s="18" customFormat="1" ht="18" customHeight="1" thickBot="1" x14ac:dyDescent="0.35">
      <c r="B134" s="220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211963543.21421367</v>
      </c>
      <c r="L134" s="117">
        <v>1.7999999999999999E-2</v>
      </c>
      <c r="M134" s="39">
        <v>50000</v>
      </c>
      <c r="N134" s="132">
        <f t="shared" si="10"/>
        <v>382441934.25223821</v>
      </c>
      <c r="O134" s="94">
        <v>1.7999999999999999E-2</v>
      </c>
      <c r="P134" s="39">
        <f t="shared" si="8"/>
        <v>382491934.25223821</v>
      </c>
      <c r="Q134" s="169">
        <f t="shared" si="9"/>
        <v>594455477.46645188</v>
      </c>
      <c r="R134" s="116">
        <f t="shared" si="11"/>
        <v>80600000</v>
      </c>
      <c r="S134" s="116">
        <f t="shared" si="12"/>
        <v>648455477.46645188</v>
      </c>
      <c r="T134" s="99"/>
    </row>
    <row r="135" spans="1:20" s="109" customFormat="1" ht="17.25" thickBot="1" x14ac:dyDescent="0.35">
      <c r="B135" s="220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216186086.99206951</v>
      </c>
      <c r="L135" s="105">
        <v>1.7999999999999999E-2</v>
      </c>
      <c r="M135" s="39">
        <v>50000</v>
      </c>
      <c r="N135" s="132">
        <f t="shared" si="10"/>
        <v>390394789.06877851</v>
      </c>
      <c r="O135" s="106">
        <v>1.7999999999999999E-2</v>
      </c>
      <c r="P135" s="39">
        <f t="shared" si="8"/>
        <v>390444789.06877851</v>
      </c>
      <c r="Q135" s="169">
        <f t="shared" si="9"/>
        <v>606630876.060848</v>
      </c>
      <c r="R135" s="116">
        <f t="shared" si="11"/>
        <v>80600000</v>
      </c>
      <c r="S135" s="116">
        <f t="shared" si="12"/>
        <v>660630876.060848</v>
      </c>
      <c r="T135" s="122"/>
    </row>
    <row r="136" spans="1:20" s="37" customFormat="1" x14ac:dyDescent="0.3">
      <c r="A136" s="32">
        <v>12</v>
      </c>
      <c r="B136" s="220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220484636.55792677</v>
      </c>
      <c r="L136" s="117">
        <v>1.7999999999999999E-2</v>
      </c>
      <c r="M136" s="39">
        <v>50000</v>
      </c>
      <c r="N136" s="132">
        <f t="shared" si="10"/>
        <v>393010568.22505361</v>
      </c>
      <c r="O136" s="93">
        <v>4.0000000000000001E-3</v>
      </c>
      <c r="P136" s="39">
        <f t="shared" si="8"/>
        <v>393060568.22505361</v>
      </c>
      <c r="Q136" s="169">
        <f t="shared" si="9"/>
        <v>613545204.78298044</v>
      </c>
      <c r="R136" s="116">
        <f t="shared" si="11"/>
        <v>80600000</v>
      </c>
      <c r="S136" s="116">
        <f t="shared" si="12"/>
        <v>667545204.78298044</v>
      </c>
    </row>
    <row r="137" spans="1:20" x14ac:dyDescent="0.3">
      <c r="A137" s="18"/>
      <c r="B137" s="220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224860560.01596946</v>
      </c>
      <c r="L137" s="117">
        <v>1.7999999999999999E-2</v>
      </c>
      <c r="M137" s="39">
        <v>50000</v>
      </c>
      <c r="N137" s="132">
        <f t="shared" si="10"/>
        <v>401153658.45310456</v>
      </c>
      <c r="O137" s="25">
        <v>1.7999999999999999E-2</v>
      </c>
      <c r="P137" s="39">
        <f t="shared" si="8"/>
        <v>401203658.45310456</v>
      </c>
      <c r="Q137" s="169">
        <f t="shared" si="9"/>
        <v>626064218.46907401</v>
      </c>
      <c r="R137" s="116">
        <f t="shared" si="11"/>
        <v>80600000</v>
      </c>
      <c r="S137" s="116">
        <f t="shared" si="12"/>
        <v>680064218.46907401</v>
      </c>
    </row>
    <row r="138" spans="1:20" x14ac:dyDescent="0.3">
      <c r="A138" s="18"/>
      <c r="B138" s="220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229315250.09625691</v>
      </c>
      <c r="L138" s="117">
        <v>1.7999999999999999E-2</v>
      </c>
      <c r="M138" s="39">
        <v>50000</v>
      </c>
      <c r="N138" s="132">
        <f t="shared" si="10"/>
        <v>409443324.30526042</v>
      </c>
      <c r="O138" s="25">
        <v>1.7999999999999999E-2</v>
      </c>
      <c r="P138" s="39">
        <f t="shared" si="8"/>
        <v>409493324.30526042</v>
      </c>
      <c r="Q138" s="169">
        <f t="shared" si="9"/>
        <v>638808574.40151739</v>
      </c>
      <c r="R138" s="116">
        <f t="shared" si="11"/>
        <v>80600000</v>
      </c>
      <c r="S138" s="116">
        <f t="shared" si="12"/>
        <v>692808574.40151739</v>
      </c>
    </row>
    <row r="139" spans="1:20" x14ac:dyDescent="0.3">
      <c r="A139" s="18"/>
      <c r="B139" s="220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233850124.59798953</v>
      </c>
      <c r="L139" s="117">
        <v>1.7999999999999999E-2</v>
      </c>
      <c r="M139" s="39">
        <v>50000</v>
      </c>
      <c r="N139" s="132">
        <f t="shared" si="10"/>
        <v>417882204.14275509</v>
      </c>
      <c r="O139" s="25">
        <v>1.7999999999999999E-2</v>
      </c>
      <c r="P139" s="39">
        <f t="shared" si="8"/>
        <v>417932204.14275509</v>
      </c>
      <c r="Q139" s="169">
        <f t="shared" si="9"/>
        <v>651782328.74074459</v>
      </c>
      <c r="R139" s="116">
        <f t="shared" si="11"/>
        <v>80600000</v>
      </c>
      <c r="S139" s="116">
        <f t="shared" si="12"/>
        <v>705782328.74074459</v>
      </c>
    </row>
    <row r="140" spans="1:20" x14ac:dyDescent="0.3">
      <c r="A140" s="18"/>
      <c r="B140" s="220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238466626.84075335</v>
      </c>
      <c r="L140" s="117">
        <v>1.7999999999999999E-2</v>
      </c>
      <c r="M140" s="39">
        <v>50000</v>
      </c>
      <c r="N140" s="132">
        <f t="shared" si="10"/>
        <v>426472983.8173247</v>
      </c>
      <c r="O140" s="25">
        <v>1.7999999999999999E-2</v>
      </c>
      <c r="P140" s="39">
        <f t="shared" si="8"/>
        <v>426522983.8173247</v>
      </c>
      <c r="Q140" s="169">
        <f t="shared" si="9"/>
        <v>664989610.65807807</v>
      </c>
      <c r="R140" s="116">
        <f t="shared" si="11"/>
        <v>80600000</v>
      </c>
      <c r="S140" s="116">
        <f t="shared" si="12"/>
        <v>718989610.65807807</v>
      </c>
    </row>
    <row r="141" spans="1:20" x14ac:dyDescent="0.3">
      <c r="A141" s="18"/>
      <c r="B141" s="220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243166226.12388691</v>
      </c>
      <c r="L141" s="117">
        <v>1.7999999999999999E-2</v>
      </c>
      <c r="M141" s="39">
        <v>50000</v>
      </c>
      <c r="N141" s="132">
        <f t="shared" si="10"/>
        <v>435218397.52603656</v>
      </c>
      <c r="O141" s="25">
        <v>1.7999999999999999E-2</v>
      </c>
      <c r="P141" s="39">
        <f t="shared" si="8"/>
        <v>435268397.52603656</v>
      </c>
      <c r="Q141" s="169">
        <f t="shared" si="9"/>
        <v>678434623.64992344</v>
      </c>
      <c r="R141" s="116">
        <f t="shared" si="11"/>
        <v>80600000</v>
      </c>
      <c r="S141" s="116">
        <f t="shared" si="12"/>
        <v>732434623.64992344</v>
      </c>
    </row>
    <row r="142" spans="1:20" x14ac:dyDescent="0.3">
      <c r="A142" s="18"/>
      <c r="B142" s="220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247950418.19411689</v>
      </c>
      <c r="L142" s="117">
        <v>1.7999999999999999E-2</v>
      </c>
      <c r="M142" s="39">
        <v>50000</v>
      </c>
      <c r="N142" s="132">
        <f t="shared" si="10"/>
        <v>444121228.6815052</v>
      </c>
      <c r="O142" s="25">
        <v>1.7999999999999999E-2</v>
      </c>
      <c r="P142" s="39">
        <f t="shared" si="8"/>
        <v>444171228.6815052</v>
      </c>
      <c r="Q142" s="169">
        <f t="shared" si="9"/>
        <v>692121646.87562203</v>
      </c>
      <c r="R142" s="116">
        <f t="shared" si="11"/>
        <v>80600000</v>
      </c>
      <c r="S142" s="116">
        <f t="shared" si="12"/>
        <v>746121646.87562203</v>
      </c>
    </row>
    <row r="143" spans="1:20" x14ac:dyDescent="0.3">
      <c r="A143" s="18"/>
      <c r="B143" s="220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252820725.72161099</v>
      </c>
      <c r="L143" s="117">
        <v>1.7999999999999999E-2</v>
      </c>
      <c r="M143" s="39">
        <v>50000</v>
      </c>
      <c r="N143" s="132">
        <f t="shared" si="10"/>
        <v>453184310.79777229</v>
      </c>
      <c r="O143" s="25">
        <v>1.7999999999999999E-2</v>
      </c>
      <c r="P143" s="39">
        <f t="shared" si="8"/>
        <v>453234310.79777229</v>
      </c>
      <c r="Q143" s="169">
        <f t="shared" si="9"/>
        <v>706055036.51938331</v>
      </c>
      <c r="R143" s="116">
        <f t="shared" si="11"/>
        <v>80600000</v>
      </c>
      <c r="S143" s="116">
        <f t="shared" si="12"/>
        <v>760055036.51938331</v>
      </c>
    </row>
    <row r="144" spans="1:20" x14ac:dyDescent="0.3">
      <c r="A144" s="18"/>
      <c r="B144" s="220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257778698.78459999</v>
      </c>
      <c r="L144" s="117">
        <v>1.7999999999999999E-2</v>
      </c>
      <c r="M144" s="39">
        <v>50000</v>
      </c>
      <c r="N144" s="132">
        <f t="shared" si="10"/>
        <v>462410528.39213216</v>
      </c>
      <c r="O144" s="25">
        <v>1.7999999999999999E-2</v>
      </c>
      <c r="P144" s="39">
        <f t="shared" si="8"/>
        <v>462460528.39213216</v>
      </c>
      <c r="Q144" s="169">
        <f t="shared" si="9"/>
        <v>720239227.17673218</v>
      </c>
      <c r="R144" s="116">
        <f t="shared" si="11"/>
        <v>80600000</v>
      </c>
      <c r="S144" s="116">
        <f t="shared" si="12"/>
        <v>774239227.17673218</v>
      </c>
    </row>
    <row r="145" spans="1:19" x14ac:dyDescent="0.3">
      <c r="A145" s="18"/>
      <c r="B145" s="220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262825915.36272278</v>
      </c>
      <c r="L145" s="117">
        <v>1.7999999999999999E-2</v>
      </c>
      <c r="M145" s="39">
        <v>50000</v>
      </c>
      <c r="N145" s="132">
        <f t="shared" si="10"/>
        <v>471802817.90319055</v>
      </c>
      <c r="O145" s="25">
        <v>1.7999999999999999E-2</v>
      </c>
      <c r="P145" s="39">
        <f t="shared" si="8"/>
        <v>471852817.90319055</v>
      </c>
      <c r="Q145" s="169">
        <f t="shared" si="9"/>
        <v>734678733.26591337</v>
      </c>
      <c r="R145" s="116">
        <f t="shared" si="11"/>
        <v>80600000</v>
      </c>
      <c r="S145" s="116">
        <f t="shared" si="12"/>
        <v>788678733.26591337</v>
      </c>
    </row>
    <row r="146" spans="1:19" ht="17.25" thickBot="1" x14ac:dyDescent="0.35">
      <c r="A146" s="18"/>
      <c r="B146" s="220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267963981.83925179</v>
      </c>
      <c r="L146" s="117">
        <v>1.7999999999999999E-2</v>
      </c>
      <c r="M146" s="39">
        <v>50000</v>
      </c>
      <c r="N146" s="132">
        <f t="shared" si="10"/>
        <v>481364168.62544799</v>
      </c>
      <c r="O146" s="94">
        <v>1.7999999999999999E-2</v>
      </c>
      <c r="P146" s="39">
        <f t="shared" si="8"/>
        <v>481414168.62544799</v>
      </c>
      <c r="Q146" s="169">
        <f t="shared" si="9"/>
        <v>749378150.46469975</v>
      </c>
      <c r="R146" s="116">
        <f t="shared" si="11"/>
        <v>80600000</v>
      </c>
      <c r="S146" s="116">
        <f t="shared" si="12"/>
        <v>803378150.46469975</v>
      </c>
    </row>
    <row r="147" spans="1:19" s="123" customFormat="1" ht="17.25" thickBot="1" x14ac:dyDescent="0.35">
      <c r="A147" s="109"/>
      <c r="B147" s="220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273194533.51235831</v>
      </c>
      <c r="L147" s="105">
        <v>1.7999999999999999E-2</v>
      </c>
      <c r="M147" s="39">
        <v>50000</v>
      </c>
      <c r="N147" s="132">
        <f t="shared" si="10"/>
        <v>491097623.66070604</v>
      </c>
      <c r="O147" s="106">
        <v>1.7999999999999999E-2</v>
      </c>
      <c r="P147" s="39">
        <f t="shared" si="8"/>
        <v>491147623.66070604</v>
      </c>
      <c r="Q147" s="169">
        <f t="shared" si="9"/>
        <v>764342157.17306435</v>
      </c>
      <c r="R147" s="116">
        <f t="shared" si="11"/>
        <v>80600000</v>
      </c>
      <c r="S147" s="116">
        <f t="shared" si="12"/>
        <v>818342157.17306435</v>
      </c>
    </row>
    <row r="148" spans="1:19" x14ac:dyDescent="0.3">
      <c r="A148" s="18">
        <v>13</v>
      </c>
      <c r="B148" s="220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278112035.11558074</v>
      </c>
      <c r="L148" s="117">
        <v>1.7999999999999999E-2</v>
      </c>
      <c r="M148" s="39">
        <v>50000</v>
      </c>
      <c r="N148" s="132">
        <f t="shared" si="10"/>
        <v>494116214.1553489</v>
      </c>
      <c r="O148" s="93">
        <v>4.0000000000000001E-3</v>
      </c>
      <c r="P148" s="39">
        <f t="shared" si="8"/>
        <v>494166214.1553489</v>
      </c>
      <c r="Q148" s="169">
        <f t="shared" si="9"/>
        <v>772278249.27092957</v>
      </c>
      <c r="R148" s="116">
        <f t="shared" si="11"/>
        <v>80600000</v>
      </c>
      <c r="S148" s="116">
        <f t="shared" si="12"/>
        <v>826278249.27092957</v>
      </c>
    </row>
    <row r="149" spans="1:19" x14ac:dyDescent="0.3">
      <c r="A149" s="18"/>
      <c r="B149" s="220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283118051.74766117</v>
      </c>
      <c r="L149" s="117">
        <v>1.7999999999999999E-2</v>
      </c>
      <c r="M149" s="39">
        <v>50000</v>
      </c>
      <c r="N149" s="132">
        <f t="shared" si="10"/>
        <v>504079206.01014519</v>
      </c>
      <c r="O149" s="25">
        <v>1.7999999999999999E-2</v>
      </c>
      <c r="P149" s="39">
        <f t="shared" si="8"/>
        <v>504129206.01014519</v>
      </c>
      <c r="Q149" s="169">
        <f t="shared" si="9"/>
        <v>787247257.7578063</v>
      </c>
      <c r="R149" s="116">
        <f t="shared" si="11"/>
        <v>80600000</v>
      </c>
      <c r="S149" s="116">
        <f t="shared" si="12"/>
        <v>841247257.7578063</v>
      </c>
    </row>
    <row r="150" spans="1:19" x14ac:dyDescent="0.3">
      <c r="A150" s="18"/>
      <c r="B150" s="220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288214176.67911905</v>
      </c>
      <c r="L150" s="117">
        <v>1.7999999999999999E-2</v>
      </c>
      <c r="M150" s="39">
        <v>50000</v>
      </c>
      <c r="N150" s="132">
        <f t="shared" si="10"/>
        <v>514221531.71832782</v>
      </c>
      <c r="O150" s="25">
        <v>1.7999999999999999E-2</v>
      </c>
      <c r="P150" s="39">
        <f t="shared" ref="P150:P213" si="14" xml:space="preserve"> M150 + N150</f>
        <v>514271531.71832782</v>
      </c>
      <c r="Q150" s="169">
        <f t="shared" ref="Q150:Q213" si="15" xml:space="preserve"> K150 + P150</f>
        <v>802485708.39744687</v>
      </c>
      <c r="R150" s="116">
        <f t="shared" si="11"/>
        <v>80600000</v>
      </c>
      <c r="S150" s="116">
        <f t="shared" si="12"/>
        <v>856485708.39744687</v>
      </c>
    </row>
    <row r="151" spans="1:19" x14ac:dyDescent="0.3">
      <c r="A151" s="18"/>
      <c r="B151" s="220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293402031.85934317</v>
      </c>
      <c r="L151" s="117">
        <v>1.7999999999999999E-2</v>
      </c>
      <c r="M151" s="39">
        <v>50000</v>
      </c>
      <c r="N151" s="132">
        <f t="shared" si="10"/>
        <v>524546419.28925771</v>
      </c>
      <c r="O151" s="25">
        <v>1.7999999999999999E-2</v>
      </c>
      <c r="P151" s="39">
        <f t="shared" si="14"/>
        <v>524596419.28925771</v>
      </c>
      <c r="Q151" s="169">
        <f t="shared" si="15"/>
        <v>817998451.14860082</v>
      </c>
      <c r="R151" s="116">
        <f t="shared" si="11"/>
        <v>80600000</v>
      </c>
      <c r="S151" s="116">
        <f t="shared" si="12"/>
        <v>871998451.14860082</v>
      </c>
    </row>
    <row r="152" spans="1:19" x14ac:dyDescent="0.3">
      <c r="A152" s="18"/>
      <c r="B152" s="220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298683268.43281132</v>
      </c>
      <c r="L152" s="117">
        <v>1.7999999999999999E-2</v>
      </c>
      <c r="M152" s="39">
        <v>50000</v>
      </c>
      <c r="N152" s="132">
        <f t="shared" ref="N152:N215" si="16" xml:space="preserve"> (N151 + D152 - E152 - M152) + ((N151 + D152 - E152 - M152) * O152)</f>
        <v>535057154.83646435</v>
      </c>
      <c r="O152" s="25">
        <v>1.7999999999999999E-2</v>
      </c>
      <c r="P152" s="39">
        <f t="shared" si="14"/>
        <v>535107154.83646435</v>
      </c>
      <c r="Q152" s="169">
        <f t="shared" si="15"/>
        <v>833790423.26927567</v>
      </c>
      <c r="R152" s="116">
        <f t="shared" si="11"/>
        <v>80600000</v>
      </c>
      <c r="S152" s="116">
        <f t="shared" si="12"/>
        <v>887790423.26927567</v>
      </c>
    </row>
    <row r="153" spans="1:19" x14ac:dyDescent="0.3">
      <c r="A153" s="18"/>
      <c r="B153" s="220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304059567.26460195</v>
      </c>
      <c r="L153" s="117">
        <v>1.7999999999999999E-2</v>
      </c>
      <c r="M153" s="39">
        <v>50000</v>
      </c>
      <c r="N153" s="132">
        <f t="shared" si="16"/>
        <v>545757083.62352073</v>
      </c>
      <c r="O153" s="25">
        <v>1.7999999999999999E-2</v>
      </c>
      <c r="P153" s="39">
        <f t="shared" si="14"/>
        <v>545807083.62352073</v>
      </c>
      <c r="Q153" s="169">
        <f t="shared" si="15"/>
        <v>849866650.88812268</v>
      </c>
      <c r="R153" s="116">
        <f t="shared" si="11"/>
        <v>80600000</v>
      </c>
      <c r="S153" s="116">
        <f t="shared" si="12"/>
        <v>903866650.88812268</v>
      </c>
    </row>
    <row r="154" spans="1:19" x14ac:dyDescent="0.3">
      <c r="A154" s="18"/>
      <c r="B154" s="220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309532639.4753648</v>
      </c>
      <c r="L154" s="117">
        <v>1.7999999999999999E-2</v>
      </c>
      <c r="M154" s="39">
        <v>50000</v>
      </c>
      <c r="N154" s="132">
        <f t="shared" si="16"/>
        <v>556649611.12874413</v>
      </c>
      <c r="O154" s="25">
        <v>1.7999999999999999E-2</v>
      </c>
      <c r="P154" s="39">
        <f t="shared" si="14"/>
        <v>556699611.12874413</v>
      </c>
      <c r="Q154" s="169">
        <f t="shared" si="15"/>
        <v>866232250.60410893</v>
      </c>
      <c r="R154" s="116">
        <f t="shared" si="11"/>
        <v>80600000</v>
      </c>
      <c r="S154" s="116">
        <f t="shared" si="12"/>
        <v>920232250.60410893</v>
      </c>
    </row>
    <row r="155" spans="1:19" x14ac:dyDescent="0.3">
      <c r="A155" s="18"/>
      <c r="B155" s="220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315104226.98592138</v>
      </c>
      <c r="L155" s="117">
        <v>1.7999999999999999E-2</v>
      </c>
      <c r="M155" s="39">
        <v>50000</v>
      </c>
      <c r="N155" s="132">
        <f t="shared" si="16"/>
        <v>567738204.12906146</v>
      </c>
      <c r="O155" s="25">
        <v>1.7999999999999999E-2</v>
      </c>
      <c r="P155" s="39">
        <f t="shared" si="14"/>
        <v>567788204.12906146</v>
      </c>
      <c r="Q155" s="169">
        <f t="shared" si="15"/>
        <v>882892431.11498284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936892431.11498284</v>
      </c>
    </row>
    <row r="156" spans="1:19" x14ac:dyDescent="0.3">
      <c r="A156" s="18"/>
      <c r="B156" s="220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320776103.07166797</v>
      </c>
      <c r="L156" s="117">
        <v>1.7999999999999999E-2</v>
      </c>
      <c r="M156" s="39">
        <v>50000</v>
      </c>
      <c r="N156" s="132">
        <f t="shared" si="16"/>
        <v>579026391.80338454</v>
      </c>
      <c r="O156" s="25">
        <v>1.7999999999999999E-2</v>
      </c>
      <c r="P156" s="39">
        <f t="shared" si="14"/>
        <v>579076391.80338454</v>
      </c>
      <c r="Q156" s="169">
        <f t="shared" si="15"/>
        <v>899852494.87505245</v>
      </c>
      <c r="R156" s="116">
        <f t="shared" si="17"/>
        <v>80600000</v>
      </c>
      <c r="S156" s="116">
        <f t="shared" si="18"/>
        <v>953852494.87505245</v>
      </c>
    </row>
    <row r="157" spans="1:19" x14ac:dyDescent="0.3">
      <c r="A157" s="18"/>
      <c r="B157" s="220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326550072.92695796</v>
      </c>
      <c r="L157" s="117">
        <v>1.7999999999999999E-2</v>
      </c>
      <c r="M157" s="39">
        <v>50000</v>
      </c>
      <c r="N157" s="132">
        <f t="shared" si="16"/>
        <v>590517766.85584545</v>
      </c>
      <c r="O157" s="25">
        <v>1.7999999999999999E-2</v>
      </c>
      <c r="P157" s="39">
        <f t="shared" si="14"/>
        <v>590567766.85584545</v>
      </c>
      <c r="Q157" s="169">
        <f t="shared" si="15"/>
        <v>917117839.78280342</v>
      </c>
      <c r="R157" s="116">
        <f t="shared" si="17"/>
        <v>80600000</v>
      </c>
      <c r="S157" s="116">
        <f t="shared" si="18"/>
        <v>971117839.78280342</v>
      </c>
    </row>
    <row r="158" spans="1:19" ht="17.25" thickBot="1" x14ac:dyDescent="0.35">
      <c r="A158" s="18"/>
      <c r="B158" s="220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332427974.23964322</v>
      </c>
      <c r="L158" s="117">
        <v>1.7999999999999999E-2</v>
      </c>
      <c r="M158" s="39">
        <v>50000</v>
      </c>
      <c r="N158" s="132">
        <f t="shared" si="16"/>
        <v>602215986.65925062</v>
      </c>
      <c r="O158" s="94">
        <v>1.7999999999999999E-2</v>
      </c>
      <c r="P158" s="39">
        <f t="shared" si="14"/>
        <v>602265986.65925062</v>
      </c>
      <c r="Q158" s="169">
        <f t="shared" si="15"/>
        <v>934693960.89889383</v>
      </c>
      <c r="R158" s="116">
        <f t="shared" si="17"/>
        <v>80600000</v>
      </c>
      <c r="S158" s="116">
        <f t="shared" si="18"/>
        <v>988693960.89889383</v>
      </c>
    </row>
    <row r="159" spans="1:19" ht="17.25" thickBot="1" x14ac:dyDescent="0.35">
      <c r="A159" s="18"/>
      <c r="B159" s="220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338411677.77595681</v>
      </c>
      <c r="L159" s="117">
        <v>1.7999999999999999E-2</v>
      </c>
      <c r="M159" s="39">
        <v>50000</v>
      </c>
      <c r="N159" s="132">
        <f t="shared" si="16"/>
        <v>614124774.41911709</v>
      </c>
      <c r="O159" s="95">
        <v>1.7999999999999999E-2</v>
      </c>
      <c r="P159" s="39">
        <f t="shared" si="14"/>
        <v>614174774.41911709</v>
      </c>
      <c r="Q159" s="169">
        <f t="shared" si="15"/>
        <v>952586452.19507384</v>
      </c>
      <c r="R159" s="116">
        <f t="shared" si="17"/>
        <v>80600000</v>
      </c>
      <c r="S159" s="116">
        <f t="shared" si="18"/>
        <v>1006586452.1950738</v>
      </c>
    </row>
    <row r="160" spans="1:19" x14ac:dyDescent="0.3">
      <c r="A160" s="18">
        <v>14</v>
      </c>
      <c r="B160" s="220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344503087.97592402</v>
      </c>
      <c r="L160" s="117">
        <v>1.7999999999999999E-2</v>
      </c>
      <c r="M160" s="39">
        <v>50000</v>
      </c>
      <c r="N160" s="132">
        <f t="shared" si="16"/>
        <v>617635473.51679361</v>
      </c>
      <c r="O160" s="93">
        <v>4.0000000000000001E-3</v>
      </c>
      <c r="P160" s="39">
        <f t="shared" si="14"/>
        <v>617685473.51679361</v>
      </c>
      <c r="Q160" s="169">
        <f t="shared" si="15"/>
        <v>962188561.49271762</v>
      </c>
      <c r="R160" s="116">
        <f t="shared" si="17"/>
        <v>80600000</v>
      </c>
      <c r="S160" s="116">
        <f t="shared" si="18"/>
        <v>1016188561.4927176</v>
      </c>
    </row>
    <row r="161" spans="1:19" x14ac:dyDescent="0.3">
      <c r="A161" s="18"/>
      <c r="B161" s="220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350704143.55949062</v>
      </c>
      <c r="L161" s="117">
        <v>1.7999999999999999E-2</v>
      </c>
      <c r="M161" s="39">
        <v>50000</v>
      </c>
      <c r="N161" s="132">
        <f t="shared" si="16"/>
        <v>629821812.04009593</v>
      </c>
      <c r="O161" s="25">
        <v>1.7999999999999999E-2</v>
      </c>
      <c r="P161" s="39">
        <f t="shared" si="14"/>
        <v>629871812.04009593</v>
      </c>
      <c r="Q161" s="169">
        <f t="shared" si="15"/>
        <v>980575955.59958649</v>
      </c>
      <c r="R161" s="116">
        <f t="shared" si="17"/>
        <v>80600000</v>
      </c>
      <c r="S161" s="116">
        <f t="shared" si="18"/>
        <v>1034575955.5995865</v>
      </c>
    </row>
    <row r="162" spans="1:19" x14ac:dyDescent="0.3">
      <c r="A162" s="18"/>
      <c r="B162" s="220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357016818.14356142</v>
      </c>
      <c r="L162" s="117">
        <v>1.7999999999999999E-2</v>
      </c>
      <c r="M162" s="39">
        <v>50000</v>
      </c>
      <c r="N162" s="132">
        <f t="shared" si="16"/>
        <v>642227504.65681767</v>
      </c>
      <c r="O162" s="25">
        <v>1.7999999999999999E-2</v>
      </c>
      <c r="P162" s="39">
        <f t="shared" si="14"/>
        <v>642277504.65681767</v>
      </c>
      <c r="Q162" s="169">
        <f t="shared" si="15"/>
        <v>999294322.80037904</v>
      </c>
      <c r="R162" s="116">
        <f t="shared" si="17"/>
        <v>80600000</v>
      </c>
      <c r="S162" s="116">
        <f t="shared" si="18"/>
        <v>1053294322.800379</v>
      </c>
    </row>
    <row r="163" spans="1:19" x14ac:dyDescent="0.3">
      <c r="A163" s="18"/>
      <c r="B163" s="220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363443120.8701455</v>
      </c>
      <c r="L163" s="117">
        <v>1.7999999999999999E-2</v>
      </c>
      <c r="M163" s="39">
        <v>50000</v>
      </c>
      <c r="N163" s="132">
        <f t="shared" si="16"/>
        <v>654856499.7406404</v>
      </c>
      <c r="O163" s="25">
        <v>1.7999999999999999E-2</v>
      </c>
      <c r="P163" s="39">
        <f t="shared" si="14"/>
        <v>654906499.7406404</v>
      </c>
      <c r="Q163" s="169">
        <f t="shared" si="15"/>
        <v>1018349620.610786</v>
      </c>
      <c r="R163" s="116">
        <f t="shared" si="17"/>
        <v>80600000</v>
      </c>
      <c r="S163" s="116">
        <f t="shared" si="18"/>
        <v>1072349620.610786</v>
      </c>
    </row>
    <row r="164" spans="1:19" x14ac:dyDescent="0.3">
      <c r="A164" s="18"/>
      <c r="B164" s="220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369985097.04580814</v>
      </c>
      <c r="L164" s="117">
        <v>1.7999999999999999E-2</v>
      </c>
      <c r="M164" s="39">
        <v>50000</v>
      </c>
      <c r="N164" s="132">
        <f t="shared" si="16"/>
        <v>667712816.73597193</v>
      </c>
      <c r="O164" s="25">
        <v>1.7999999999999999E-2</v>
      </c>
      <c r="P164" s="39">
        <f t="shared" si="14"/>
        <v>667762816.73597193</v>
      </c>
      <c r="Q164" s="169">
        <f t="shared" si="15"/>
        <v>1037747913.78178</v>
      </c>
      <c r="R164" s="116">
        <f t="shared" si="17"/>
        <v>80600000</v>
      </c>
      <c r="S164" s="116">
        <f t="shared" si="18"/>
        <v>1091747913.78178</v>
      </c>
    </row>
    <row r="165" spans="1:19" x14ac:dyDescent="0.3">
      <c r="A165" s="18"/>
      <c r="B165" s="220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376644828.7926327</v>
      </c>
      <c r="L165" s="117">
        <v>1.7999999999999999E-2</v>
      </c>
      <c r="M165" s="39">
        <v>50000</v>
      </c>
      <c r="N165" s="132">
        <f t="shared" si="16"/>
        <v>680800547.43721938</v>
      </c>
      <c r="O165" s="25">
        <v>1.7999999999999999E-2</v>
      </c>
      <c r="P165" s="39">
        <f t="shared" si="14"/>
        <v>680850547.43721938</v>
      </c>
      <c r="Q165" s="169">
        <f t="shared" si="15"/>
        <v>1057495376.2298521</v>
      </c>
      <c r="R165" s="116">
        <f t="shared" si="17"/>
        <v>80600000</v>
      </c>
      <c r="S165" s="116">
        <f t="shared" si="18"/>
        <v>1111495376.2298522</v>
      </c>
    </row>
    <row r="166" spans="1:19" x14ac:dyDescent="0.3">
      <c r="A166" s="18"/>
      <c r="B166" s="220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383424435.71090007</v>
      </c>
      <c r="L166" s="117">
        <v>1.7999999999999999E-2</v>
      </c>
      <c r="M166" s="39">
        <v>50000</v>
      </c>
      <c r="N166" s="132">
        <f t="shared" si="16"/>
        <v>694123857.2910893</v>
      </c>
      <c r="O166" s="25">
        <v>1.7999999999999999E-2</v>
      </c>
      <c r="P166" s="39">
        <f t="shared" si="14"/>
        <v>694173857.2910893</v>
      </c>
      <c r="Q166" s="169">
        <f t="shared" si="15"/>
        <v>1077598293.0019894</v>
      </c>
      <c r="R166" s="116">
        <f t="shared" si="17"/>
        <v>80600000</v>
      </c>
      <c r="S166" s="116">
        <f t="shared" si="18"/>
        <v>1131598293.0019894</v>
      </c>
    </row>
    <row r="167" spans="1:19" x14ac:dyDescent="0.3">
      <c r="A167" s="18"/>
      <c r="B167" s="220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390326075.55369627</v>
      </c>
      <c r="L167" s="117">
        <v>1.7999999999999999E-2</v>
      </c>
      <c r="M167" s="39">
        <v>50000</v>
      </c>
      <c r="N167" s="132">
        <f t="shared" si="16"/>
        <v>707686986.7223289</v>
      </c>
      <c r="O167" s="25">
        <v>1.7999999999999999E-2</v>
      </c>
      <c r="P167" s="39">
        <f t="shared" si="14"/>
        <v>707736986.7223289</v>
      </c>
      <c r="Q167" s="169">
        <f t="shared" si="15"/>
        <v>1098063062.2760253</v>
      </c>
      <c r="R167" s="116">
        <f t="shared" si="17"/>
        <v>80600000</v>
      </c>
      <c r="S167" s="116">
        <f t="shared" si="18"/>
        <v>1152063062.2760253</v>
      </c>
    </row>
    <row r="168" spans="1:19" x14ac:dyDescent="0.3">
      <c r="A168" s="18"/>
      <c r="B168" s="220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397351944.91366279</v>
      </c>
      <c r="L168" s="117">
        <v>1.7999999999999999E-2</v>
      </c>
      <c r="M168" s="39">
        <v>50000</v>
      </c>
      <c r="N168" s="132">
        <f t="shared" si="16"/>
        <v>721494252.48333085</v>
      </c>
      <c r="O168" s="25">
        <v>1.7999999999999999E-2</v>
      </c>
      <c r="P168" s="39">
        <f t="shared" si="14"/>
        <v>721544252.48333085</v>
      </c>
      <c r="Q168" s="169">
        <f t="shared" si="15"/>
        <v>1118896197.3969936</v>
      </c>
      <c r="R168" s="116">
        <f t="shared" si="17"/>
        <v>80600000</v>
      </c>
      <c r="S168" s="116">
        <f t="shared" si="18"/>
        <v>1172896197.3969936</v>
      </c>
    </row>
    <row r="169" spans="1:19" x14ac:dyDescent="0.3">
      <c r="A169" s="18"/>
      <c r="B169" s="220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404504279.92210871</v>
      </c>
      <c r="L169" s="117">
        <v>1.7999999999999999E-2</v>
      </c>
      <c r="M169" s="39">
        <v>50000</v>
      </c>
      <c r="N169" s="132">
        <f t="shared" si="16"/>
        <v>735550049.02803075</v>
      </c>
      <c r="O169" s="25">
        <v>1.7999999999999999E-2</v>
      </c>
      <c r="P169" s="39">
        <f t="shared" si="14"/>
        <v>735600049.02803075</v>
      </c>
      <c r="Q169" s="169">
        <f t="shared" si="15"/>
        <v>1140104328.9501395</v>
      </c>
      <c r="R169" s="116">
        <f t="shared" si="17"/>
        <v>80600000</v>
      </c>
      <c r="S169" s="116">
        <f t="shared" si="18"/>
        <v>1194104328.9501395</v>
      </c>
    </row>
    <row r="170" spans="1:19" ht="17.25" thickBot="1" x14ac:dyDescent="0.35">
      <c r="A170" s="18"/>
      <c r="B170" s="220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411785356.96070665</v>
      </c>
      <c r="L170" s="117">
        <v>1.7999999999999999E-2</v>
      </c>
      <c r="M170" s="39">
        <v>50000</v>
      </c>
      <c r="N170" s="132">
        <f t="shared" si="16"/>
        <v>749858849.91053534</v>
      </c>
      <c r="O170" s="94">
        <v>1.7999999999999999E-2</v>
      </c>
      <c r="P170" s="39">
        <f t="shared" si="14"/>
        <v>749908849.91053534</v>
      </c>
      <c r="Q170" s="169">
        <f t="shared" si="15"/>
        <v>1161694206.871242</v>
      </c>
      <c r="R170" s="116">
        <f t="shared" si="17"/>
        <v>80600000</v>
      </c>
      <c r="S170" s="116">
        <f t="shared" si="18"/>
        <v>1215694206.871242</v>
      </c>
    </row>
    <row r="171" spans="1:19" ht="17.25" thickBot="1" x14ac:dyDescent="0.35">
      <c r="A171" s="18"/>
      <c r="B171" s="220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419197493.38599938</v>
      </c>
      <c r="L171" s="117">
        <v>1.7999999999999999E-2</v>
      </c>
      <c r="M171" s="39">
        <v>50000</v>
      </c>
      <c r="N171" s="132">
        <f t="shared" si="16"/>
        <v>764425209.20892501</v>
      </c>
      <c r="O171" s="95">
        <v>1.7999999999999999E-2</v>
      </c>
      <c r="P171" s="39">
        <f t="shared" si="14"/>
        <v>764475209.20892501</v>
      </c>
      <c r="Q171" s="169">
        <f t="shared" si="15"/>
        <v>1183672702.5949244</v>
      </c>
      <c r="R171" s="116">
        <f t="shared" si="17"/>
        <v>80600000</v>
      </c>
      <c r="S171" s="116">
        <f t="shared" si="18"/>
        <v>1237672702.5949244</v>
      </c>
    </row>
    <row r="172" spans="1:19" x14ac:dyDescent="0.3">
      <c r="A172" s="18">
        <v>15</v>
      </c>
      <c r="B172" s="220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426743048.26694739</v>
      </c>
      <c r="L172" s="117">
        <v>1.7999999999999999E-2</v>
      </c>
      <c r="M172" s="39">
        <v>50000</v>
      </c>
      <c r="N172" s="132">
        <f t="shared" si="16"/>
        <v>768537110.04576075</v>
      </c>
      <c r="O172" s="93">
        <v>4.0000000000000001E-3</v>
      </c>
      <c r="P172" s="39">
        <f t="shared" si="14"/>
        <v>768587110.04576075</v>
      </c>
      <c r="Q172" s="169">
        <f t="shared" si="15"/>
        <v>1195330158.3127081</v>
      </c>
      <c r="R172" s="116">
        <f t="shared" si="17"/>
        <v>80600000</v>
      </c>
      <c r="S172" s="116">
        <f t="shared" si="18"/>
        <v>1249330158.3127081</v>
      </c>
    </row>
    <row r="173" spans="1:19" x14ac:dyDescent="0.3">
      <c r="A173" s="18"/>
      <c r="B173" s="220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434424423.13575244</v>
      </c>
      <c r="L173" s="117">
        <v>1.7999999999999999E-2</v>
      </c>
      <c r="M173" s="39">
        <v>50000</v>
      </c>
      <c r="N173" s="132">
        <f t="shared" si="16"/>
        <v>783439678.02658439</v>
      </c>
      <c r="O173" s="25">
        <v>1.7999999999999999E-2</v>
      </c>
      <c r="P173" s="39">
        <f t="shared" si="14"/>
        <v>783489678.02658439</v>
      </c>
      <c r="Q173" s="169">
        <f t="shared" si="15"/>
        <v>1217914101.1623368</v>
      </c>
      <c r="R173" s="116">
        <f t="shared" si="17"/>
        <v>80600000</v>
      </c>
      <c r="S173" s="116">
        <f t="shared" si="18"/>
        <v>1271914101.1623368</v>
      </c>
    </row>
    <row r="174" spans="1:19" x14ac:dyDescent="0.3">
      <c r="A174" s="18"/>
      <c r="B174" s="220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442244062.75219595</v>
      </c>
      <c r="L174" s="117">
        <v>1.7999999999999999E-2</v>
      </c>
      <c r="M174" s="39">
        <v>50000</v>
      </c>
      <c r="N174" s="132">
        <f t="shared" si="16"/>
        <v>798610492.23106289</v>
      </c>
      <c r="O174" s="25">
        <v>1.7999999999999999E-2</v>
      </c>
      <c r="P174" s="39">
        <f t="shared" si="14"/>
        <v>798660492.23106289</v>
      </c>
      <c r="Q174" s="169">
        <f t="shared" si="15"/>
        <v>1240904554.9832587</v>
      </c>
      <c r="R174" s="116">
        <f t="shared" si="17"/>
        <v>80600000</v>
      </c>
      <c r="S174" s="116">
        <f t="shared" si="18"/>
        <v>1294904554.9832587</v>
      </c>
    </row>
    <row r="175" spans="1:19" x14ac:dyDescent="0.3">
      <c r="A175" s="18"/>
      <c r="B175" s="220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450204455.8817355</v>
      </c>
      <c r="L175" s="117">
        <v>1.7999999999999999E-2</v>
      </c>
      <c r="M175" s="39">
        <v>50000</v>
      </c>
      <c r="N175" s="132">
        <f t="shared" si="16"/>
        <v>814054381.09122205</v>
      </c>
      <c r="O175" s="25">
        <v>1.7999999999999999E-2</v>
      </c>
      <c r="P175" s="39">
        <f t="shared" si="14"/>
        <v>814104381.09122205</v>
      </c>
      <c r="Q175" s="169">
        <f t="shared" si="15"/>
        <v>1264308836.9729576</v>
      </c>
      <c r="R175" s="116">
        <f t="shared" si="17"/>
        <v>80600000</v>
      </c>
      <c r="S175" s="116">
        <f t="shared" si="18"/>
        <v>1318308836.9729576</v>
      </c>
    </row>
    <row r="176" spans="1:19" x14ac:dyDescent="0.3">
      <c r="A176" s="18"/>
      <c r="B176" s="220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458308136.08760673</v>
      </c>
      <c r="L176" s="117">
        <v>1.7999999999999999E-2</v>
      </c>
      <c r="M176" s="39">
        <v>50000</v>
      </c>
      <c r="N176" s="132">
        <f t="shared" si="16"/>
        <v>829776259.95086408</v>
      </c>
      <c r="O176" s="25">
        <v>1.7999999999999999E-2</v>
      </c>
      <c r="P176" s="39">
        <f t="shared" si="14"/>
        <v>829826259.95086408</v>
      </c>
      <c r="Q176" s="169">
        <f t="shared" si="15"/>
        <v>1288134396.0384707</v>
      </c>
      <c r="R176" s="116">
        <f t="shared" si="17"/>
        <v>80600000</v>
      </c>
      <c r="S176" s="116">
        <f t="shared" si="18"/>
        <v>1342134396.0384707</v>
      </c>
    </row>
    <row r="177" spans="1:19" x14ac:dyDescent="0.3">
      <c r="A177" s="18"/>
      <c r="B177" s="220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466557682.53718364</v>
      </c>
      <c r="L177" s="117">
        <v>1.7999999999999999E-2</v>
      </c>
      <c r="M177" s="39">
        <v>50000</v>
      </c>
      <c r="N177" s="132">
        <f t="shared" si="16"/>
        <v>845781132.62997961</v>
      </c>
      <c r="O177" s="25">
        <v>1.7999999999999999E-2</v>
      </c>
      <c r="P177" s="39">
        <f t="shared" si="14"/>
        <v>845831132.62997961</v>
      </c>
      <c r="Q177" s="169">
        <f t="shared" si="15"/>
        <v>1312388815.1671634</v>
      </c>
      <c r="R177" s="116">
        <f t="shared" si="17"/>
        <v>80600000</v>
      </c>
      <c r="S177" s="116">
        <f t="shared" si="18"/>
        <v>1366388815.1671634</v>
      </c>
    </row>
    <row r="178" spans="1:19" x14ac:dyDescent="0.3">
      <c r="A178" s="18"/>
      <c r="B178" s="220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474955720.82285297</v>
      </c>
      <c r="L178" s="117">
        <v>1.7999999999999999E-2</v>
      </c>
      <c r="M178" s="39">
        <v>50000</v>
      </c>
      <c r="N178" s="132">
        <f t="shared" si="16"/>
        <v>862074093.0173192</v>
      </c>
      <c r="O178" s="25">
        <v>1.7999999999999999E-2</v>
      </c>
      <c r="P178" s="39">
        <f t="shared" si="14"/>
        <v>862124093.0173192</v>
      </c>
      <c r="Q178" s="169">
        <f t="shared" si="15"/>
        <v>1337079813.8401723</v>
      </c>
      <c r="R178" s="116">
        <f t="shared" si="17"/>
        <v>80600000</v>
      </c>
      <c r="S178" s="116">
        <f t="shared" si="18"/>
        <v>1391079813.8401723</v>
      </c>
    </row>
    <row r="179" spans="1:19" x14ac:dyDescent="0.3">
      <c r="A179" s="18"/>
      <c r="B179" s="220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483504923.79766434</v>
      </c>
      <c r="L179" s="117">
        <v>1.7999999999999999E-2</v>
      </c>
      <c r="M179" s="39">
        <v>50000</v>
      </c>
      <c r="N179" s="132">
        <f t="shared" si="16"/>
        <v>878660326.69163096</v>
      </c>
      <c r="O179" s="25">
        <v>1.7999999999999999E-2</v>
      </c>
      <c r="P179" s="39">
        <f t="shared" si="14"/>
        <v>878710326.69163096</v>
      </c>
      <c r="Q179" s="169">
        <f t="shared" si="15"/>
        <v>1362215250.4892952</v>
      </c>
      <c r="R179" s="116">
        <f t="shared" si="17"/>
        <v>80600000</v>
      </c>
      <c r="S179" s="116">
        <f t="shared" si="18"/>
        <v>1416215250.4892952</v>
      </c>
    </row>
    <row r="180" spans="1:19" x14ac:dyDescent="0.3">
      <c r="A180" s="18"/>
      <c r="B180" s="220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492208012.42602229</v>
      </c>
      <c r="L180" s="117">
        <v>1.7999999999999999E-2</v>
      </c>
      <c r="M180" s="39">
        <v>50000</v>
      </c>
      <c r="N180" s="132">
        <f t="shared" si="16"/>
        <v>895545112.57208037</v>
      </c>
      <c r="O180" s="25">
        <v>1.7999999999999999E-2</v>
      </c>
      <c r="P180" s="39">
        <f t="shared" si="14"/>
        <v>895595112.57208037</v>
      </c>
      <c r="Q180" s="169">
        <f t="shared" si="15"/>
        <v>1387803124.9981027</v>
      </c>
      <c r="R180" s="116">
        <f t="shared" si="17"/>
        <v>80600000</v>
      </c>
      <c r="S180" s="116">
        <f t="shared" si="18"/>
        <v>1441803124.9981027</v>
      </c>
    </row>
    <row r="181" spans="1:19" x14ac:dyDescent="0.3">
      <c r="A181" s="18"/>
      <c r="B181" s="220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501067756.64969069</v>
      </c>
      <c r="L181" s="117">
        <v>1.7999999999999999E-2</v>
      </c>
      <c r="M181" s="39">
        <v>50000</v>
      </c>
      <c r="N181" s="132">
        <f t="shared" si="16"/>
        <v>912733824.59837782</v>
      </c>
      <c r="O181" s="25">
        <v>1.7999999999999999E-2</v>
      </c>
      <c r="P181" s="39">
        <f t="shared" si="14"/>
        <v>912783824.59837782</v>
      </c>
      <c r="Q181" s="169">
        <f t="shared" si="15"/>
        <v>1413851581.2480686</v>
      </c>
      <c r="R181" s="116">
        <f t="shared" si="17"/>
        <v>80600000</v>
      </c>
      <c r="S181" s="116">
        <f t="shared" si="18"/>
        <v>1467851581.2480686</v>
      </c>
    </row>
    <row r="182" spans="1:19" ht="17.25" thickBot="1" x14ac:dyDescent="0.35">
      <c r="A182" s="18"/>
      <c r="B182" s="220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510086976.2693851</v>
      </c>
      <c r="L182" s="117">
        <v>1.7999999999999999E-2</v>
      </c>
      <c r="M182" s="39">
        <v>50000</v>
      </c>
      <c r="N182" s="132">
        <f t="shared" si="16"/>
        <v>930231933.44114864</v>
      </c>
      <c r="O182" s="94">
        <v>1.7999999999999999E-2</v>
      </c>
      <c r="P182" s="39">
        <f t="shared" si="14"/>
        <v>930281933.44114864</v>
      </c>
      <c r="Q182" s="169">
        <f t="shared" si="15"/>
        <v>1440368909.7105336</v>
      </c>
      <c r="R182" s="116">
        <f t="shared" si="17"/>
        <v>80600000</v>
      </c>
      <c r="S182" s="116">
        <f t="shared" si="18"/>
        <v>1494368909.7105336</v>
      </c>
    </row>
    <row r="183" spans="1:19" ht="17.25" thickBot="1" x14ac:dyDescent="0.35">
      <c r="A183" s="18"/>
      <c r="B183" s="220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519268541.84223402</v>
      </c>
      <c r="L183" s="117">
        <v>1.7999999999999999E-2</v>
      </c>
      <c r="M183" s="39">
        <v>50000</v>
      </c>
      <c r="N183" s="132">
        <f t="shared" si="16"/>
        <v>948045008.24308932</v>
      </c>
      <c r="O183" s="95">
        <v>1.7999999999999999E-2</v>
      </c>
      <c r="P183" s="39">
        <f t="shared" si="14"/>
        <v>948095008.24308932</v>
      </c>
      <c r="Q183" s="169">
        <f t="shared" si="15"/>
        <v>1467363550.0853233</v>
      </c>
      <c r="R183" s="116">
        <f t="shared" si="17"/>
        <v>80600000</v>
      </c>
      <c r="S183" s="116">
        <f t="shared" si="18"/>
        <v>1521363550.0853233</v>
      </c>
    </row>
    <row r="184" spans="1:19" x14ac:dyDescent="0.3">
      <c r="A184" s="18">
        <v>16</v>
      </c>
      <c r="B184" s="220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528615375.59539425</v>
      </c>
      <c r="L184" s="117">
        <v>1.7999999999999999E-2</v>
      </c>
      <c r="M184" s="39">
        <v>50000</v>
      </c>
      <c r="N184" s="132">
        <f t="shared" si="16"/>
        <v>952891388.27606165</v>
      </c>
      <c r="O184" s="93">
        <v>4.0000000000000001E-3</v>
      </c>
      <c r="P184" s="39">
        <f t="shared" si="14"/>
        <v>952941388.27606165</v>
      </c>
      <c r="Q184" s="169">
        <f t="shared" si="15"/>
        <v>1481556763.8714559</v>
      </c>
      <c r="R184" s="116">
        <f t="shared" si="17"/>
        <v>80600000</v>
      </c>
      <c r="S184" s="116">
        <f t="shared" si="18"/>
        <v>1535556763.8714559</v>
      </c>
    </row>
    <row r="185" spans="1:19" x14ac:dyDescent="0.3">
      <c r="A185" s="18"/>
      <c r="B185" s="220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538130452.35611141</v>
      </c>
      <c r="L185" s="117">
        <v>1.7999999999999999E-2</v>
      </c>
      <c r="M185" s="39">
        <v>50000</v>
      </c>
      <c r="N185" s="132">
        <f t="shared" si="16"/>
        <v>971112333.26503074</v>
      </c>
      <c r="O185" s="25">
        <v>1.7999999999999999E-2</v>
      </c>
      <c r="P185" s="39">
        <f t="shared" si="14"/>
        <v>971162333.26503074</v>
      </c>
      <c r="Q185" s="169">
        <f t="shared" si="15"/>
        <v>1509292785.6211421</v>
      </c>
      <c r="R185" s="116">
        <f t="shared" si="17"/>
        <v>80600000</v>
      </c>
      <c r="S185" s="116">
        <f t="shared" si="18"/>
        <v>1563292785.6211421</v>
      </c>
    </row>
    <row r="186" spans="1:19" x14ac:dyDescent="0.3">
      <c r="A186" s="18"/>
      <c r="B186" s="220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547816800.49852145</v>
      </c>
      <c r="L186" s="117">
        <v>1.7999999999999999E-2</v>
      </c>
      <c r="M186" s="39">
        <v>50000</v>
      </c>
      <c r="N186" s="132">
        <f t="shared" si="16"/>
        <v>989661255.26380134</v>
      </c>
      <c r="O186" s="25">
        <v>1.7999999999999999E-2</v>
      </c>
      <c r="P186" s="39">
        <f t="shared" si="14"/>
        <v>989711255.26380134</v>
      </c>
      <c r="Q186" s="169">
        <f t="shared" si="15"/>
        <v>1537528055.7623229</v>
      </c>
      <c r="R186" s="116">
        <f t="shared" si="17"/>
        <v>80600000</v>
      </c>
      <c r="S186" s="116">
        <f t="shared" si="18"/>
        <v>1591528055.7623229</v>
      </c>
    </row>
    <row r="187" spans="1:19" x14ac:dyDescent="0.3">
      <c r="A187" s="18"/>
      <c r="B187" s="220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557677502.90749478</v>
      </c>
      <c r="L187" s="117">
        <v>1.7999999999999999E-2</v>
      </c>
      <c r="M187" s="39">
        <v>50000</v>
      </c>
      <c r="N187" s="132">
        <f t="shared" si="16"/>
        <v>1008544057.8585497</v>
      </c>
      <c r="O187" s="25">
        <v>1.7999999999999999E-2</v>
      </c>
      <c r="P187" s="39">
        <f t="shared" si="14"/>
        <v>1008594057.8585497</v>
      </c>
      <c r="Q187" s="169">
        <f t="shared" si="15"/>
        <v>1566271560.7660446</v>
      </c>
      <c r="R187" s="116">
        <f t="shared" si="17"/>
        <v>80600000</v>
      </c>
      <c r="S187" s="116">
        <f t="shared" si="18"/>
        <v>1620271560.7660446</v>
      </c>
    </row>
    <row r="188" spans="1:19" x14ac:dyDescent="0.3">
      <c r="A188" s="18"/>
      <c r="B188" s="220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567715697.95982969</v>
      </c>
      <c r="L188" s="117">
        <v>1.7999999999999999E-2</v>
      </c>
      <c r="M188" s="39">
        <v>50000</v>
      </c>
      <c r="N188" s="132">
        <f t="shared" si="16"/>
        <v>1027766750.9000036</v>
      </c>
      <c r="O188" s="25">
        <v>1.7999999999999999E-2</v>
      </c>
      <c r="P188" s="39">
        <f t="shared" si="14"/>
        <v>1027816750.9000036</v>
      </c>
      <c r="Q188" s="169">
        <f t="shared" si="15"/>
        <v>1595532448.8598332</v>
      </c>
      <c r="R188" s="116">
        <f t="shared" si="17"/>
        <v>80600000</v>
      </c>
      <c r="S188" s="116">
        <f t="shared" si="18"/>
        <v>1649532448.8598332</v>
      </c>
    </row>
    <row r="189" spans="1:19" x14ac:dyDescent="0.3">
      <c r="A189" s="18"/>
      <c r="B189" s="220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577934580.52310658</v>
      </c>
      <c r="L189" s="117">
        <v>1.7999999999999999E-2</v>
      </c>
      <c r="M189" s="39">
        <v>50000</v>
      </c>
      <c r="N189" s="132">
        <f t="shared" si="16"/>
        <v>1047335452.4162036</v>
      </c>
      <c r="O189" s="25">
        <v>1.7999999999999999E-2</v>
      </c>
      <c r="P189" s="39">
        <f t="shared" si="14"/>
        <v>1047385452.4162036</v>
      </c>
      <c r="Q189" s="169">
        <f t="shared" si="15"/>
        <v>1625320032.9393101</v>
      </c>
      <c r="R189" s="116">
        <f t="shared" si="17"/>
        <v>80600000</v>
      </c>
      <c r="S189" s="116">
        <f t="shared" si="18"/>
        <v>1679320032.9393101</v>
      </c>
    </row>
    <row r="190" spans="1:19" x14ac:dyDescent="0.3">
      <c r="A190" s="18"/>
      <c r="B190" s="220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588337402.9725225</v>
      </c>
      <c r="L190" s="117">
        <v>1.7999999999999999E-2</v>
      </c>
      <c r="M190" s="39">
        <v>50000</v>
      </c>
      <c r="N190" s="132">
        <f t="shared" si="16"/>
        <v>1067256390.5596952</v>
      </c>
      <c r="O190" s="25">
        <v>1.7999999999999999E-2</v>
      </c>
      <c r="P190" s="39">
        <f t="shared" si="14"/>
        <v>1067306390.5596952</v>
      </c>
      <c r="Q190" s="169">
        <f t="shared" si="15"/>
        <v>1655643793.5322177</v>
      </c>
      <c r="R190" s="116">
        <f t="shared" si="17"/>
        <v>80600000</v>
      </c>
      <c r="S190" s="116">
        <f t="shared" si="18"/>
        <v>1709643793.5322177</v>
      </c>
    </row>
    <row r="191" spans="1:19" x14ac:dyDescent="0.3">
      <c r="A191" s="18"/>
      <c r="B191" s="220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598927476.22602785</v>
      </c>
      <c r="L191" s="117">
        <v>1.7999999999999999E-2</v>
      </c>
      <c r="M191" s="39">
        <v>50000</v>
      </c>
      <c r="N191" s="132">
        <f t="shared" si="16"/>
        <v>1087535905.5897698</v>
      </c>
      <c r="O191" s="25">
        <v>1.7999999999999999E-2</v>
      </c>
      <c r="P191" s="39">
        <f t="shared" si="14"/>
        <v>1087585905.5897698</v>
      </c>
      <c r="Q191" s="169">
        <f t="shared" si="15"/>
        <v>1686513381.8157978</v>
      </c>
      <c r="R191" s="116">
        <f t="shared" si="17"/>
        <v>80600000</v>
      </c>
      <c r="S191" s="116">
        <f t="shared" si="18"/>
        <v>1740513381.8157978</v>
      </c>
    </row>
    <row r="192" spans="1:19" x14ac:dyDescent="0.3">
      <c r="A192" s="18"/>
      <c r="B192" s="220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609708170.7980963</v>
      </c>
      <c r="L192" s="117">
        <v>1.7999999999999999E-2</v>
      </c>
      <c r="M192" s="39">
        <v>50000</v>
      </c>
      <c r="N192" s="132">
        <f t="shared" si="16"/>
        <v>1108180451.8903856</v>
      </c>
      <c r="O192" s="25">
        <v>1.7999999999999999E-2</v>
      </c>
      <c r="P192" s="39">
        <f t="shared" si="14"/>
        <v>1108230451.8903856</v>
      </c>
      <c r="Q192" s="169">
        <f t="shared" si="15"/>
        <v>1717938622.6884818</v>
      </c>
      <c r="R192" s="116">
        <f t="shared" si="17"/>
        <v>80600000</v>
      </c>
      <c r="S192" s="116">
        <f t="shared" si="18"/>
        <v>1771938622.6884818</v>
      </c>
    </row>
    <row r="193" spans="1:19" x14ac:dyDescent="0.3">
      <c r="A193" s="18"/>
      <c r="B193" s="220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620682917.87246203</v>
      </c>
      <c r="L193" s="117">
        <v>1.7999999999999999E-2</v>
      </c>
      <c r="M193" s="39">
        <v>50000</v>
      </c>
      <c r="N193" s="132">
        <f t="shared" si="16"/>
        <v>1129196600.0244126</v>
      </c>
      <c r="O193" s="25">
        <v>1.7999999999999999E-2</v>
      </c>
      <c r="P193" s="39">
        <f t="shared" si="14"/>
        <v>1129246600.0244126</v>
      </c>
      <c r="Q193" s="169">
        <f t="shared" si="15"/>
        <v>1749929517.8968747</v>
      </c>
      <c r="R193" s="116">
        <f t="shared" si="17"/>
        <v>80600000</v>
      </c>
      <c r="S193" s="116">
        <f t="shared" si="18"/>
        <v>1803929517.8968747</v>
      </c>
    </row>
    <row r="194" spans="1:19" ht="17.25" thickBot="1" x14ac:dyDescent="0.35">
      <c r="A194" s="29"/>
      <c r="B194" s="220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631855210.39416635</v>
      </c>
      <c r="L194" s="117">
        <v>1.7999999999999999E-2</v>
      </c>
      <c r="M194" s="39">
        <v>50000</v>
      </c>
      <c r="N194" s="132">
        <f t="shared" si="16"/>
        <v>1150591038.824852</v>
      </c>
      <c r="O194" s="94">
        <v>1.7999999999999999E-2</v>
      </c>
      <c r="P194" s="39">
        <f t="shared" si="14"/>
        <v>1150641038.824852</v>
      </c>
      <c r="Q194" s="169">
        <f t="shared" si="15"/>
        <v>1782496249.2190185</v>
      </c>
      <c r="R194" s="116">
        <f t="shared" si="17"/>
        <v>80600000</v>
      </c>
      <c r="S194" s="116">
        <f t="shared" si="18"/>
        <v>1836496249.2190185</v>
      </c>
    </row>
    <row r="195" spans="1:19" s="34" customFormat="1" ht="17.25" thickBot="1" x14ac:dyDescent="0.35">
      <c r="A195" s="31"/>
      <c r="B195" s="220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643228604.1812613</v>
      </c>
      <c r="L195" s="117">
        <v>1.7999999999999999E-2</v>
      </c>
      <c r="M195" s="39">
        <v>50000</v>
      </c>
      <c r="N195" s="132">
        <f t="shared" si="16"/>
        <v>1172370577.5236993</v>
      </c>
      <c r="O195" s="95">
        <v>1.7999999999999999E-2</v>
      </c>
      <c r="P195" s="39">
        <f t="shared" si="14"/>
        <v>1172420577.5236993</v>
      </c>
      <c r="Q195" s="169">
        <f t="shared" si="15"/>
        <v>1815649181.7049606</v>
      </c>
      <c r="R195" s="116">
        <f t="shared" si="17"/>
        <v>80600000</v>
      </c>
      <c r="S195" s="116">
        <f t="shared" si="18"/>
        <v>1869649181.7049606</v>
      </c>
    </row>
    <row r="196" spans="1:19" s="48" customFormat="1" x14ac:dyDescent="0.3">
      <c r="A196" s="46" t="s">
        <v>88</v>
      </c>
      <c r="B196" s="224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654806719.05652404</v>
      </c>
      <c r="L196" s="117">
        <v>1.7999999999999999E-2</v>
      </c>
      <c r="M196" s="39">
        <v>50000</v>
      </c>
      <c r="N196" s="132">
        <f t="shared" si="16"/>
        <v>1178114259.8337941</v>
      </c>
      <c r="O196" s="93">
        <v>4.0000000000000001E-3</v>
      </c>
      <c r="P196" s="39">
        <f t="shared" si="14"/>
        <v>1178164259.8337941</v>
      </c>
      <c r="Q196" s="169">
        <f t="shared" si="15"/>
        <v>1832970978.8903182</v>
      </c>
      <c r="R196" s="116">
        <f t="shared" si="17"/>
        <v>80600000</v>
      </c>
      <c r="S196" s="116">
        <f t="shared" si="18"/>
        <v>1886970978.8903182</v>
      </c>
    </row>
    <row r="197" spans="1:19" s="48" customFormat="1" x14ac:dyDescent="0.3">
      <c r="A197" s="49"/>
      <c r="B197" s="224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666593239.99954152</v>
      </c>
      <c r="L197" s="117">
        <v>1.7999999999999999E-2</v>
      </c>
      <c r="M197" s="39">
        <v>50000</v>
      </c>
      <c r="N197" s="132">
        <f t="shared" si="16"/>
        <v>1200389216.5108025</v>
      </c>
      <c r="O197" s="25">
        <v>1.7999999999999999E-2</v>
      </c>
      <c r="P197" s="39">
        <f t="shared" si="14"/>
        <v>1200439216.5108025</v>
      </c>
      <c r="Q197" s="169">
        <f t="shared" si="15"/>
        <v>1867032456.510344</v>
      </c>
      <c r="R197" s="116">
        <f t="shared" si="17"/>
        <v>80600000</v>
      </c>
      <c r="S197" s="116">
        <f t="shared" si="18"/>
        <v>1921032456.510344</v>
      </c>
    </row>
    <row r="198" spans="1:19" s="48" customFormat="1" x14ac:dyDescent="0.3">
      <c r="A198" s="49"/>
      <c r="B198" s="224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678591918.31953323</v>
      </c>
      <c r="L198" s="117">
        <v>1.7999999999999999E-2</v>
      </c>
      <c r="M198" s="39">
        <v>50000</v>
      </c>
      <c r="N198" s="132">
        <f t="shared" si="16"/>
        <v>1223065122.4079969</v>
      </c>
      <c r="O198" s="25">
        <v>1.7999999999999999E-2</v>
      </c>
      <c r="P198" s="39">
        <f t="shared" si="14"/>
        <v>1223115122.4079969</v>
      </c>
      <c r="Q198" s="169">
        <f t="shared" si="15"/>
        <v>1901707040.72753</v>
      </c>
      <c r="R198" s="116">
        <f t="shared" si="17"/>
        <v>80600000</v>
      </c>
      <c r="S198" s="116">
        <f t="shared" si="18"/>
        <v>1955707040.72753</v>
      </c>
    </row>
    <row r="199" spans="1:19" s="48" customFormat="1" x14ac:dyDescent="0.3">
      <c r="A199" s="49"/>
      <c r="B199" s="224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690806572.84928477</v>
      </c>
      <c r="L199" s="117">
        <v>1.7999999999999999E-2</v>
      </c>
      <c r="M199" s="39">
        <v>50000</v>
      </c>
      <c r="N199" s="132">
        <f t="shared" si="16"/>
        <v>1246149194.6113408</v>
      </c>
      <c r="O199" s="25">
        <v>1.7999999999999999E-2</v>
      </c>
      <c r="P199" s="39">
        <f t="shared" si="14"/>
        <v>1246199194.6113408</v>
      </c>
      <c r="Q199" s="169">
        <f t="shared" si="15"/>
        <v>1937005767.4606256</v>
      </c>
      <c r="R199" s="116">
        <f t="shared" si="17"/>
        <v>80600000</v>
      </c>
      <c r="S199" s="116">
        <f t="shared" si="18"/>
        <v>1991005767.4606256</v>
      </c>
    </row>
    <row r="200" spans="1:19" s="48" customFormat="1" x14ac:dyDescent="0.3">
      <c r="A200" s="49"/>
      <c r="B200" s="224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703241091.16057193</v>
      </c>
      <c r="L200" s="117">
        <v>1.7999999999999999E-2</v>
      </c>
      <c r="M200" s="39">
        <v>50000</v>
      </c>
      <c r="N200" s="132">
        <f t="shared" si="16"/>
        <v>1269648780.1143448</v>
      </c>
      <c r="O200" s="25">
        <v>1.7999999999999999E-2</v>
      </c>
      <c r="P200" s="39">
        <f t="shared" si="14"/>
        <v>1269698780.1143448</v>
      </c>
      <c r="Q200" s="169">
        <f t="shared" si="15"/>
        <v>1972939871.2749166</v>
      </c>
      <c r="R200" s="116">
        <f t="shared" si="17"/>
        <v>80600000</v>
      </c>
      <c r="S200" s="116">
        <f t="shared" si="18"/>
        <v>2026939871.2749166</v>
      </c>
    </row>
    <row r="201" spans="1:19" s="48" customFormat="1" x14ac:dyDescent="0.3">
      <c r="A201" s="49"/>
      <c r="B201" s="224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715899430.80146217</v>
      </c>
      <c r="L201" s="117">
        <v>1.7999999999999999E-2</v>
      </c>
      <c r="M201" s="39">
        <v>50000</v>
      </c>
      <c r="N201" s="132">
        <f t="shared" si="16"/>
        <v>1293571358.1564031</v>
      </c>
      <c r="O201" s="25">
        <v>1.7999999999999999E-2</v>
      </c>
      <c r="P201" s="39">
        <f t="shared" si="14"/>
        <v>1293621358.1564031</v>
      </c>
      <c r="Q201" s="169">
        <f t="shared" si="15"/>
        <v>2009520788.9578652</v>
      </c>
      <c r="R201" s="116">
        <f t="shared" si="17"/>
        <v>80600000</v>
      </c>
      <c r="S201" s="116">
        <f t="shared" si="18"/>
        <v>2063520788.9578652</v>
      </c>
    </row>
    <row r="202" spans="1:19" s="48" customFormat="1" x14ac:dyDescent="0.3">
      <c r="A202" s="49"/>
      <c r="B202" s="224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728785620.55588853</v>
      </c>
      <c r="L202" s="117">
        <v>1.7999999999999999E-2</v>
      </c>
      <c r="M202" s="39">
        <v>50000</v>
      </c>
      <c r="N202" s="132">
        <f t="shared" si="16"/>
        <v>1317924542.6032183</v>
      </c>
      <c r="O202" s="25">
        <v>1.7999999999999999E-2</v>
      </c>
      <c r="P202" s="39">
        <f t="shared" si="14"/>
        <v>1317974542.6032183</v>
      </c>
      <c r="Q202" s="169">
        <f t="shared" si="15"/>
        <v>2046760163.1591067</v>
      </c>
      <c r="R202" s="116">
        <f t="shared" si="17"/>
        <v>80600000</v>
      </c>
      <c r="S202" s="116">
        <f t="shared" si="18"/>
        <v>2100760163.1591067</v>
      </c>
    </row>
    <row r="203" spans="1:19" s="48" customFormat="1" x14ac:dyDescent="0.3">
      <c r="A203" s="49"/>
      <c r="B203" s="224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741903761.72589457</v>
      </c>
      <c r="L203" s="117">
        <v>1.7999999999999999E-2</v>
      </c>
      <c r="M203" s="39">
        <v>50000</v>
      </c>
      <c r="N203" s="132">
        <f t="shared" si="16"/>
        <v>1342716084.3700762</v>
      </c>
      <c r="O203" s="25">
        <v>1.7999999999999999E-2</v>
      </c>
      <c r="P203" s="39">
        <f t="shared" si="14"/>
        <v>1342766084.3700762</v>
      </c>
      <c r="Q203" s="169">
        <f t="shared" si="15"/>
        <v>2084669846.0959706</v>
      </c>
      <c r="R203" s="116">
        <f t="shared" si="17"/>
        <v>80600000</v>
      </c>
      <c r="S203" s="116">
        <f t="shared" si="18"/>
        <v>2138669846.0959706</v>
      </c>
    </row>
    <row r="204" spans="1:19" s="48" customFormat="1" x14ac:dyDescent="0.3">
      <c r="A204" s="49"/>
      <c r="B204" s="224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755258029.4369607</v>
      </c>
      <c r="L204" s="117">
        <v>1.7999999999999999E-2</v>
      </c>
      <c r="M204" s="39">
        <v>50000</v>
      </c>
      <c r="N204" s="132">
        <f t="shared" si="16"/>
        <v>1367953873.8887374</v>
      </c>
      <c r="O204" s="25">
        <v>1.7999999999999999E-2</v>
      </c>
      <c r="P204" s="39">
        <f t="shared" si="14"/>
        <v>1368003873.8887374</v>
      </c>
      <c r="Q204" s="169">
        <f t="shared" si="15"/>
        <v>2123261903.3256981</v>
      </c>
      <c r="R204" s="116">
        <f t="shared" si="17"/>
        <v>80600000</v>
      </c>
      <c r="S204" s="116">
        <f t="shared" si="18"/>
        <v>2177261903.3256979</v>
      </c>
    </row>
    <row r="205" spans="1:19" s="48" customFormat="1" x14ac:dyDescent="0.3">
      <c r="A205" s="49"/>
      <c r="B205" s="224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768852673.96682596</v>
      </c>
      <c r="L205" s="117">
        <v>1.7999999999999999E-2</v>
      </c>
      <c r="M205" s="39">
        <v>50000</v>
      </c>
      <c r="N205" s="132">
        <f t="shared" si="16"/>
        <v>1393645943.6187346</v>
      </c>
      <c r="O205" s="25">
        <v>1.7999999999999999E-2</v>
      </c>
      <c r="P205" s="39">
        <f t="shared" si="14"/>
        <v>1393695943.6187346</v>
      </c>
      <c r="Q205" s="169">
        <f t="shared" si="15"/>
        <v>2162548617.5855608</v>
      </c>
      <c r="R205" s="116">
        <f t="shared" si="17"/>
        <v>80600000</v>
      </c>
      <c r="S205" s="116">
        <f t="shared" si="18"/>
        <v>2216548617.5855608</v>
      </c>
    </row>
    <row r="206" spans="1:19" s="48" customFormat="1" ht="17.25" thickBot="1" x14ac:dyDescent="0.35">
      <c r="A206" s="51"/>
      <c r="B206" s="224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782692022.09822881</v>
      </c>
      <c r="L206" s="117">
        <v>1.7999999999999999E-2</v>
      </c>
      <c r="M206" s="39">
        <v>50000</v>
      </c>
      <c r="N206" s="132">
        <f t="shared" si="16"/>
        <v>1419800470.6038718</v>
      </c>
      <c r="O206" s="94">
        <v>1.7999999999999999E-2</v>
      </c>
      <c r="P206" s="39">
        <f t="shared" si="14"/>
        <v>1419850470.6038718</v>
      </c>
      <c r="Q206" s="169">
        <f t="shared" si="15"/>
        <v>2202542492.7021008</v>
      </c>
      <c r="R206" s="116">
        <f t="shared" si="17"/>
        <v>80600000</v>
      </c>
      <c r="S206" s="116">
        <f t="shared" si="18"/>
        <v>2256542492.7021008</v>
      </c>
    </row>
    <row r="207" spans="1:19" s="55" customFormat="1" ht="17.25" thickBot="1" x14ac:dyDescent="0.35">
      <c r="A207" s="53"/>
      <c r="B207" s="224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796780478.49599695</v>
      </c>
      <c r="L207" s="117">
        <v>1.7999999999999999E-2</v>
      </c>
      <c r="M207" s="39">
        <v>50000</v>
      </c>
      <c r="N207" s="132">
        <f t="shared" si="16"/>
        <v>1446425779.0747416</v>
      </c>
      <c r="O207" s="95">
        <v>1.7999999999999999E-2</v>
      </c>
      <c r="P207" s="39">
        <f t="shared" si="14"/>
        <v>1446475779.0747416</v>
      </c>
      <c r="Q207" s="169">
        <f t="shared" si="15"/>
        <v>2243256257.5707388</v>
      </c>
      <c r="R207" s="116">
        <f t="shared" si="17"/>
        <v>80600000</v>
      </c>
      <c r="S207" s="116">
        <f t="shared" si="18"/>
        <v>2297256257.5707388</v>
      </c>
    </row>
    <row r="208" spans="1:19" s="48" customFormat="1" x14ac:dyDescent="0.3">
      <c r="A208" s="46">
        <v>18</v>
      </c>
      <c r="B208" s="224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811122527.10892487</v>
      </c>
      <c r="L208" s="117">
        <v>1.7999999999999999E-2</v>
      </c>
      <c r="M208" s="39">
        <v>50000</v>
      </c>
      <c r="N208" s="132">
        <f t="shared" si="16"/>
        <v>1453265682.1910405</v>
      </c>
      <c r="O208" s="93">
        <v>4.0000000000000001E-3</v>
      </c>
      <c r="P208" s="39">
        <f t="shared" si="14"/>
        <v>1453315682.1910405</v>
      </c>
      <c r="Q208" s="169">
        <f t="shared" si="15"/>
        <v>2264438209.2999654</v>
      </c>
      <c r="R208" s="116">
        <f t="shared" si="17"/>
        <v>80600000</v>
      </c>
      <c r="S208" s="116">
        <f t="shared" si="18"/>
        <v>2318438209.2999654</v>
      </c>
    </row>
    <row r="209" spans="1:19" s="48" customFormat="1" x14ac:dyDescent="0.3">
      <c r="A209" s="49"/>
      <c r="B209" s="224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825722732.59688556</v>
      </c>
      <c r="L209" s="117">
        <v>1.7999999999999999E-2</v>
      </c>
      <c r="M209" s="39">
        <v>50000</v>
      </c>
      <c r="N209" s="132">
        <f t="shared" si="16"/>
        <v>1480493364.4704792</v>
      </c>
      <c r="O209" s="25">
        <v>1.7999999999999999E-2</v>
      </c>
      <c r="P209" s="39">
        <f t="shared" si="14"/>
        <v>1480543364.4704792</v>
      </c>
      <c r="Q209" s="169">
        <f t="shared" si="15"/>
        <v>2306266097.0673647</v>
      </c>
      <c r="R209" s="116">
        <f t="shared" si="17"/>
        <v>80600000</v>
      </c>
      <c r="S209" s="116">
        <f t="shared" si="18"/>
        <v>2360266097.0673647</v>
      </c>
    </row>
    <row r="210" spans="1:19" s="48" customFormat="1" x14ac:dyDescent="0.3">
      <c r="A210" s="49"/>
      <c r="B210" s="224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840585741.78362954</v>
      </c>
      <c r="L210" s="117">
        <v>1.7999999999999999E-2</v>
      </c>
      <c r="M210" s="39">
        <v>50000</v>
      </c>
      <c r="N210" s="132">
        <f t="shared" si="16"/>
        <v>1508211145.0309479</v>
      </c>
      <c r="O210" s="25">
        <v>1.7999999999999999E-2</v>
      </c>
      <c r="P210" s="39">
        <f t="shared" si="14"/>
        <v>1508261145.0309479</v>
      </c>
      <c r="Q210" s="169">
        <f t="shared" si="15"/>
        <v>2348846886.8145776</v>
      </c>
      <c r="R210" s="116">
        <f t="shared" si="17"/>
        <v>80600000</v>
      </c>
      <c r="S210" s="116">
        <f t="shared" si="18"/>
        <v>2402846886.8145776</v>
      </c>
    </row>
    <row r="211" spans="1:19" s="48" customFormat="1" x14ac:dyDescent="0.3">
      <c r="A211" s="49"/>
      <c r="B211" s="224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855716285.13573492</v>
      </c>
      <c r="L211" s="117">
        <v>1.7999999999999999E-2</v>
      </c>
      <c r="M211" s="39">
        <v>50000</v>
      </c>
      <c r="N211" s="132">
        <f t="shared" si="16"/>
        <v>1536427845.641505</v>
      </c>
      <c r="O211" s="25">
        <v>1.7999999999999999E-2</v>
      </c>
      <c r="P211" s="39">
        <f t="shared" si="14"/>
        <v>1536477845.641505</v>
      </c>
      <c r="Q211" s="169">
        <f t="shared" si="15"/>
        <v>2392194130.7772398</v>
      </c>
      <c r="R211" s="116">
        <f t="shared" si="17"/>
        <v>80600000</v>
      </c>
      <c r="S211" s="116">
        <f t="shared" si="18"/>
        <v>2446194130.7772398</v>
      </c>
    </row>
    <row r="212" spans="1:19" s="48" customFormat="1" x14ac:dyDescent="0.3">
      <c r="A212" s="49"/>
      <c r="B212" s="224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871119178.26817811</v>
      </c>
      <c r="L212" s="117">
        <v>1.7999999999999999E-2</v>
      </c>
      <c r="M212" s="39">
        <v>50000</v>
      </c>
      <c r="N212" s="132">
        <f t="shared" si="16"/>
        <v>1565152446.8630521</v>
      </c>
      <c r="O212" s="25">
        <v>1.7999999999999999E-2</v>
      </c>
      <c r="P212" s="39">
        <f t="shared" si="14"/>
        <v>1565202446.8630521</v>
      </c>
      <c r="Q212" s="169">
        <f t="shared" si="15"/>
        <v>2436321625.1312304</v>
      </c>
      <c r="R212" s="116">
        <f t="shared" si="17"/>
        <v>80600000</v>
      </c>
      <c r="S212" s="116">
        <f t="shared" si="18"/>
        <v>2490321625.1312304</v>
      </c>
    </row>
    <row r="213" spans="1:19" s="48" customFormat="1" x14ac:dyDescent="0.3">
      <c r="A213" s="49"/>
      <c r="B213" s="224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886799323.47700536</v>
      </c>
      <c r="L213" s="117">
        <v>1.7999999999999999E-2</v>
      </c>
      <c r="M213" s="39">
        <v>50000</v>
      </c>
      <c r="N213" s="132">
        <f t="shared" si="16"/>
        <v>1594394090.9065871</v>
      </c>
      <c r="O213" s="25">
        <v>1.7999999999999999E-2</v>
      </c>
      <c r="P213" s="39">
        <f t="shared" si="14"/>
        <v>1594444090.9065871</v>
      </c>
      <c r="Q213" s="169">
        <f t="shared" si="15"/>
        <v>2481243414.3835926</v>
      </c>
      <c r="R213" s="116">
        <f t="shared" si="17"/>
        <v>80600000</v>
      </c>
      <c r="S213" s="116">
        <f t="shared" si="18"/>
        <v>2535243414.3835926</v>
      </c>
    </row>
    <row r="214" spans="1:19" s="48" customFormat="1" x14ac:dyDescent="0.3">
      <c r="A214" s="49"/>
      <c r="B214" s="224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902761711.29959142</v>
      </c>
      <c r="L214" s="117">
        <v>1.7999999999999999E-2</v>
      </c>
      <c r="M214" s="39">
        <v>50000</v>
      </c>
      <c r="N214" s="132">
        <f t="shared" si="16"/>
        <v>1624162084.5429058</v>
      </c>
      <c r="O214" s="25">
        <v>1.7999999999999999E-2</v>
      </c>
      <c r="P214" s="39">
        <f t="shared" ref="P214:P255" si="20" xml:space="preserve"> M214 + N214</f>
        <v>1624212084.5429058</v>
      </c>
      <c r="Q214" s="169">
        <f t="shared" ref="Q214:Q255" si="21" xml:space="preserve"> K214 + P214</f>
        <v>2526973795.8424973</v>
      </c>
      <c r="R214" s="116">
        <f t="shared" si="17"/>
        <v>80600000</v>
      </c>
      <c r="S214" s="116">
        <f t="shared" si="18"/>
        <v>2580973795.8424973</v>
      </c>
    </row>
    <row r="215" spans="1:19" s="48" customFormat="1" x14ac:dyDescent="0.3">
      <c r="A215" s="49"/>
      <c r="B215" s="224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919011422.10298407</v>
      </c>
      <c r="L215" s="117">
        <v>1.7999999999999999E-2</v>
      </c>
      <c r="M215" s="39">
        <v>50000</v>
      </c>
      <c r="N215" s="132">
        <f t="shared" si="16"/>
        <v>1654465902.0646782</v>
      </c>
      <c r="O215" s="25">
        <v>1.7999999999999999E-2</v>
      </c>
      <c r="P215" s="39">
        <f t="shared" si="20"/>
        <v>1654515902.0646782</v>
      </c>
      <c r="Q215" s="169">
        <f t="shared" si="21"/>
        <v>2573527324.1676621</v>
      </c>
      <c r="R215" s="116">
        <f t="shared" si="17"/>
        <v>80600000</v>
      </c>
      <c r="S215" s="116">
        <f t="shared" si="18"/>
        <v>2627527324.1676621</v>
      </c>
    </row>
    <row r="216" spans="1:19" s="48" customFormat="1" x14ac:dyDescent="0.3">
      <c r="A216" s="49"/>
      <c r="B216" s="224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935553627.70083773</v>
      </c>
      <c r="L216" s="117">
        <v>1.7999999999999999E-2</v>
      </c>
      <c r="M216" s="39">
        <v>50000</v>
      </c>
      <c r="N216" s="132">
        <f t="shared" ref="N216:N255" si="22" xml:space="preserve"> (N215 + D216 - E216 - M216) + ((N215 + D216 - E216 - M216) * O216)</f>
        <v>1685315188.3018425</v>
      </c>
      <c r="O216" s="25">
        <v>1.7999999999999999E-2</v>
      </c>
      <c r="P216" s="39">
        <f t="shared" si="20"/>
        <v>1685365188.3018425</v>
      </c>
      <c r="Q216" s="169">
        <f t="shared" si="21"/>
        <v>2620918816.0026803</v>
      </c>
      <c r="R216" s="116">
        <f t="shared" si="17"/>
        <v>80600000</v>
      </c>
      <c r="S216" s="116">
        <f t="shared" si="18"/>
        <v>2674918816.0026803</v>
      </c>
    </row>
    <row r="217" spans="1:19" s="48" customFormat="1" x14ac:dyDescent="0.3">
      <c r="A217" s="49"/>
      <c r="B217" s="224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952393592.99945283</v>
      </c>
      <c r="L217" s="117">
        <v>1.7999999999999999E-2</v>
      </c>
      <c r="M217" s="39">
        <v>50000</v>
      </c>
      <c r="N217" s="132">
        <f t="shared" si="22"/>
        <v>1716719761.6912756</v>
      </c>
      <c r="O217" s="25">
        <v>1.7999999999999999E-2</v>
      </c>
      <c r="P217" s="39">
        <f t="shared" si="20"/>
        <v>1716769761.6912756</v>
      </c>
      <c r="Q217" s="169">
        <f t="shared" si="21"/>
        <v>2669163354.6907282</v>
      </c>
      <c r="R217" s="116">
        <f t="shared" si="17"/>
        <v>80600000</v>
      </c>
      <c r="S217" s="116">
        <f t="shared" si="18"/>
        <v>2723163354.6907282</v>
      </c>
    </row>
    <row r="218" spans="1:19" s="48" customFormat="1" ht="17.25" thickBot="1" x14ac:dyDescent="0.35">
      <c r="A218" s="51"/>
      <c r="B218" s="224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969536677.67344296</v>
      </c>
      <c r="L218" s="117">
        <v>1.7999999999999999E-2</v>
      </c>
      <c r="M218" s="39">
        <v>50000</v>
      </c>
      <c r="N218" s="132">
        <f t="shared" si="22"/>
        <v>1748689617.4017186</v>
      </c>
      <c r="O218" s="94">
        <v>1.7999999999999999E-2</v>
      </c>
      <c r="P218" s="39">
        <f t="shared" si="20"/>
        <v>1748739617.4017186</v>
      </c>
      <c r="Q218" s="169">
        <f t="shared" si="21"/>
        <v>2718276295.0751615</v>
      </c>
      <c r="R218" s="116">
        <f t="shared" si="17"/>
        <v>80600000</v>
      </c>
      <c r="S218" s="116">
        <f t="shared" si="18"/>
        <v>2772276295.0751615</v>
      </c>
    </row>
    <row r="219" spans="1:19" s="48" customFormat="1" ht="17.25" thickBot="1" x14ac:dyDescent="0.35">
      <c r="A219" s="53"/>
      <c r="B219" s="224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986988337.87156498</v>
      </c>
      <c r="L219" s="117">
        <v>1.7999999999999999E-2</v>
      </c>
      <c r="M219" s="39">
        <v>50000</v>
      </c>
      <c r="N219" s="132">
        <f t="shared" si="22"/>
        <v>1781234930.5149496</v>
      </c>
      <c r="O219" s="95">
        <v>1.7999999999999999E-2</v>
      </c>
      <c r="P219" s="39">
        <f t="shared" si="20"/>
        <v>1781284930.5149496</v>
      </c>
      <c r="Q219" s="169">
        <f t="shared" si="21"/>
        <v>2768273268.3865147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2822273268.3865147</v>
      </c>
    </row>
    <row r="220" spans="1:19" s="48" customFormat="1" x14ac:dyDescent="0.3">
      <c r="A220" s="46">
        <v>19</v>
      </c>
      <c r="B220" s="224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1004754127.9532531</v>
      </c>
      <c r="L220" s="117">
        <v>1.7999999999999999E-2</v>
      </c>
      <c r="M220" s="39">
        <v>50000</v>
      </c>
      <c r="N220" s="132">
        <f t="shared" si="22"/>
        <v>1789414070.2370093</v>
      </c>
      <c r="O220" s="93">
        <v>4.0000000000000001E-3</v>
      </c>
      <c r="P220" s="39">
        <f t="shared" si="20"/>
        <v>1789464070.2370093</v>
      </c>
      <c r="Q220" s="169">
        <f t="shared" si="21"/>
        <v>2794218198.1902623</v>
      </c>
      <c r="R220" s="116">
        <f t="shared" si="23"/>
        <v>80600000</v>
      </c>
      <c r="S220" s="116">
        <f t="shared" si="24"/>
        <v>2848218198.1902623</v>
      </c>
    </row>
    <row r="221" spans="1:19" s="48" customFormat="1" x14ac:dyDescent="0.3">
      <c r="A221" s="49"/>
      <c r="B221" s="224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1022839702.2564117</v>
      </c>
      <c r="L221" s="117">
        <v>1.7999999999999999E-2</v>
      </c>
      <c r="M221" s="39">
        <v>50000</v>
      </c>
      <c r="N221" s="132">
        <f t="shared" si="22"/>
        <v>1822692423.5012755</v>
      </c>
      <c r="O221" s="25">
        <v>1.7999999999999999E-2</v>
      </c>
      <c r="P221" s="39">
        <f t="shared" si="20"/>
        <v>1822742423.5012755</v>
      </c>
      <c r="Q221" s="169">
        <f t="shared" si="21"/>
        <v>2845582125.7576871</v>
      </c>
      <c r="R221" s="116">
        <f t="shared" si="23"/>
        <v>80600000</v>
      </c>
      <c r="S221" s="116">
        <f t="shared" si="24"/>
        <v>2899582125.7576871</v>
      </c>
    </row>
    <row r="222" spans="1:19" s="48" customFormat="1" x14ac:dyDescent="0.3">
      <c r="A222" s="49"/>
      <c r="B222" s="224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1041250816.8970271</v>
      </c>
      <c r="L222" s="117">
        <v>1.7999999999999999E-2</v>
      </c>
      <c r="M222" s="39">
        <v>50000</v>
      </c>
      <c r="N222" s="132">
        <f t="shared" si="22"/>
        <v>1856569787.1242986</v>
      </c>
      <c r="O222" s="25">
        <v>1.7999999999999999E-2</v>
      </c>
      <c r="P222" s="39">
        <f t="shared" si="20"/>
        <v>1856619787.1242986</v>
      </c>
      <c r="Q222" s="169">
        <f t="shared" si="21"/>
        <v>2897870604.0213256</v>
      </c>
      <c r="R222" s="116">
        <f t="shared" si="23"/>
        <v>80600000</v>
      </c>
      <c r="S222" s="116">
        <f t="shared" si="24"/>
        <v>2951870604.0213256</v>
      </c>
    </row>
    <row r="223" spans="1:19" s="48" customFormat="1" x14ac:dyDescent="0.3">
      <c r="A223" s="49"/>
      <c r="B223" s="224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1059993331.6011736</v>
      </c>
      <c r="L223" s="117">
        <v>1.7999999999999999E-2</v>
      </c>
      <c r="M223" s="39">
        <v>50000</v>
      </c>
      <c r="N223" s="132">
        <f t="shared" si="22"/>
        <v>1891056943.292536</v>
      </c>
      <c r="O223" s="25">
        <v>1.7999999999999999E-2</v>
      </c>
      <c r="P223" s="39">
        <f t="shared" si="20"/>
        <v>1891106943.292536</v>
      </c>
      <c r="Q223" s="169">
        <f t="shared" si="21"/>
        <v>2951100274.8937097</v>
      </c>
      <c r="R223" s="116">
        <f t="shared" si="23"/>
        <v>80600000</v>
      </c>
      <c r="S223" s="116">
        <f t="shared" si="24"/>
        <v>3005100274.8937097</v>
      </c>
    </row>
    <row r="224" spans="1:19" s="48" customFormat="1" x14ac:dyDescent="0.3">
      <c r="A224" s="49"/>
      <c r="B224" s="224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1079073211.5699947</v>
      </c>
      <c r="L224" s="117">
        <v>1.7999999999999999E-2</v>
      </c>
      <c r="M224" s="39">
        <v>50000</v>
      </c>
      <c r="N224" s="132">
        <f t="shared" si="22"/>
        <v>1926164868.2718017</v>
      </c>
      <c r="O224" s="25">
        <v>1.7999999999999999E-2</v>
      </c>
      <c r="P224" s="39">
        <f t="shared" si="20"/>
        <v>1926214868.2718017</v>
      </c>
      <c r="Q224" s="169">
        <f t="shared" si="21"/>
        <v>3005288079.8417964</v>
      </c>
      <c r="R224" s="116">
        <f t="shared" si="23"/>
        <v>80600000</v>
      </c>
      <c r="S224" s="116">
        <f t="shared" si="24"/>
        <v>3059288079.8417964</v>
      </c>
    </row>
    <row r="225" spans="1:19" s="48" customFormat="1" x14ac:dyDescent="0.3">
      <c r="A225" s="49"/>
      <c r="B225" s="224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1098496529.3782547</v>
      </c>
      <c r="L225" s="117">
        <v>1.7999999999999999E-2</v>
      </c>
      <c r="M225" s="39">
        <v>50000</v>
      </c>
      <c r="N225" s="132">
        <f t="shared" si="22"/>
        <v>1961904735.9006941</v>
      </c>
      <c r="O225" s="25">
        <v>1.7999999999999999E-2</v>
      </c>
      <c r="P225" s="39">
        <f t="shared" si="20"/>
        <v>1961954735.9006941</v>
      </c>
      <c r="Q225" s="169">
        <f t="shared" si="21"/>
        <v>3060451265.2789488</v>
      </c>
      <c r="R225" s="116">
        <f t="shared" si="23"/>
        <v>80600000</v>
      </c>
      <c r="S225" s="116">
        <f t="shared" si="24"/>
        <v>3114451265.2789488</v>
      </c>
    </row>
    <row r="226" spans="1:19" s="48" customFormat="1" x14ac:dyDescent="0.3">
      <c r="A226" s="49"/>
      <c r="B226" s="224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1118269466.9070632</v>
      </c>
      <c r="L226" s="117">
        <v>1.7999999999999999E-2</v>
      </c>
      <c r="M226" s="39">
        <v>50000</v>
      </c>
      <c r="N226" s="132">
        <f t="shared" si="22"/>
        <v>1998287921.1469066</v>
      </c>
      <c r="O226" s="25">
        <v>1.7999999999999999E-2</v>
      </c>
      <c r="P226" s="39">
        <f t="shared" si="20"/>
        <v>1998337921.1469066</v>
      </c>
      <c r="Q226" s="169">
        <f t="shared" si="21"/>
        <v>3116607388.0539699</v>
      </c>
      <c r="R226" s="116">
        <f t="shared" si="23"/>
        <v>80600000</v>
      </c>
      <c r="S226" s="116">
        <f t="shared" si="24"/>
        <v>3170607388.0539699</v>
      </c>
    </row>
    <row r="227" spans="1:19" s="48" customFormat="1" x14ac:dyDescent="0.3">
      <c r="A227" s="49"/>
      <c r="B227" s="224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1138398317.3113904</v>
      </c>
      <c r="L227" s="117">
        <v>1.7999999999999999E-2</v>
      </c>
      <c r="M227" s="39">
        <v>50000</v>
      </c>
      <c r="N227" s="132">
        <f t="shared" si="22"/>
        <v>2035326003.727551</v>
      </c>
      <c r="O227" s="25">
        <v>1.7999999999999999E-2</v>
      </c>
      <c r="P227" s="39">
        <f t="shared" si="20"/>
        <v>2035376003.727551</v>
      </c>
      <c r="Q227" s="169">
        <f t="shared" si="21"/>
        <v>3173774321.0389414</v>
      </c>
      <c r="R227" s="116">
        <f t="shared" si="23"/>
        <v>80600000</v>
      </c>
      <c r="S227" s="116">
        <f t="shared" si="24"/>
        <v>3227774321.0389414</v>
      </c>
    </row>
    <row r="228" spans="1:19" s="48" customFormat="1" x14ac:dyDescent="0.3">
      <c r="A228" s="49"/>
      <c r="B228" s="224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1158889487.0229955</v>
      </c>
      <c r="L228" s="117">
        <v>1.7999999999999999E-2</v>
      </c>
      <c r="M228" s="39">
        <v>50000</v>
      </c>
      <c r="N228" s="132">
        <f t="shared" si="22"/>
        <v>2073030771.794647</v>
      </c>
      <c r="O228" s="25">
        <v>1.7999999999999999E-2</v>
      </c>
      <c r="P228" s="39">
        <f t="shared" si="20"/>
        <v>2073080771.794647</v>
      </c>
      <c r="Q228" s="169">
        <f t="shared" si="21"/>
        <v>3231970258.8176422</v>
      </c>
      <c r="R228" s="116">
        <f t="shared" si="23"/>
        <v>80600000</v>
      </c>
      <c r="S228" s="116">
        <f t="shared" si="24"/>
        <v>3285970258.8176422</v>
      </c>
    </row>
    <row r="229" spans="1:19" s="48" customFormat="1" x14ac:dyDescent="0.3">
      <c r="A229" s="49"/>
      <c r="B229" s="224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1179749497.7894094</v>
      </c>
      <c r="L229" s="117">
        <v>1.7999999999999999E-2</v>
      </c>
      <c r="M229" s="39">
        <v>50000</v>
      </c>
      <c r="N229" s="132">
        <f t="shared" si="22"/>
        <v>2111414225.6869507</v>
      </c>
      <c r="O229" s="25">
        <v>1.7999999999999999E-2</v>
      </c>
      <c r="P229" s="39">
        <f t="shared" si="20"/>
        <v>2111464225.6869507</v>
      </c>
      <c r="Q229" s="169">
        <f t="shared" si="21"/>
        <v>3291213723.4763603</v>
      </c>
      <c r="R229" s="116">
        <f t="shared" si="23"/>
        <v>80600000</v>
      </c>
      <c r="S229" s="116">
        <f t="shared" si="24"/>
        <v>3345213723.4763603</v>
      </c>
    </row>
    <row r="230" spans="1:19" s="48" customFormat="1" ht="17.25" thickBot="1" x14ac:dyDescent="0.35">
      <c r="A230" s="51"/>
      <c r="B230" s="224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1200984988.7496188</v>
      </c>
      <c r="L230" s="117">
        <v>1.7999999999999999E-2</v>
      </c>
      <c r="M230" s="39">
        <v>50000</v>
      </c>
      <c r="N230" s="132">
        <f t="shared" si="22"/>
        <v>2150488581.7493157</v>
      </c>
      <c r="O230" s="94">
        <v>1.7999999999999999E-2</v>
      </c>
      <c r="P230" s="39">
        <f t="shared" si="20"/>
        <v>2150538581.7493157</v>
      </c>
      <c r="Q230" s="169">
        <f t="shared" si="21"/>
        <v>3351523570.4989347</v>
      </c>
      <c r="R230" s="116">
        <f t="shared" si="23"/>
        <v>80600000</v>
      </c>
      <c r="S230" s="116">
        <f t="shared" si="24"/>
        <v>3405523570.4989347</v>
      </c>
    </row>
    <row r="231" spans="1:19" s="48" customFormat="1" ht="17.25" thickBot="1" x14ac:dyDescent="0.35">
      <c r="A231" s="53"/>
      <c r="B231" s="224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1222602718.547112</v>
      </c>
      <c r="L231" s="117">
        <v>1.7999999999999999E-2</v>
      </c>
      <c r="M231" s="39">
        <v>50000</v>
      </c>
      <c r="N231" s="132">
        <f t="shared" si="22"/>
        <v>2190266276.2208033</v>
      </c>
      <c r="O231" s="95">
        <v>1.7999999999999999E-2</v>
      </c>
      <c r="P231" s="39">
        <f t="shared" si="20"/>
        <v>2190316276.2208033</v>
      </c>
      <c r="Q231" s="169">
        <f t="shared" si="21"/>
        <v>3412918994.7679152</v>
      </c>
      <c r="R231" s="116">
        <f t="shared" si="23"/>
        <v>80600000</v>
      </c>
      <c r="S231" s="116">
        <f t="shared" si="24"/>
        <v>3466918994.7679152</v>
      </c>
    </row>
    <row r="232" spans="1:19" s="48" customFormat="1" x14ac:dyDescent="0.3">
      <c r="A232" s="46">
        <v>20</v>
      </c>
      <c r="B232" s="224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1244609567.4809599</v>
      </c>
      <c r="L232" s="117">
        <v>1.7999999999999999E-2</v>
      </c>
      <c r="M232" s="39">
        <v>50000</v>
      </c>
      <c r="N232" s="132">
        <f t="shared" si="22"/>
        <v>2200081541.3256865</v>
      </c>
      <c r="O232" s="93">
        <v>4.0000000000000001E-3</v>
      </c>
      <c r="P232" s="39">
        <f t="shared" si="20"/>
        <v>2200131541.3256865</v>
      </c>
      <c r="Q232" s="169">
        <f t="shared" si="21"/>
        <v>3444741108.8066463</v>
      </c>
      <c r="R232" s="116">
        <f t="shared" si="23"/>
        <v>80600000</v>
      </c>
      <c r="S232" s="116">
        <f t="shared" si="24"/>
        <v>3498741108.8066463</v>
      </c>
    </row>
    <row r="233" spans="1:19" s="48" customFormat="1" x14ac:dyDescent="0.3">
      <c r="A233" s="49"/>
      <c r="B233" s="224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1267012539.6956172</v>
      </c>
      <c r="L233" s="117">
        <v>1.7999999999999999E-2</v>
      </c>
      <c r="M233" s="39">
        <v>50000</v>
      </c>
      <c r="N233" s="132">
        <f t="shared" si="22"/>
        <v>2240751909.0695486</v>
      </c>
      <c r="O233" s="25">
        <v>1.7999999999999999E-2</v>
      </c>
      <c r="P233" s="39">
        <f t="shared" si="20"/>
        <v>2240801909.0695486</v>
      </c>
      <c r="Q233" s="169">
        <f t="shared" si="21"/>
        <v>3507814448.7651658</v>
      </c>
      <c r="R233" s="116">
        <f t="shared" si="23"/>
        <v>80600000</v>
      </c>
      <c r="S233" s="116">
        <f t="shared" si="24"/>
        <v>3561814448.7651658</v>
      </c>
    </row>
    <row r="234" spans="1:19" s="48" customFormat="1" x14ac:dyDescent="0.3">
      <c r="A234" s="49"/>
      <c r="B234" s="224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1289818765.4101384</v>
      </c>
      <c r="L234" s="117">
        <v>1.7999999999999999E-2</v>
      </c>
      <c r="M234" s="39">
        <v>50000</v>
      </c>
      <c r="N234" s="132">
        <f t="shared" si="22"/>
        <v>2282154343.4328003</v>
      </c>
      <c r="O234" s="25">
        <v>1.7999999999999999E-2</v>
      </c>
      <c r="P234" s="39">
        <f t="shared" si="20"/>
        <v>2282204343.4328003</v>
      </c>
      <c r="Q234" s="169">
        <f t="shared" si="21"/>
        <v>3572023108.8429384</v>
      </c>
      <c r="R234" s="116">
        <f t="shared" si="23"/>
        <v>80600000</v>
      </c>
      <c r="S234" s="116">
        <f t="shared" si="24"/>
        <v>3626023108.8429384</v>
      </c>
    </row>
    <row r="235" spans="1:19" s="48" customFormat="1" x14ac:dyDescent="0.3">
      <c r="A235" s="49"/>
      <c r="B235" s="224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1313035503.1875207</v>
      </c>
      <c r="L235" s="117">
        <v>1.7999999999999999E-2</v>
      </c>
      <c r="M235" s="39">
        <v>50000</v>
      </c>
      <c r="N235" s="132">
        <f t="shared" si="22"/>
        <v>2324302021.6145906</v>
      </c>
      <c r="O235" s="25">
        <v>1.7999999999999999E-2</v>
      </c>
      <c r="P235" s="39">
        <f t="shared" si="20"/>
        <v>2324352021.6145906</v>
      </c>
      <c r="Q235" s="169">
        <f t="shared" si="21"/>
        <v>3637387524.8021116</v>
      </c>
      <c r="R235" s="116">
        <f t="shared" si="23"/>
        <v>80600000</v>
      </c>
      <c r="S235" s="116">
        <f t="shared" si="24"/>
        <v>3691387524.8021116</v>
      </c>
    </row>
    <row r="236" spans="1:19" s="48" customFormat="1" x14ac:dyDescent="0.3">
      <c r="A236" s="49"/>
      <c r="B236" s="224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1336670142.2448962</v>
      </c>
      <c r="L236" s="117">
        <v>1.7999999999999999E-2</v>
      </c>
      <c r="M236" s="39">
        <v>50000</v>
      </c>
      <c r="N236" s="132">
        <f t="shared" si="22"/>
        <v>2367208358.003653</v>
      </c>
      <c r="O236" s="25">
        <v>1.7999999999999999E-2</v>
      </c>
      <c r="P236" s="39">
        <f t="shared" si="20"/>
        <v>2367258358.003653</v>
      </c>
      <c r="Q236" s="169">
        <f t="shared" si="21"/>
        <v>3703928500.2485495</v>
      </c>
      <c r="R236" s="116">
        <f t="shared" si="23"/>
        <v>80600000</v>
      </c>
      <c r="S236" s="116">
        <f t="shared" si="24"/>
        <v>3757928500.2485495</v>
      </c>
    </row>
    <row r="237" spans="1:19" s="48" customFormat="1" x14ac:dyDescent="0.3">
      <c r="A237" s="49"/>
      <c r="B237" s="224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1360730204.8053043</v>
      </c>
      <c r="L237" s="117">
        <v>1.7999999999999999E-2</v>
      </c>
      <c r="M237" s="39">
        <v>50000</v>
      </c>
      <c r="N237" s="132">
        <f t="shared" si="22"/>
        <v>2410887008.4477186</v>
      </c>
      <c r="O237" s="25">
        <v>1.7999999999999999E-2</v>
      </c>
      <c r="P237" s="39">
        <f t="shared" si="20"/>
        <v>2410937008.4477186</v>
      </c>
      <c r="Q237" s="169">
        <f t="shared" si="21"/>
        <v>3771667213.2530231</v>
      </c>
      <c r="R237" s="116">
        <f t="shared" si="23"/>
        <v>80600000</v>
      </c>
      <c r="S237" s="116">
        <f t="shared" si="24"/>
        <v>3825667213.2530231</v>
      </c>
    </row>
    <row r="238" spans="1:19" s="48" customFormat="1" x14ac:dyDescent="0.3">
      <c r="A238" s="49"/>
      <c r="B238" s="224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1385223348.4917998</v>
      </c>
      <c r="L238" s="117">
        <v>1.7999999999999999E-2</v>
      </c>
      <c r="M238" s="39">
        <v>50000</v>
      </c>
      <c r="N238" s="132">
        <f t="shared" si="22"/>
        <v>2455351874.5997777</v>
      </c>
      <c r="O238" s="25">
        <v>1.7999999999999999E-2</v>
      </c>
      <c r="P238" s="39">
        <f t="shared" si="20"/>
        <v>2455401874.5997777</v>
      </c>
      <c r="Q238" s="169">
        <f t="shared" si="21"/>
        <v>3840625223.0915775</v>
      </c>
      <c r="R238" s="116">
        <f t="shared" si="23"/>
        <v>80600000</v>
      </c>
      <c r="S238" s="116">
        <f t="shared" si="24"/>
        <v>3894625223.0915775</v>
      </c>
    </row>
    <row r="239" spans="1:19" s="48" customFormat="1" x14ac:dyDescent="0.3">
      <c r="A239" s="49"/>
      <c r="B239" s="224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1410157368.7646523</v>
      </c>
      <c r="L239" s="117">
        <v>1.7999999999999999E-2</v>
      </c>
      <c r="M239" s="39">
        <v>50000</v>
      </c>
      <c r="N239" s="132">
        <f t="shared" si="22"/>
        <v>2500617108.3425736</v>
      </c>
      <c r="O239" s="25">
        <v>1.7999999999999999E-2</v>
      </c>
      <c r="P239" s="39">
        <f t="shared" si="20"/>
        <v>2500667108.3425736</v>
      </c>
      <c r="Q239" s="169">
        <f t="shared" si="21"/>
        <v>3910824477.1072259</v>
      </c>
      <c r="R239" s="116">
        <f t="shared" si="23"/>
        <v>80600000</v>
      </c>
      <c r="S239" s="116">
        <f t="shared" si="24"/>
        <v>3964824477.1072259</v>
      </c>
    </row>
    <row r="240" spans="1:19" s="48" customFormat="1" x14ac:dyDescent="0.3">
      <c r="A240" s="49"/>
      <c r="B240" s="224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1435540201.402416</v>
      </c>
      <c r="L240" s="117">
        <v>1.7999999999999999E-2</v>
      </c>
      <c r="M240" s="39">
        <v>50000</v>
      </c>
      <c r="N240" s="132">
        <f t="shared" si="22"/>
        <v>2546697116.2927399</v>
      </c>
      <c r="O240" s="25">
        <v>1.7999999999999999E-2</v>
      </c>
      <c r="P240" s="39">
        <f t="shared" si="20"/>
        <v>2546747116.2927399</v>
      </c>
      <c r="Q240" s="169">
        <f t="shared" si="21"/>
        <v>3982287317.6951561</v>
      </c>
      <c r="R240" s="116">
        <f t="shared" si="23"/>
        <v>80600000</v>
      </c>
      <c r="S240" s="116">
        <f t="shared" si="24"/>
        <v>4036287317.6951561</v>
      </c>
    </row>
    <row r="241" spans="1:19" s="48" customFormat="1" x14ac:dyDescent="0.3">
      <c r="A241" s="49"/>
      <c r="B241" s="224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1461379925.0276594</v>
      </c>
      <c r="L241" s="117">
        <v>1.7999999999999999E-2</v>
      </c>
      <c r="M241" s="39">
        <v>50000</v>
      </c>
      <c r="N241" s="132">
        <f t="shared" si="22"/>
        <v>2593606564.3860092</v>
      </c>
      <c r="O241" s="25">
        <v>1.7999999999999999E-2</v>
      </c>
      <c r="P241" s="39">
        <f t="shared" si="20"/>
        <v>2593656564.3860092</v>
      </c>
      <c r="Q241" s="169">
        <f t="shared" si="21"/>
        <v>4055036489.4136686</v>
      </c>
      <c r="R241" s="116">
        <f t="shared" si="23"/>
        <v>80600000</v>
      </c>
      <c r="S241" s="116">
        <f t="shared" si="24"/>
        <v>4109036489.4136686</v>
      </c>
    </row>
    <row r="242" spans="1:19" s="48" customFormat="1" ht="17.25" thickBot="1" x14ac:dyDescent="0.35">
      <c r="A242" s="51"/>
      <c r="B242" s="224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1487684763.6781573</v>
      </c>
      <c r="L242" s="117">
        <v>1.7999999999999999E-2</v>
      </c>
      <c r="M242" s="39">
        <v>50000</v>
      </c>
      <c r="N242" s="132">
        <f t="shared" si="22"/>
        <v>2641360382.5449572</v>
      </c>
      <c r="O242" s="94">
        <v>1.7999999999999999E-2</v>
      </c>
      <c r="P242" s="39">
        <f t="shared" si="20"/>
        <v>2641410382.5449572</v>
      </c>
      <c r="Q242" s="169">
        <f t="shared" si="21"/>
        <v>4129095146.2231145</v>
      </c>
      <c r="R242" s="116">
        <f t="shared" si="23"/>
        <v>80600000</v>
      </c>
      <c r="S242" s="116">
        <f t="shared" si="24"/>
        <v>4183095146.2231145</v>
      </c>
    </row>
    <row r="243" spans="1:19" s="48" customFormat="1" ht="17.25" thickBot="1" x14ac:dyDescent="0.35">
      <c r="A243" s="53"/>
      <c r="B243" s="224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1514463089.4243641</v>
      </c>
      <c r="L243" s="117">
        <v>1.7999999999999999E-2</v>
      </c>
      <c r="M243" s="39">
        <v>50000</v>
      </c>
      <c r="N243" s="132">
        <f t="shared" si="22"/>
        <v>2689973769.4307666</v>
      </c>
      <c r="O243" s="95">
        <v>1.7999999999999999E-2</v>
      </c>
      <c r="P243" s="39">
        <f t="shared" si="20"/>
        <v>2690023769.4307666</v>
      </c>
      <c r="Q243" s="169">
        <f t="shared" si="21"/>
        <v>4204486858.8551307</v>
      </c>
      <c r="R243" s="116">
        <f t="shared" si="23"/>
        <v>80600000</v>
      </c>
      <c r="S243" s="116">
        <f t="shared" si="24"/>
        <v>4258486858.8551307</v>
      </c>
    </row>
    <row r="244" spans="1:19" s="48" customFormat="1" x14ac:dyDescent="0.3">
      <c r="A244" s="46">
        <v>21</v>
      </c>
      <c r="B244" s="224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1541723425.0340025</v>
      </c>
      <c r="L244" s="117">
        <v>1.7999999999999999E-2</v>
      </c>
      <c r="M244" s="39">
        <v>50000</v>
      </c>
      <c r="N244" s="132">
        <f t="shared" si="22"/>
        <v>2701787864.5084896</v>
      </c>
      <c r="O244" s="93">
        <v>4.0000000000000001E-3</v>
      </c>
      <c r="P244" s="39">
        <f t="shared" si="20"/>
        <v>2701837864.5084896</v>
      </c>
      <c r="Q244" s="169">
        <f t="shared" si="21"/>
        <v>4243561289.5424919</v>
      </c>
      <c r="R244" s="116">
        <f t="shared" si="23"/>
        <v>80600000</v>
      </c>
      <c r="S244" s="116">
        <f t="shared" si="24"/>
        <v>4297561289.5424919</v>
      </c>
    </row>
    <row r="245" spans="1:19" s="48" customFormat="1" x14ac:dyDescent="0.3">
      <c r="A245" s="49"/>
      <c r="B245" s="224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1569474446.6846147</v>
      </c>
      <c r="L245" s="117">
        <v>1.7999999999999999E-2</v>
      </c>
      <c r="M245" s="39">
        <v>50000</v>
      </c>
      <c r="N245" s="132">
        <f t="shared" si="22"/>
        <v>2751488946.0696425</v>
      </c>
      <c r="O245" s="25">
        <v>1.7999999999999999E-2</v>
      </c>
      <c r="P245" s="39">
        <f t="shared" si="20"/>
        <v>2751538946.0696425</v>
      </c>
      <c r="Q245" s="169">
        <f t="shared" si="21"/>
        <v>4321013392.7542572</v>
      </c>
      <c r="R245" s="116">
        <f t="shared" si="23"/>
        <v>80600000</v>
      </c>
      <c r="S245" s="116">
        <f t="shared" si="24"/>
        <v>4375013392.7542572</v>
      </c>
    </row>
    <row r="246" spans="1:19" s="48" customFormat="1" x14ac:dyDescent="0.3">
      <c r="A246" s="49"/>
      <c r="B246" s="224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1597724986.7249377</v>
      </c>
      <c r="L246" s="117">
        <v>1.7999999999999999E-2</v>
      </c>
      <c r="M246" s="39">
        <v>50000</v>
      </c>
      <c r="N246" s="132">
        <f t="shared" si="22"/>
        <v>2802084647.098896</v>
      </c>
      <c r="O246" s="25">
        <v>1.7999999999999999E-2</v>
      </c>
      <c r="P246" s="39">
        <f t="shared" si="20"/>
        <v>2802134647.098896</v>
      </c>
      <c r="Q246" s="169">
        <f t="shared" si="21"/>
        <v>4399859633.8238335</v>
      </c>
      <c r="R246" s="116">
        <f t="shared" si="23"/>
        <v>80600000</v>
      </c>
      <c r="S246" s="116">
        <f t="shared" si="24"/>
        <v>4453859633.8238335</v>
      </c>
    </row>
    <row r="247" spans="1:19" s="48" customFormat="1" x14ac:dyDescent="0.3">
      <c r="A247" s="49"/>
      <c r="B247" s="224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1626484036.4859865</v>
      </c>
      <c r="L247" s="117">
        <v>1.7999999999999999E-2</v>
      </c>
      <c r="M247" s="39">
        <v>50000</v>
      </c>
      <c r="N247" s="132">
        <f t="shared" si="22"/>
        <v>2853591070.746676</v>
      </c>
      <c r="O247" s="25">
        <v>1.7999999999999999E-2</v>
      </c>
      <c r="P247" s="39">
        <f t="shared" si="20"/>
        <v>2853641070.746676</v>
      </c>
      <c r="Q247" s="169">
        <f t="shared" si="21"/>
        <v>4480125107.2326622</v>
      </c>
      <c r="R247" s="116">
        <f t="shared" si="23"/>
        <v>80600000</v>
      </c>
      <c r="S247" s="116">
        <f t="shared" si="24"/>
        <v>4534125107.2326622</v>
      </c>
    </row>
    <row r="248" spans="1:19" s="48" customFormat="1" x14ac:dyDescent="0.3">
      <c r="A248" s="49"/>
      <c r="B248" s="224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1655760749.1427343</v>
      </c>
      <c r="L248" s="117">
        <v>1.7999999999999999E-2</v>
      </c>
      <c r="M248" s="39">
        <v>50000</v>
      </c>
      <c r="N248" s="132">
        <f t="shared" si="22"/>
        <v>2906024610.0201163</v>
      </c>
      <c r="O248" s="25">
        <v>1.7999999999999999E-2</v>
      </c>
      <c r="P248" s="39">
        <f t="shared" si="20"/>
        <v>2906074610.0201163</v>
      </c>
      <c r="Q248" s="169">
        <f t="shared" si="21"/>
        <v>4561835359.1628504</v>
      </c>
      <c r="R248" s="116">
        <f t="shared" si="23"/>
        <v>80600000</v>
      </c>
      <c r="S248" s="116">
        <f t="shared" si="24"/>
        <v>4615835359.1628504</v>
      </c>
    </row>
    <row r="249" spans="1:19" s="48" customFormat="1" x14ac:dyDescent="0.3">
      <c r="A249" s="49"/>
      <c r="B249" s="224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1685564442.6273036</v>
      </c>
      <c r="L249" s="117">
        <v>1.7999999999999999E-2</v>
      </c>
      <c r="M249" s="39">
        <v>50000</v>
      </c>
      <c r="N249" s="132">
        <f t="shared" si="22"/>
        <v>2959401953.0004783</v>
      </c>
      <c r="O249" s="25">
        <v>1.7999999999999999E-2</v>
      </c>
      <c r="P249" s="39">
        <f t="shared" si="20"/>
        <v>2959451953.0004783</v>
      </c>
      <c r="Q249" s="169">
        <f t="shared" si="21"/>
        <v>4645016395.6277819</v>
      </c>
      <c r="R249" s="116">
        <f t="shared" si="23"/>
        <v>80600000</v>
      </c>
      <c r="S249" s="116">
        <f t="shared" si="24"/>
        <v>4699016395.6277819</v>
      </c>
    </row>
    <row r="250" spans="1:19" s="48" customFormat="1" x14ac:dyDescent="0.3">
      <c r="A250" s="49"/>
      <c r="B250" s="224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1715904602.594595</v>
      </c>
      <c r="L250" s="117">
        <v>1.7999999999999999E-2</v>
      </c>
      <c r="M250" s="39">
        <v>50000</v>
      </c>
      <c r="N250" s="132">
        <f t="shared" si="22"/>
        <v>3013740088.1544867</v>
      </c>
      <c r="O250" s="25">
        <v>1.7999999999999999E-2</v>
      </c>
      <c r="P250" s="39">
        <f t="shared" si="20"/>
        <v>3013790088.1544867</v>
      </c>
      <c r="Q250" s="169">
        <f t="shared" si="21"/>
        <v>4729694690.7490816</v>
      </c>
      <c r="R250" s="116">
        <f t="shared" si="23"/>
        <v>80600000</v>
      </c>
      <c r="S250" s="116">
        <f t="shared" si="24"/>
        <v>4783694690.7490816</v>
      </c>
    </row>
    <row r="251" spans="1:19" s="48" customFormat="1" x14ac:dyDescent="0.3">
      <c r="A251" s="49"/>
      <c r="B251" s="224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1746790885.4412978</v>
      </c>
      <c r="L251" s="117">
        <v>1.7999999999999999E-2</v>
      </c>
      <c r="M251" s="39">
        <v>50000</v>
      </c>
      <c r="N251" s="132">
        <f t="shared" si="22"/>
        <v>3069056309.7412672</v>
      </c>
      <c r="O251" s="25">
        <v>1.7999999999999999E-2</v>
      </c>
      <c r="P251" s="39">
        <f t="shared" si="20"/>
        <v>3069106309.7412672</v>
      </c>
      <c r="Q251" s="169">
        <f t="shared" si="21"/>
        <v>4815897195.1825647</v>
      </c>
      <c r="R251" s="116">
        <f t="shared" si="23"/>
        <v>80600000</v>
      </c>
      <c r="S251" s="116">
        <f t="shared" si="24"/>
        <v>4869897195.1825647</v>
      </c>
    </row>
    <row r="252" spans="1:19" s="48" customFormat="1" x14ac:dyDescent="0.3">
      <c r="A252" s="49"/>
      <c r="B252" s="224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1778233121.3792412</v>
      </c>
      <c r="L252" s="117">
        <v>1.7999999999999999E-2</v>
      </c>
      <c r="M252" s="39">
        <v>50000</v>
      </c>
      <c r="N252" s="132">
        <f t="shared" si="22"/>
        <v>3125368223.3166099</v>
      </c>
      <c r="O252" s="25">
        <v>1.7999999999999999E-2</v>
      </c>
      <c r="P252" s="39">
        <f t="shared" si="20"/>
        <v>3125418223.3166099</v>
      </c>
      <c r="Q252" s="169">
        <f t="shared" si="21"/>
        <v>4903651344.6958513</v>
      </c>
      <c r="R252" s="116">
        <f t="shared" si="23"/>
        <v>80600000</v>
      </c>
      <c r="S252" s="116">
        <f t="shared" si="24"/>
        <v>4957651344.6958513</v>
      </c>
    </row>
    <row r="253" spans="1:19" s="48" customFormat="1" x14ac:dyDescent="0.3">
      <c r="A253" s="49"/>
      <c r="B253" s="224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1810241317.5640676</v>
      </c>
      <c r="L253" s="117">
        <v>1.7999999999999999E-2</v>
      </c>
      <c r="M253" s="39">
        <v>50000</v>
      </c>
      <c r="N253" s="132">
        <f t="shared" si="22"/>
        <v>3182693751.336309</v>
      </c>
      <c r="O253" s="25">
        <v>1.7999999999999999E-2</v>
      </c>
      <c r="P253" s="39">
        <f t="shared" si="20"/>
        <v>3182743751.336309</v>
      </c>
      <c r="Q253" s="169">
        <f t="shared" si="21"/>
        <v>4992985068.9003763</v>
      </c>
      <c r="R253" s="116">
        <f t="shared" si="23"/>
        <v>80600000</v>
      </c>
      <c r="S253" s="116">
        <f t="shared" si="24"/>
        <v>5046985068.9003763</v>
      </c>
    </row>
    <row r="254" spans="1:19" s="48" customFormat="1" ht="17.25" thickBot="1" x14ac:dyDescent="0.35">
      <c r="A254" s="51"/>
      <c r="B254" s="224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1842825661.2802207</v>
      </c>
      <c r="L254" s="117">
        <v>1.7999999999999999E-2</v>
      </c>
      <c r="M254" s="39">
        <v>50000</v>
      </c>
      <c r="N254" s="132">
        <f t="shared" si="22"/>
        <v>3241051138.8603625</v>
      </c>
      <c r="O254" s="94">
        <v>1.7999999999999999E-2</v>
      </c>
      <c r="P254" s="39">
        <f t="shared" si="20"/>
        <v>3241101138.8603625</v>
      </c>
      <c r="Q254" s="169">
        <f t="shared" si="21"/>
        <v>5083926800.140583</v>
      </c>
      <c r="R254" s="116">
        <f t="shared" si="23"/>
        <v>80600000</v>
      </c>
      <c r="S254" s="116">
        <f t="shared" si="24"/>
        <v>5137926800.140583</v>
      </c>
    </row>
    <row r="255" spans="1:19" s="48" customFormat="1" ht="17.25" thickBot="1" x14ac:dyDescent="0.35">
      <c r="A255" s="53"/>
      <c r="B255" s="224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1875996523.1832647</v>
      </c>
      <c r="L255" s="117">
        <v>1.7999999999999999E-2</v>
      </c>
      <c r="M255" s="39">
        <v>50000</v>
      </c>
      <c r="N255" s="132">
        <f t="shared" si="22"/>
        <v>3300458959.359849</v>
      </c>
      <c r="O255" s="95">
        <v>1.7999999999999999E-2</v>
      </c>
      <c r="P255" s="39">
        <f t="shared" si="20"/>
        <v>3300508959.359849</v>
      </c>
      <c r="Q255" s="169">
        <f t="shared" si="21"/>
        <v>5176505482.5431137</v>
      </c>
      <c r="R255" s="116">
        <f t="shared" si="23"/>
        <v>80600000</v>
      </c>
      <c r="S255" s="116">
        <f t="shared" si="24"/>
        <v>5230505482.5431137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zoomScale="85" zoomScaleNormal="85" workbookViewId="0">
      <selection activeCell="N4" sqref="N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9.375" style="1" bestFit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27" t="s">
        <v>164</v>
      </c>
      <c r="H1" s="227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28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28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28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28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28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28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28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28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28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28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28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05" customFormat="1" ht="17.25" thickBot="1" x14ac:dyDescent="0.35">
      <c r="A14" s="228"/>
      <c r="B14" s="205" t="s">
        <v>84</v>
      </c>
      <c r="C14" s="206">
        <f xml:space="preserve"> T13 + 7150000</f>
        <v>8420000</v>
      </c>
      <c r="D14" s="206">
        <v>0</v>
      </c>
      <c r="E14" s="206">
        <v>1400000</v>
      </c>
      <c r="F14" s="206">
        <v>420000</v>
      </c>
      <c r="G14" s="206">
        <v>0</v>
      </c>
      <c r="H14" s="206">
        <v>100000</v>
      </c>
      <c r="I14" s="206">
        <v>200000</v>
      </c>
      <c r="J14" s="206">
        <v>100000</v>
      </c>
      <c r="K14" s="206">
        <v>630000</v>
      </c>
      <c r="L14" s="206">
        <v>100000</v>
      </c>
      <c r="M14" s="206">
        <v>600000</v>
      </c>
      <c r="N14" s="206">
        <v>0</v>
      </c>
      <c r="O14" s="206">
        <v>100000</v>
      </c>
      <c r="P14" s="206">
        <v>300000</v>
      </c>
      <c r="Q14" s="206">
        <v>3000000</v>
      </c>
      <c r="R14" s="206">
        <v>1580000</v>
      </c>
      <c r="S14" s="206">
        <f t="shared" si="0"/>
        <v>8530000</v>
      </c>
      <c r="T14" s="206">
        <f xml:space="preserve"> C14 - S14 +1000000</f>
        <v>890000</v>
      </c>
    </row>
    <row r="15" spans="1:20" s="79" customFormat="1" x14ac:dyDescent="0.3">
      <c r="A15" s="228">
        <v>2024</v>
      </c>
      <c r="B15" s="79" t="s">
        <v>73</v>
      </c>
      <c r="C15" s="199">
        <f xml:space="preserve"> T14 + 7370000</f>
        <v>8260000</v>
      </c>
      <c r="D15" s="200">
        <v>0</v>
      </c>
      <c r="E15" s="201">
        <v>1100000</v>
      </c>
      <c r="F15" s="202">
        <v>420000</v>
      </c>
      <c r="G15" s="199">
        <v>300000</v>
      </c>
      <c r="H15" s="201">
        <v>100000</v>
      </c>
      <c r="I15" s="202">
        <v>200000</v>
      </c>
      <c r="J15" s="202">
        <v>100000</v>
      </c>
      <c r="K15" s="202">
        <v>630000</v>
      </c>
      <c r="L15" s="202">
        <v>100000</v>
      </c>
      <c r="M15" s="203">
        <v>150000</v>
      </c>
      <c r="N15" s="202">
        <v>0</v>
      </c>
      <c r="O15" s="202">
        <v>100000</v>
      </c>
      <c r="P15" s="202">
        <v>0</v>
      </c>
      <c r="Q15" s="202">
        <v>3500000</v>
      </c>
      <c r="R15" s="204">
        <v>890000</v>
      </c>
      <c r="S15" s="202">
        <f t="shared" si="0"/>
        <v>7590000</v>
      </c>
      <c r="T15" s="202">
        <f t="shared" si="1"/>
        <v>670000</v>
      </c>
    </row>
    <row r="16" spans="1:20" s="18" customFormat="1" x14ac:dyDescent="0.3">
      <c r="A16" s="228"/>
      <c r="B16" s="18" t="s">
        <v>74</v>
      </c>
      <c r="C16" s="191">
        <f xml:space="preserve"> T15 + 7370000 + 2000000</f>
        <v>10040000</v>
      </c>
      <c r="D16" s="192">
        <v>0</v>
      </c>
      <c r="E16" s="193">
        <v>1100000</v>
      </c>
      <c r="F16" s="192">
        <v>420000</v>
      </c>
      <c r="G16" s="191">
        <v>300000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192">
        <v>0</v>
      </c>
      <c r="Q16" s="2">
        <v>2500000</v>
      </c>
      <c r="R16" s="192">
        <v>0</v>
      </c>
      <c r="S16" s="192">
        <f t="shared" si="0"/>
        <v>5700000</v>
      </c>
      <c r="T16" s="192">
        <f t="shared" si="1"/>
        <v>4340000</v>
      </c>
    </row>
    <row r="17" spans="1:20" s="32" customFormat="1" x14ac:dyDescent="0.3">
      <c r="A17" s="228"/>
      <c r="B17" s="32" t="s">
        <v>75</v>
      </c>
      <c r="C17" s="191">
        <f xml:space="preserve"> T16 + 7370000</f>
        <v>11710000</v>
      </c>
      <c r="D17" s="192">
        <v>0</v>
      </c>
      <c r="E17" s="193">
        <v>1100000</v>
      </c>
      <c r="F17" s="191">
        <v>420000</v>
      </c>
      <c r="G17" s="191">
        <v>300000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2500000</v>
      </c>
      <c r="R17" s="191">
        <f xml:space="preserve"> 5400000</f>
        <v>5400000</v>
      </c>
      <c r="S17" s="191">
        <f t="shared" si="0"/>
        <v>11100000</v>
      </c>
      <c r="T17" s="191">
        <f t="shared" si="1"/>
        <v>610000</v>
      </c>
    </row>
    <row r="18" spans="1:20" x14ac:dyDescent="0.3">
      <c r="A18" s="228"/>
      <c r="B18" s="1" t="s">
        <v>76</v>
      </c>
      <c r="C18" s="191">
        <f xml:space="preserve"> T17 + 7370000</f>
        <v>7980000</v>
      </c>
      <c r="D18" s="192">
        <v>0</v>
      </c>
      <c r="E18" s="193">
        <v>1100000</v>
      </c>
      <c r="F18" s="2">
        <v>420000</v>
      </c>
      <c r="G18" s="191">
        <v>300000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0</v>
      </c>
      <c r="Q18" s="2">
        <v>2500000</v>
      </c>
      <c r="R18" s="195">
        <v>0</v>
      </c>
      <c r="S18" s="2">
        <f t="shared" si="0"/>
        <v>5700000</v>
      </c>
      <c r="T18" s="2">
        <f t="shared" si="1"/>
        <v>2280000</v>
      </c>
    </row>
    <row r="19" spans="1:20" x14ac:dyDescent="0.3">
      <c r="A19" s="228"/>
      <c r="B19" s="1" t="s">
        <v>77</v>
      </c>
      <c r="C19" s="191">
        <f t="shared" ref="C19" si="2" xml:space="preserve"> T18 + 7150000</f>
        <v>9430000</v>
      </c>
      <c r="D19" s="192">
        <v>0</v>
      </c>
      <c r="E19" s="193">
        <v>1100000</v>
      </c>
      <c r="F19" s="2">
        <v>420000</v>
      </c>
      <c r="G19" s="191">
        <v>300000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2500000</v>
      </c>
      <c r="R19" s="195">
        <v>0</v>
      </c>
      <c r="S19" s="2">
        <f t="shared" si="0"/>
        <v>5700000</v>
      </c>
      <c r="T19" s="2">
        <f t="shared" si="1"/>
        <v>3730000</v>
      </c>
    </row>
    <row r="20" spans="1:20" x14ac:dyDescent="0.3">
      <c r="A20" s="228"/>
      <c r="B20" s="1" t="s">
        <v>78</v>
      </c>
      <c r="C20" s="191">
        <f t="shared" ref="C20:C26" si="3" xml:space="preserve"> T19 + 7370000</f>
        <v>11100000</v>
      </c>
      <c r="D20" s="192">
        <v>0</v>
      </c>
      <c r="E20" s="193">
        <v>1100000</v>
      </c>
      <c r="F20" s="2">
        <v>420000</v>
      </c>
      <c r="G20" s="191">
        <v>300000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0</v>
      </c>
      <c r="Q20" s="2">
        <v>2500000</v>
      </c>
      <c r="R20" s="195">
        <v>0</v>
      </c>
      <c r="S20" s="2">
        <f t="shared" si="0"/>
        <v>5700000</v>
      </c>
      <c r="T20" s="2">
        <f t="shared" si="1"/>
        <v>5400000</v>
      </c>
    </row>
    <row r="21" spans="1:20" s="32" customFormat="1" x14ac:dyDescent="0.3">
      <c r="A21" s="228"/>
      <c r="B21" s="32" t="s">
        <v>79</v>
      </c>
      <c r="C21" s="191">
        <f t="shared" si="3"/>
        <v>12770000</v>
      </c>
      <c r="D21" s="192">
        <v>0</v>
      </c>
      <c r="E21" s="193">
        <v>1100000</v>
      </c>
      <c r="F21" s="191">
        <v>420000</v>
      </c>
      <c r="G21" s="191">
        <v>300000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2500000</v>
      </c>
      <c r="R21" s="191">
        <f xml:space="preserve"> 5400000</f>
        <v>5400000</v>
      </c>
      <c r="S21" s="191">
        <f t="shared" si="0"/>
        <v>11100000</v>
      </c>
      <c r="T21" s="191">
        <f t="shared" si="1"/>
        <v>1670000</v>
      </c>
    </row>
    <row r="22" spans="1:20" x14ac:dyDescent="0.3">
      <c r="A22" s="228"/>
      <c r="B22" s="1" t="s">
        <v>80</v>
      </c>
      <c r="C22" s="191">
        <f t="shared" si="3"/>
        <v>9040000</v>
      </c>
      <c r="D22" s="192">
        <v>0</v>
      </c>
      <c r="E22" s="193">
        <v>1100000</v>
      </c>
      <c r="F22" s="2">
        <v>420000</v>
      </c>
      <c r="G22" s="191">
        <v>300000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0</v>
      </c>
      <c r="Q22" s="2">
        <v>2500000</v>
      </c>
      <c r="R22" s="2">
        <v>0</v>
      </c>
      <c r="S22" s="2">
        <f t="shared" si="0"/>
        <v>5700000</v>
      </c>
      <c r="T22" s="2">
        <f t="shared" si="1"/>
        <v>3340000</v>
      </c>
    </row>
    <row r="23" spans="1:20" x14ac:dyDescent="0.3">
      <c r="A23" s="228"/>
      <c r="B23" s="1" t="s">
        <v>81</v>
      </c>
      <c r="C23" s="191">
        <f t="shared" si="3"/>
        <v>10710000</v>
      </c>
      <c r="D23" s="192">
        <v>0</v>
      </c>
      <c r="E23" s="193">
        <v>1100000</v>
      </c>
      <c r="F23" s="2">
        <v>420000</v>
      </c>
      <c r="G23" s="191">
        <v>300000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0</v>
      </c>
      <c r="S23" s="2">
        <f t="shared" si="0"/>
        <v>5200000</v>
      </c>
      <c r="T23" s="2">
        <f t="shared" si="1"/>
        <v>5510000</v>
      </c>
    </row>
    <row r="24" spans="1:20" x14ac:dyDescent="0.3">
      <c r="A24" s="228"/>
      <c r="B24" s="1" t="s">
        <v>82</v>
      </c>
      <c r="C24" s="191">
        <f t="shared" si="3"/>
        <v>12880000</v>
      </c>
      <c r="D24" s="192">
        <v>0</v>
      </c>
      <c r="E24" s="193">
        <v>1100000</v>
      </c>
      <c r="F24" s="2">
        <v>420000</v>
      </c>
      <c r="G24" s="191">
        <v>300000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0</v>
      </c>
      <c r="Q24" s="2">
        <v>2000000</v>
      </c>
      <c r="R24" s="2">
        <v>0</v>
      </c>
      <c r="S24" s="2">
        <f t="shared" si="0"/>
        <v>5200000</v>
      </c>
      <c r="T24" s="2">
        <f t="shared" si="1"/>
        <v>7680000</v>
      </c>
    </row>
    <row r="25" spans="1:20" x14ac:dyDescent="0.3">
      <c r="A25" s="228"/>
      <c r="B25" s="1" t="s">
        <v>83</v>
      </c>
      <c r="C25" s="191">
        <f t="shared" si="3"/>
        <v>15050000</v>
      </c>
      <c r="D25" s="192">
        <v>0</v>
      </c>
      <c r="E25" s="193">
        <v>1100000</v>
      </c>
      <c r="F25" s="2">
        <v>420000</v>
      </c>
      <c r="G25" s="191">
        <v>300000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5200000</v>
      </c>
      <c r="T25" s="2">
        <f t="shared" si="1"/>
        <v>9850000</v>
      </c>
    </row>
    <row r="26" spans="1:20" s="205" customFormat="1" ht="17.25" thickBot="1" x14ac:dyDescent="0.35">
      <c r="A26" s="228"/>
      <c r="B26" s="205" t="s">
        <v>84</v>
      </c>
      <c r="C26" s="206">
        <f t="shared" si="3"/>
        <v>17220000</v>
      </c>
      <c r="D26" s="206">
        <v>0</v>
      </c>
      <c r="E26" s="206">
        <v>1100000</v>
      </c>
      <c r="F26" s="206">
        <v>420000</v>
      </c>
      <c r="G26" s="206">
        <v>300000</v>
      </c>
      <c r="H26" s="206">
        <v>100000</v>
      </c>
      <c r="I26" s="206">
        <v>200000</v>
      </c>
      <c r="J26" s="206">
        <v>100000</v>
      </c>
      <c r="K26" s="206">
        <v>630000</v>
      </c>
      <c r="L26" s="206">
        <v>100000</v>
      </c>
      <c r="M26" s="206">
        <v>150000</v>
      </c>
      <c r="N26" s="206">
        <v>0</v>
      </c>
      <c r="O26" s="206">
        <v>100000</v>
      </c>
      <c r="P26" s="206">
        <v>0</v>
      </c>
      <c r="Q26" s="206">
        <v>2000000</v>
      </c>
      <c r="R26" s="206">
        <v>0</v>
      </c>
      <c r="S26" s="206">
        <f t="shared" si="0"/>
        <v>5200000</v>
      </c>
      <c r="T26" s="206">
        <f t="shared" si="1"/>
        <v>12020000</v>
      </c>
    </row>
    <row r="27" spans="1:20" s="79" customFormat="1" x14ac:dyDescent="0.3">
      <c r="A27" s="228">
        <v>2025</v>
      </c>
      <c r="B27" s="79" t="s">
        <v>73</v>
      </c>
      <c r="C27" s="199">
        <f t="shared" ref="C27:C90" si="4" xml:space="preserve"> T26 + 7370000</f>
        <v>19390000</v>
      </c>
      <c r="D27" s="200">
        <v>0</v>
      </c>
      <c r="E27" s="201">
        <v>1100000</v>
      </c>
      <c r="F27" s="202">
        <v>420000</v>
      </c>
      <c r="G27" s="199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02">
        <v>2000000</v>
      </c>
      <c r="R27" s="202">
        <v>0</v>
      </c>
      <c r="S27" s="202">
        <f t="shared" si="0"/>
        <v>5200000</v>
      </c>
      <c r="T27" s="202">
        <f t="shared" si="1"/>
        <v>14190000</v>
      </c>
    </row>
    <row r="28" spans="1:20" x14ac:dyDescent="0.3">
      <c r="A28" s="228"/>
      <c r="B28" s="1" t="s">
        <v>74</v>
      </c>
      <c r="C28" s="191">
        <f t="shared" si="4"/>
        <v>21560000</v>
      </c>
      <c r="D28" s="192">
        <v>0</v>
      </c>
      <c r="E28" s="193">
        <v>1100000</v>
      </c>
      <c r="F28" s="2">
        <v>420000</v>
      </c>
      <c r="G28" s="191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0</v>
      </c>
      <c r="Q28" s="2">
        <v>2000000</v>
      </c>
      <c r="R28" s="2">
        <v>0</v>
      </c>
      <c r="S28" s="2">
        <f t="shared" si="0"/>
        <v>5200000</v>
      </c>
      <c r="T28" s="2">
        <f t="shared" si="1"/>
        <v>16360000</v>
      </c>
    </row>
    <row r="29" spans="1:20" x14ac:dyDescent="0.3">
      <c r="A29" s="228"/>
      <c r="B29" s="1" t="s">
        <v>75</v>
      </c>
      <c r="C29" s="191">
        <f t="shared" si="4"/>
        <v>23730000</v>
      </c>
      <c r="D29" s="192">
        <v>0</v>
      </c>
      <c r="E29" s="193">
        <v>1100000</v>
      </c>
      <c r="F29" s="2">
        <v>420000</v>
      </c>
      <c r="G29" s="191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18530000</v>
      </c>
    </row>
    <row r="30" spans="1:20" x14ac:dyDescent="0.3">
      <c r="A30" s="228"/>
      <c r="B30" s="1" t="s">
        <v>76</v>
      </c>
      <c r="C30" s="191">
        <f t="shared" si="4"/>
        <v>25900000</v>
      </c>
      <c r="D30" s="192">
        <v>0</v>
      </c>
      <c r="E30" s="193">
        <v>1100000</v>
      </c>
      <c r="F30" s="2">
        <v>420000</v>
      </c>
      <c r="G30" s="191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0</v>
      </c>
      <c r="Q30" s="2">
        <v>2000000</v>
      </c>
      <c r="R30" s="2">
        <v>0</v>
      </c>
      <c r="S30" s="2">
        <f t="shared" si="0"/>
        <v>5200000</v>
      </c>
      <c r="T30" s="2">
        <f t="shared" si="1"/>
        <v>20700000</v>
      </c>
    </row>
    <row r="31" spans="1:20" x14ac:dyDescent="0.3">
      <c r="A31" s="228"/>
      <c r="B31" s="1" t="s">
        <v>77</v>
      </c>
      <c r="C31" s="191">
        <f t="shared" si="4"/>
        <v>28070000</v>
      </c>
      <c r="D31" s="192">
        <v>0</v>
      </c>
      <c r="E31" s="193">
        <v>1100000</v>
      </c>
      <c r="F31" s="2">
        <v>420000</v>
      </c>
      <c r="G31" s="191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0</v>
      </c>
      <c r="S31" s="2">
        <f t="shared" si="0"/>
        <v>5200000</v>
      </c>
      <c r="T31" s="2">
        <f t="shared" si="1"/>
        <v>22870000</v>
      </c>
    </row>
    <row r="32" spans="1:20" x14ac:dyDescent="0.3">
      <c r="A32" s="228"/>
      <c r="B32" s="1" t="s">
        <v>78</v>
      </c>
      <c r="C32" s="191">
        <f t="shared" si="4"/>
        <v>30240000</v>
      </c>
      <c r="D32" s="192">
        <v>0</v>
      </c>
      <c r="E32" s="193">
        <v>1100000</v>
      </c>
      <c r="F32" s="2">
        <v>420000</v>
      </c>
      <c r="G32" s="191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5200000</v>
      </c>
      <c r="T32" s="2">
        <f t="shared" si="1"/>
        <v>25040000</v>
      </c>
    </row>
    <row r="33" spans="1:20" x14ac:dyDescent="0.3">
      <c r="A33" s="228"/>
      <c r="B33" s="1" t="s">
        <v>79</v>
      </c>
      <c r="C33" s="191">
        <f t="shared" si="4"/>
        <v>32410000</v>
      </c>
      <c r="D33" s="192">
        <v>0</v>
      </c>
      <c r="E33" s="193">
        <v>1100000</v>
      </c>
      <c r="F33" s="2">
        <v>420000</v>
      </c>
      <c r="G33" s="191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5200000</v>
      </c>
      <c r="T33" s="2">
        <f t="shared" si="1"/>
        <v>27210000</v>
      </c>
    </row>
    <row r="34" spans="1:20" x14ac:dyDescent="0.3">
      <c r="A34" s="228"/>
      <c r="B34" s="1" t="s">
        <v>80</v>
      </c>
      <c r="C34" s="191">
        <f t="shared" si="4"/>
        <v>34580000</v>
      </c>
      <c r="D34" s="192">
        <v>0</v>
      </c>
      <c r="E34" s="193">
        <v>1100000</v>
      </c>
      <c r="F34" s="2">
        <v>420000</v>
      </c>
      <c r="G34" s="191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0</v>
      </c>
      <c r="Q34" s="2">
        <v>2000000</v>
      </c>
      <c r="R34" s="2">
        <v>0</v>
      </c>
      <c r="S34" s="2">
        <f t="shared" si="0"/>
        <v>5200000</v>
      </c>
      <c r="T34" s="2">
        <f t="shared" si="1"/>
        <v>29380000</v>
      </c>
    </row>
    <row r="35" spans="1:20" s="196" customFormat="1" x14ac:dyDescent="0.3">
      <c r="A35" s="228"/>
      <c r="B35" s="196" t="s">
        <v>81</v>
      </c>
      <c r="C35" s="191">
        <f t="shared" si="4"/>
        <v>36750000</v>
      </c>
      <c r="D35" s="192">
        <v>0</v>
      </c>
      <c r="E35" s="193">
        <v>1100000</v>
      </c>
      <c r="F35" s="197">
        <v>420000</v>
      </c>
      <c r="G35" s="191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197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31550000</v>
      </c>
    </row>
    <row r="36" spans="1:20" x14ac:dyDescent="0.3">
      <c r="A36" s="228"/>
      <c r="B36" s="1" t="s">
        <v>82</v>
      </c>
      <c r="C36" s="191">
        <f t="shared" si="4"/>
        <v>38920000</v>
      </c>
      <c r="D36" s="192">
        <v>0</v>
      </c>
      <c r="E36" s="193">
        <v>1100000</v>
      </c>
      <c r="F36" s="2">
        <v>420000</v>
      </c>
      <c r="G36" s="191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0</v>
      </c>
      <c r="Q36" s="2">
        <v>2000000</v>
      </c>
      <c r="R36" s="2">
        <v>0</v>
      </c>
      <c r="S36" s="2">
        <f t="shared" si="5"/>
        <v>5200000</v>
      </c>
      <c r="T36" s="2">
        <f t="shared" si="1"/>
        <v>33720000</v>
      </c>
    </row>
    <row r="37" spans="1:20" x14ac:dyDescent="0.3">
      <c r="A37" s="228"/>
      <c r="B37" s="1" t="s">
        <v>83</v>
      </c>
      <c r="C37" s="191">
        <f t="shared" si="4"/>
        <v>41090000</v>
      </c>
      <c r="D37" s="192">
        <v>0</v>
      </c>
      <c r="E37" s="193">
        <v>1100000</v>
      </c>
      <c r="F37" s="2">
        <v>420000</v>
      </c>
      <c r="G37" s="191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35890000</v>
      </c>
    </row>
    <row r="38" spans="1:20" s="205" customFormat="1" ht="17.25" thickBot="1" x14ac:dyDescent="0.35">
      <c r="A38" s="228"/>
      <c r="B38" s="205" t="s">
        <v>84</v>
      </c>
      <c r="C38" s="206">
        <f t="shared" si="4"/>
        <v>43260000</v>
      </c>
      <c r="D38" s="206">
        <v>0</v>
      </c>
      <c r="E38" s="206">
        <v>1100000</v>
      </c>
      <c r="F38" s="206">
        <v>420000</v>
      </c>
      <c r="G38" s="206">
        <v>300000</v>
      </c>
      <c r="H38" s="206">
        <v>100000</v>
      </c>
      <c r="I38" s="206">
        <v>200000</v>
      </c>
      <c r="J38" s="206">
        <v>100000</v>
      </c>
      <c r="K38" s="206">
        <v>630000</v>
      </c>
      <c r="L38" s="206">
        <v>100000</v>
      </c>
      <c r="M38" s="206">
        <v>150000</v>
      </c>
      <c r="N38" s="206">
        <v>0</v>
      </c>
      <c r="O38" s="206">
        <v>100000</v>
      </c>
      <c r="P38" s="206">
        <v>0</v>
      </c>
      <c r="Q38" s="206">
        <v>2000000</v>
      </c>
      <c r="R38" s="206">
        <v>0</v>
      </c>
      <c r="S38" s="206">
        <f t="shared" si="5"/>
        <v>5200000</v>
      </c>
      <c r="T38" s="206">
        <f t="shared" si="1"/>
        <v>38060000</v>
      </c>
    </row>
    <row r="39" spans="1:20" s="79" customFormat="1" x14ac:dyDescent="0.3">
      <c r="A39" s="228">
        <v>2026</v>
      </c>
      <c r="B39" s="79" t="s">
        <v>73</v>
      </c>
      <c r="C39" s="199">
        <f t="shared" si="4"/>
        <v>45430000</v>
      </c>
      <c r="D39" s="200">
        <v>0</v>
      </c>
      <c r="E39" s="201">
        <v>1100000</v>
      </c>
      <c r="F39" s="202">
        <v>420000</v>
      </c>
      <c r="G39" s="199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02">
        <v>2000000</v>
      </c>
      <c r="R39" s="202">
        <v>0</v>
      </c>
      <c r="S39" s="202">
        <f t="shared" si="5"/>
        <v>5200000</v>
      </c>
      <c r="T39" s="202">
        <f t="shared" si="1"/>
        <v>40230000</v>
      </c>
    </row>
    <row r="40" spans="1:20" s="186" customFormat="1" x14ac:dyDescent="0.3">
      <c r="A40" s="228"/>
      <c r="B40" s="186" t="s">
        <v>74</v>
      </c>
      <c r="C40" s="191">
        <f t="shared" si="4"/>
        <v>47600000</v>
      </c>
      <c r="D40" s="192">
        <v>0</v>
      </c>
      <c r="E40" s="193">
        <v>1100000</v>
      </c>
      <c r="F40" s="2">
        <v>420000</v>
      </c>
      <c r="G40" s="191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42400000</v>
      </c>
    </row>
    <row r="41" spans="1:20" s="198" customFormat="1" x14ac:dyDescent="0.3">
      <c r="A41" s="228"/>
      <c r="B41" s="198" t="s">
        <v>75</v>
      </c>
      <c r="C41" s="191">
        <f t="shared" si="4"/>
        <v>49770000</v>
      </c>
      <c r="D41" s="192">
        <v>0</v>
      </c>
      <c r="E41" s="193">
        <v>1100000</v>
      </c>
      <c r="F41" s="2">
        <v>420000</v>
      </c>
      <c r="G41" s="191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0</v>
      </c>
      <c r="Q41" s="2">
        <v>2000000</v>
      </c>
      <c r="R41" s="2">
        <v>0</v>
      </c>
      <c r="S41" s="195">
        <f t="shared" si="5"/>
        <v>5200000</v>
      </c>
      <c r="T41" s="195">
        <f t="shared" si="1"/>
        <v>44570000</v>
      </c>
    </row>
    <row r="42" spans="1:20" s="198" customFormat="1" x14ac:dyDescent="0.3">
      <c r="A42" s="228"/>
      <c r="B42" s="198" t="s">
        <v>76</v>
      </c>
      <c r="C42" s="191">
        <f t="shared" si="4"/>
        <v>51940000</v>
      </c>
      <c r="D42" s="192">
        <v>0</v>
      </c>
      <c r="E42" s="193">
        <v>1100000</v>
      </c>
      <c r="F42" s="2">
        <v>420000</v>
      </c>
      <c r="G42" s="191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46740000</v>
      </c>
    </row>
    <row r="43" spans="1:20" s="198" customFormat="1" x14ac:dyDescent="0.3">
      <c r="A43" s="228"/>
      <c r="B43" s="198" t="s">
        <v>77</v>
      </c>
      <c r="C43" s="191">
        <f t="shared" si="4"/>
        <v>54110000</v>
      </c>
      <c r="D43" s="192">
        <v>0</v>
      </c>
      <c r="E43" s="193">
        <v>1100000</v>
      </c>
      <c r="F43" s="2">
        <v>420000</v>
      </c>
      <c r="G43" s="191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0</v>
      </c>
      <c r="S43" s="195">
        <f t="shared" si="5"/>
        <v>5200000</v>
      </c>
      <c r="T43" s="195">
        <f t="shared" si="1"/>
        <v>48910000</v>
      </c>
    </row>
    <row r="44" spans="1:20" s="198" customFormat="1" x14ac:dyDescent="0.3">
      <c r="A44" s="228"/>
      <c r="B44" s="198" t="s">
        <v>78</v>
      </c>
      <c r="C44" s="191">
        <f t="shared" si="4"/>
        <v>56280000</v>
      </c>
      <c r="D44" s="192">
        <v>0</v>
      </c>
      <c r="E44" s="193">
        <v>1100000</v>
      </c>
      <c r="F44" s="2">
        <v>420000</v>
      </c>
      <c r="G44" s="191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51080000</v>
      </c>
    </row>
    <row r="45" spans="1:20" s="198" customFormat="1" x14ac:dyDescent="0.3">
      <c r="A45" s="228"/>
      <c r="B45" s="198" t="s">
        <v>79</v>
      </c>
      <c r="C45" s="191">
        <f t="shared" si="4"/>
        <v>58450000</v>
      </c>
      <c r="D45" s="192">
        <v>0</v>
      </c>
      <c r="E45" s="193">
        <v>1100000</v>
      </c>
      <c r="F45" s="2">
        <v>420000</v>
      </c>
      <c r="G45" s="191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0</v>
      </c>
      <c r="Q45" s="2">
        <v>2000000</v>
      </c>
      <c r="R45" s="2">
        <v>0</v>
      </c>
      <c r="S45" s="195">
        <f t="shared" si="5"/>
        <v>5200000</v>
      </c>
      <c r="T45" s="195">
        <f t="shared" ref="T45:T76" si="6" xml:space="preserve"> C45 - S45</f>
        <v>53250000</v>
      </c>
    </row>
    <row r="46" spans="1:20" s="198" customFormat="1" x14ac:dyDescent="0.3">
      <c r="A46" s="228"/>
      <c r="B46" s="198" t="s">
        <v>80</v>
      </c>
      <c r="C46" s="191">
        <f t="shared" si="4"/>
        <v>60620000</v>
      </c>
      <c r="D46" s="192">
        <v>0</v>
      </c>
      <c r="E46" s="193">
        <v>1100000</v>
      </c>
      <c r="F46" s="2">
        <v>420000</v>
      </c>
      <c r="G46" s="191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55420000</v>
      </c>
    </row>
    <row r="47" spans="1:20" s="198" customFormat="1" x14ac:dyDescent="0.3">
      <c r="A47" s="228"/>
      <c r="B47" s="198" t="s">
        <v>81</v>
      </c>
      <c r="C47" s="191">
        <f t="shared" si="4"/>
        <v>62790000</v>
      </c>
      <c r="D47" s="192">
        <v>0</v>
      </c>
      <c r="E47" s="193">
        <v>1100000</v>
      </c>
      <c r="F47" s="2">
        <v>420000</v>
      </c>
      <c r="G47" s="191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57590000</v>
      </c>
    </row>
    <row r="48" spans="1:20" s="198" customFormat="1" x14ac:dyDescent="0.3">
      <c r="A48" s="228"/>
      <c r="B48" s="198" t="s">
        <v>82</v>
      </c>
      <c r="C48" s="191">
        <f t="shared" si="4"/>
        <v>64960000</v>
      </c>
      <c r="D48" s="192">
        <v>0</v>
      </c>
      <c r="E48" s="193">
        <v>1100000</v>
      </c>
      <c r="F48" s="2">
        <v>420000</v>
      </c>
      <c r="G48" s="191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59760000</v>
      </c>
    </row>
    <row r="49" spans="1:20" s="198" customFormat="1" x14ac:dyDescent="0.3">
      <c r="A49" s="228"/>
      <c r="B49" s="198" t="s">
        <v>83</v>
      </c>
      <c r="C49" s="191">
        <f t="shared" si="4"/>
        <v>67130000</v>
      </c>
      <c r="D49" s="192">
        <v>0</v>
      </c>
      <c r="E49" s="193">
        <v>1100000</v>
      </c>
      <c r="F49" s="2">
        <v>420000</v>
      </c>
      <c r="G49" s="191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61930000</v>
      </c>
    </row>
    <row r="50" spans="1:20" s="205" customFormat="1" ht="17.25" thickBot="1" x14ac:dyDescent="0.35">
      <c r="A50" s="228"/>
      <c r="B50" s="205" t="s">
        <v>84</v>
      </c>
      <c r="C50" s="206">
        <f t="shared" si="4"/>
        <v>69300000</v>
      </c>
      <c r="D50" s="206">
        <v>0</v>
      </c>
      <c r="E50" s="206">
        <v>1100000</v>
      </c>
      <c r="F50" s="206">
        <v>420000</v>
      </c>
      <c r="G50" s="206">
        <v>300000</v>
      </c>
      <c r="H50" s="206">
        <v>100000</v>
      </c>
      <c r="I50" s="206">
        <v>200000</v>
      </c>
      <c r="J50" s="206">
        <v>100000</v>
      </c>
      <c r="K50" s="206">
        <v>630000</v>
      </c>
      <c r="L50" s="206">
        <v>100000</v>
      </c>
      <c r="M50" s="206">
        <v>150000</v>
      </c>
      <c r="N50" s="206">
        <v>0</v>
      </c>
      <c r="O50" s="206">
        <v>100000</v>
      </c>
      <c r="P50" s="206">
        <v>0</v>
      </c>
      <c r="Q50" s="206">
        <v>2000000</v>
      </c>
      <c r="R50" s="206">
        <v>0</v>
      </c>
      <c r="S50" s="206">
        <f t="shared" si="5"/>
        <v>5200000</v>
      </c>
      <c r="T50" s="206">
        <f t="shared" si="6"/>
        <v>64100000</v>
      </c>
    </row>
    <row r="51" spans="1:20" s="207" customFormat="1" x14ac:dyDescent="0.3">
      <c r="A51" s="226">
        <v>2027</v>
      </c>
      <c r="B51" s="207" t="s">
        <v>73</v>
      </c>
      <c r="C51" s="199">
        <f t="shared" si="4"/>
        <v>71470000</v>
      </c>
      <c r="D51" s="200">
        <v>0</v>
      </c>
      <c r="E51" s="201">
        <v>1100000</v>
      </c>
      <c r="F51" s="202">
        <v>420000</v>
      </c>
      <c r="G51" s="199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02">
        <v>2000000</v>
      </c>
      <c r="R51" s="202">
        <v>0</v>
      </c>
      <c r="S51" s="204">
        <f t="shared" si="5"/>
        <v>5200000</v>
      </c>
      <c r="T51" s="204">
        <f t="shared" si="6"/>
        <v>66270000</v>
      </c>
    </row>
    <row r="52" spans="1:20" s="198" customFormat="1" x14ac:dyDescent="0.3">
      <c r="A52" s="226"/>
      <c r="B52" s="198" t="s">
        <v>74</v>
      </c>
      <c r="C52" s="191">
        <f t="shared" si="4"/>
        <v>73640000</v>
      </c>
      <c r="D52" s="192">
        <v>0</v>
      </c>
      <c r="E52" s="193">
        <v>1100000</v>
      </c>
      <c r="F52" s="2">
        <v>420000</v>
      </c>
      <c r="G52" s="191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68440000</v>
      </c>
    </row>
    <row r="53" spans="1:20" s="198" customFormat="1" x14ac:dyDescent="0.3">
      <c r="A53" s="226"/>
      <c r="B53" s="198" t="s">
        <v>75</v>
      </c>
      <c r="C53" s="191">
        <f t="shared" si="4"/>
        <v>75810000</v>
      </c>
      <c r="D53" s="192">
        <v>0</v>
      </c>
      <c r="E53" s="193">
        <v>1100000</v>
      </c>
      <c r="F53" s="2">
        <v>420000</v>
      </c>
      <c r="G53" s="191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0</v>
      </c>
      <c r="Q53" s="2">
        <v>2000000</v>
      </c>
      <c r="R53" s="2">
        <v>0</v>
      </c>
      <c r="S53" s="195">
        <f t="shared" si="5"/>
        <v>5200000</v>
      </c>
      <c r="T53" s="195">
        <f t="shared" si="6"/>
        <v>70610000</v>
      </c>
    </row>
    <row r="54" spans="1:20" s="198" customFormat="1" x14ac:dyDescent="0.3">
      <c r="A54" s="226"/>
      <c r="B54" s="198" t="s">
        <v>76</v>
      </c>
      <c r="C54" s="191">
        <f t="shared" si="4"/>
        <v>77980000</v>
      </c>
      <c r="D54" s="192">
        <v>0</v>
      </c>
      <c r="E54" s="193">
        <v>1100000</v>
      </c>
      <c r="F54" s="2">
        <v>420000</v>
      </c>
      <c r="G54" s="191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72780000</v>
      </c>
    </row>
    <row r="55" spans="1:20" s="198" customFormat="1" x14ac:dyDescent="0.3">
      <c r="A55" s="226"/>
      <c r="B55" s="198" t="s">
        <v>77</v>
      </c>
      <c r="C55" s="191">
        <f t="shared" si="4"/>
        <v>80150000</v>
      </c>
      <c r="D55" s="192">
        <v>0</v>
      </c>
      <c r="E55" s="193">
        <v>1100000</v>
      </c>
      <c r="F55" s="2">
        <v>420000</v>
      </c>
      <c r="G55" s="191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0</v>
      </c>
      <c r="S55" s="195">
        <f t="shared" si="5"/>
        <v>5200000</v>
      </c>
      <c r="T55" s="195">
        <f t="shared" si="6"/>
        <v>74950000</v>
      </c>
    </row>
    <row r="56" spans="1:20" s="198" customFormat="1" x14ac:dyDescent="0.3">
      <c r="A56" s="226"/>
      <c r="B56" s="198" t="s">
        <v>78</v>
      </c>
      <c r="C56" s="191">
        <f t="shared" si="4"/>
        <v>82320000</v>
      </c>
      <c r="D56" s="192">
        <v>0</v>
      </c>
      <c r="E56" s="193">
        <v>1100000</v>
      </c>
      <c r="F56" s="2">
        <v>420000</v>
      </c>
      <c r="G56" s="191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77120000</v>
      </c>
    </row>
    <row r="57" spans="1:20" s="198" customFormat="1" x14ac:dyDescent="0.3">
      <c r="A57" s="226"/>
      <c r="B57" s="198" t="s">
        <v>79</v>
      </c>
      <c r="C57" s="191">
        <f t="shared" si="4"/>
        <v>84490000</v>
      </c>
      <c r="D57" s="192">
        <v>0</v>
      </c>
      <c r="E57" s="193">
        <v>1100000</v>
      </c>
      <c r="F57" s="2">
        <v>420000</v>
      </c>
      <c r="G57" s="191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0</v>
      </c>
      <c r="Q57" s="2">
        <v>2000000</v>
      </c>
      <c r="R57" s="2">
        <v>0</v>
      </c>
      <c r="S57" s="195">
        <f t="shared" si="5"/>
        <v>5200000</v>
      </c>
      <c r="T57" s="195">
        <f t="shared" si="6"/>
        <v>79290000</v>
      </c>
    </row>
    <row r="58" spans="1:20" s="198" customFormat="1" x14ac:dyDescent="0.3">
      <c r="A58" s="226"/>
      <c r="B58" s="198" t="s">
        <v>80</v>
      </c>
      <c r="C58" s="191">
        <f t="shared" si="4"/>
        <v>86660000</v>
      </c>
      <c r="D58" s="192">
        <v>0</v>
      </c>
      <c r="E58" s="193">
        <v>1100000</v>
      </c>
      <c r="F58" s="2">
        <v>420000</v>
      </c>
      <c r="G58" s="191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81460000</v>
      </c>
    </row>
    <row r="59" spans="1:20" s="198" customFormat="1" x14ac:dyDescent="0.3">
      <c r="A59" s="226"/>
      <c r="B59" s="198" t="s">
        <v>81</v>
      </c>
      <c r="C59" s="191">
        <f t="shared" si="4"/>
        <v>88830000</v>
      </c>
      <c r="D59" s="192">
        <v>0</v>
      </c>
      <c r="E59" s="193">
        <v>1100000</v>
      </c>
      <c r="F59" s="2">
        <v>420000</v>
      </c>
      <c r="G59" s="191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83630000</v>
      </c>
    </row>
    <row r="60" spans="1:20" s="198" customFormat="1" x14ac:dyDescent="0.3">
      <c r="A60" s="226"/>
      <c r="B60" s="198" t="s">
        <v>82</v>
      </c>
      <c r="C60" s="191">
        <f t="shared" si="4"/>
        <v>91000000</v>
      </c>
      <c r="D60" s="192">
        <v>0</v>
      </c>
      <c r="E60" s="193">
        <v>1100000</v>
      </c>
      <c r="F60" s="2">
        <v>420000</v>
      </c>
      <c r="G60" s="191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85800000</v>
      </c>
    </row>
    <row r="61" spans="1:20" s="198" customFormat="1" x14ac:dyDescent="0.3">
      <c r="A61" s="226"/>
      <c r="B61" s="198" t="s">
        <v>83</v>
      </c>
      <c r="C61" s="191">
        <f t="shared" si="4"/>
        <v>93170000</v>
      </c>
      <c r="D61" s="192">
        <v>0</v>
      </c>
      <c r="E61" s="193">
        <v>1100000</v>
      </c>
      <c r="F61" s="2">
        <v>420000</v>
      </c>
      <c r="G61" s="191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87970000</v>
      </c>
    </row>
    <row r="62" spans="1:20" s="198" customFormat="1" x14ac:dyDescent="0.3">
      <c r="A62" s="226"/>
      <c r="B62" s="198" t="s">
        <v>84</v>
      </c>
      <c r="C62" s="191">
        <f t="shared" si="4"/>
        <v>95340000</v>
      </c>
      <c r="D62" s="192">
        <v>0</v>
      </c>
      <c r="E62" s="193">
        <v>1100000</v>
      </c>
      <c r="F62" s="2">
        <v>420000</v>
      </c>
      <c r="G62" s="191">
        <v>300000</v>
      </c>
      <c r="H62" s="193">
        <v>100000</v>
      </c>
      <c r="I62" s="2">
        <v>200000</v>
      </c>
      <c r="J62" s="195">
        <v>100000</v>
      </c>
      <c r="K62" s="2">
        <v>630000</v>
      </c>
      <c r="L62" s="195">
        <v>100000</v>
      </c>
      <c r="M62" s="194">
        <v>150000</v>
      </c>
      <c r="N62" s="195">
        <v>0</v>
      </c>
      <c r="O62" s="195">
        <v>100000</v>
      </c>
      <c r="P62" s="195">
        <v>0</v>
      </c>
      <c r="Q62" s="2">
        <v>2000000</v>
      </c>
      <c r="R62" s="2">
        <v>0</v>
      </c>
      <c r="S62" s="195">
        <f t="shared" si="5"/>
        <v>5200000</v>
      </c>
      <c r="T62" s="195">
        <f t="shared" si="6"/>
        <v>90140000</v>
      </c>
    </row>
    <row r="63" spans="1:20" s="198" customFormat="1" x14ac:dyDescent="0.3">
      <c r="A63" s="226">
        <v>2028</v>
      </c>
      <c r="B63" s="198" t="s">
        <v>73</v>
      </c>
      <c r="C63" s="191">
        <f t="shared" si="4"/>
        <v>97510000</v>
      </c>
      <c r="D63" s="192">
        <v>0</v>
      </c>
      <c r="E63" s="193">
        <v>1100000</v>
      </c>
      <c r="F63" s="2">
        <v>420000</v>
      </c>
      <c r="G63" s="191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195">
        <v>0</v>
      </c>
      <c r="Q63" s="2">
        <v>2000000</v>
      </c>
      <c r="R63" s="2">
        <v>0</v>
      </c>
      <c r="S63" s="195">
        <f t="shared" si="5"/>
        <v>5200000</v>
      </c>
      <c r="T63" s="195">
        <f t="shared" si="6"/>
        <v>92310000</v>
      </c>
    </row>
    <row r="64" spans="1:20" s="198" customFormat="1" x14ac:dyDescent="0.3">
      <c r="A64" s="226"/>
      <c r="B64" s="198" t="s">
        <v>74</v>
      </c>
      <c r="C64" s="191">
        <f t="shared" si="4"/>
        <v>99680000</v>
      </c>
      <c r="D64" s="192">
        <v>0</v>
      </c>
      <c r="E64" s="193">
        <v>1100000</v>
      </c>
      <c r="F64" s="2">
        <v>420000</v>
      </c>
      <c r="G64" s="191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94480000</v>
      </c>
    </row>
    <row r="65" spans="1:20" s="198" customFormat="1" x14ac:dyDescent="0.3">
      <c r="A65" s="226"/>
      <c r="B65" s="198" t="s">
        <v>75</v>
      </c>
      <c r="C65" s="191">
        <f t="shared" si="4"/>
        <v>101850000</v>
      </c>
      <c r="D65" s="192">
        <v>0</v>
      </c>
      <c r="E65" s="193">
        <v>1100000</v>
      </c>
      <c r="F65" s="2">
        <v>420000</v>
      </c>
      <c r="G65" s="191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0</v>
      </c>
      <c r="Q65" s="2">
        <v>2000000</v>
      </c>
      <c r="R65" s="2">
        <v>0</v>
      </c>
      <c r="S65" s="195">
        <f t="shared" si="5"/>
        <v>5200000</v>
      </c>
      <c r="T65" s="195">
        <f t="shared" si="6"/>
        <v>96650000</v>
      </c>
    </row>
    <row r="66" spans="1:20" s="198" customFormat="1" x14ac:dyDescent="0.3">
      <c r="A66" s="226"/>
      <c r="B66" s="198" t="s">
        <v>76</v>
      </c>
      <c r="C66" s="191">
        <f t="shared" si="4"/>
        <v>104020000</v>
      </c>
      <c r="D66" s="192">
        <v>0</v>
      </c>
      <c r="E66" s="193">
        <v>1100000</v>
      </c>
      <c r="F66" s="2">
        <v>420000</v>
      </c>
      <c r="G66" s="191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98820000</v>
      </c>
    </row>
    <row r="67" spans="1:20" s="198" customFormat="1" x14ac:dyDescent="0.3">
      <c r="A67" s="226"/>
      <c r="B67" s="198" t="s">
        <v>77</v>
      </c>
      <c r="C67" s="191">
        <f t="shared" si="4"/>
        <v>106190000</v>
      </c>
      <c r="D67" s="192">
        <v>0</v>
      </c>
      <c r="E67" s="193">
        <v>1100000</v>
      </c>
      <c r="F67" s="2">
        <v>420000</v>
      </c>
      <c r="G67" s="191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0</v>
      </c>
      <c r="S67" s="195">
        <f t="shared" ref="S67:S98" si="7">SUM(D67:R67)</f>
        <v>5200000</v>
      </c>
      <c r="T67" s="195">
        <f t="shared" si="6"/>
        <v>100990000</v>
      </c>
    </row>
    <row r="68" spans="1:20" s="198" customFormat="1" x14ac:dyDescent="0.3">
      <c r="A68" s="226"/>
      <c r="B68" s="198" t="s">
        <v>78</v>
      </c>
      <c r="C68" s="191">
        <f t="shared" si="4"/>
        <v>108360000</v>
      </c>
      <c r="D68" s="192">
        <v>0</v>
      </c>
      <c r="E68" s="193">
        <v>1100000</v>
      </c>
      <c r="F68" s="2">
        <v>420000</v>
      </c>
      <c r="G68" s="191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103160000</v>
      </c>
    </row>
    <row r="69" spans="1:20" s="198" customFormat="1" x14ac:dyDescent="0.3">
      <c r="A69" s="226"/>
      <c r="B69" s="198" t="s">
        <v>79</v>
      </c>
      <c r="C69" s="191">
        <f t="shared" si="4"/>
        <v>110530000</v>
      </c>
      <c r="D69" s="192">
        <v>0</v>
      </c>
      <c r="E69" s="193">
        <v>1100000</v>
      </c>
      <c r="F69" s="2">
        <v>420000</v>
      </c>
      <c r="G69" s="191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0</v>
      </c>
      <c r="Q69" s="2">
        <v>2000000</v>
      </c>
      <c r="R69" s="2">
        <v>0</v>
      </c>
      <c r="S69" s="195">
        <f t="shared" si="7"/>
        <v>5200000</v>
      </c>
      <c r="T69" s="195">
        <f t="shared" si="6"/>
        <v>105330000</v>
      </c>
    </row>
    <row r="70" spans="1:20" s="198" customFormat="1" x14ac:dyDescent="0.3">
      <c r="A70" s="226"/>
      <c r="B70" s="198" t="s">
        <v>80</v>
      </c>
      <c r="C70" s="191">
        <f t="shared" si="4"/>
        <v>112700000</v>
      </c>
      <c r="D70" s="192">
        <v>0</v>
      </c>
      <c r="E70" s="193">
        <v>1100000</v>
      </c>
      <c r="F70" s="2">
        <v>420000</v>
      </c>
      <c r="G70" s="191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107500000</v>
      </c>
    </row>
    <row r="71" spans="1:20" s="198" customFormat="1" x14ac:dyDescent="0.3">
      <c r="A71" s="226"/>
      <c r="B71" s="198" t="s">
        <v>81</v>
      </c>
      <c r="C71" s="191">
        <f t="shared" si="4"/>
        <v>114870000</v>
      </c>
      <c r="D71" s="192">
        <v>0</v>
      </c>
      <c r="E71" s="193">
        <v>1100000</v>
      </c>
      <c r="F71" s="2">
        <v>420000</v>
      </c>
      <c r="G71" s="191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109670000</v>
      </c>
    </row>
    <row r="72" spans="1:20" s="198" customFormat="1" x14ac:dyDescent="0.3">
      <c r="A72" s="226"/>
      <c r="B72" s="198" t="s">
        <v>82</v>
      </c>
      <c r="C72" s="191">
        <f t="shared" si="4"/>
        <v>117040000</v>
      </c>
      <c r="D72" s="192">
        <v>0</v>
      </c>
      <c r="E72" s="193">
        <v>1100000</v>
      </c>
      <c r="F72" s="2">
        <v>420000</v>
      </c>
      <c r="G72" s="191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111840000</v>
      </c>
    </row>
    <row r="73" spans="1:20" s="198" customFormat="1" x14ac:dyDescent="0.3">
      <c r="A73" s="226"/>
      <c r="B73" s="198" t="s">
        <v>83</v>
      </c>
      <c r="C73" s="191">
        <f t="shared" si="4"/>
        <v>119210000</v>
      </c>
      <c r="D73" s="192">
        <v>0</v>
      </c>
      <c r="E73" s="193">
        <v>1100000</v>
      </c>
      <c r="F73" s="2">
        <v>420000</v>
      </c>
      <c r="G73" s="191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114010000</v>
      </c>
    </row>
    <row r="74" spans="1:20" s="198" customFormat="1" x14ac:dyDescent="0.3">
      <c r="A74" s="226"/>
      <c r="B74" s="198" t="s">
        <v>84</v>
      </c>
      <c r="C74" s="191">
        <f t="shared" si="4"/>
        <v>121380000</v>
      </c>
      <c r="D74" s="192">
        <v>0</v>
      </c>
      <c r="E74" s="193">
        <v>1100000</v>
      </c>
      <c r="F74" s="2">
        <v>420000</v>
      </c>
      <c r="G74" s="191">
        <v>300000</v>
      </c>
      <c r="H74" s="193">
        <v>100000</v>
      </c>
      <c r="I74" s="2">
        <v>200000</v>
      </c>
      <c r="J74" s="195">
        <v>100000</v>
      </c>
      <c r="K74" s="2">
        <v>630000</v>
      </c>
      <c r="L74" s="195">
        <v>100000</v>
      </c>
      <c r="M74" s="194">
        <v>150000</v>
      </c>
      <c r="N74" s="195">
        <v>0</v>
      </c>
      <c r="O74" s="195">
        <v>100000</v>
      </c>
      <c r="P74" s="195">
        <v>0</v>
      </c>
      <c r="Q74" s="2">
        <v>2000000</v>
      </c>
      <c r="R74" s="2">
        <v>0</v>
      </c>
      <c r="S74" s="195">
        <f t="shared" si="7"/>
        <v>5200000</v>
      </c>
      <c r="T74" s="195">
        <f t="shared" si="6"/>
        <v>116180000</v>
      </c>
    </row>
    <row r="75" spans="1:20" s="198" customFormat="1" x14ac:dyDescent="0.3">
      <c r="A75" s="226">
        <v>2029</v>
      </c>
      <c r="B75" s="198" t="s">
        <v>73</v>
      </c>
      <c r="C75" s="191">
        <f t="shared" si="4"/>
        <v>123550000</v>
      </c>
      <c r="D75" s="192">
        <v>0</v>
      </c>
      <c r="E75" s="193">
        <v>1100000</v>
      </c>
      <c r="F75" s="2">
        <v>420000</v>
      </c>
      <c r="G75" s="191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195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118350000</v>
      </c>
    </row>
    <row r="76" spans="1:20" s="198" customFormat="1" x14ac:dyDescent="0.3">
      <c r="A76" s="226"/>
      <c r="B76" s="198" t="s">
        <v>74</v>
      </c>
      <c r="C76" s="191">
        <f t="shared" si="4"/>
        <v>125720000</v>
      </c>
      <c r="D76" s="192">
        <v>0</v>
      </c>
      <c r="E76" s="193">
        <v>1100000</v>
      </c>
      <c r="F76" s="2">
        <v>420000</v>
      </c>
      <c r="G76" s="191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120520000</v>
      </c>
    </row>
    <row r="77" spans="1:20" s="198" customFormat="1" x14ac:dyDescent="0.3">
      <c r="A77" s="226"/>
      <c r="B77" s="198" t="s">
        <v>75</v>
      </c>
      <c r="C77" s="191">
        <f t="shared" si="4"/>
        <v>127890000</v>
      </c>
      <c r="D77" s="192">
        <v>0</v>
      </c>
      <c r="E77" s="193">
        <v>1100000</v>
      </c>
      <c r="F77" s="2">
        <v>420000</v>
      </c>
      <c r="G77" s="191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0</v>
      </c>
      <c r="Q77" s="2">
        <v>2000000</v>
      </c>
      <c r="R77" s="2">
        <v>0</v>
      </c>
      <c r="S77" s="195">
        <f t="shared" si="7"/>
        <v>5200000</v>
      </c>
      <c r="T77" s="195">
        <f t="shared" ref="T77:T108" si="8" xml:space="preserve"> C77 - S77</f>
        <v>122690000</v>
      </c>
    </row>
    <row r="78" spans="1:20" s="198" customFormat="1" x14ac:dyDescent="0.3">
      <c r="A78" s="226"/>
      <c r="B78" s="198" t="s">
        <v>76</v>
      </c>
      <c r="C78" s="191">
        <f t="shared" si="4"/>
        <v>130060000</v>
      </c>
      <c r="D78" s="192">
        <v>0</v>
      </c>
      <c r="E78" s="193">
        <v>1100000</v>
      </c>
      <c r="F78" s="2">
        <v>420000</v>
      </c>
      <c r="G78" s="191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124860000</v>
      </c>
    </row>
    <row r="79" spans="1:20" s="198" customFormat="1" x14ac:dyDescent="0.3">
      <c r="A79" s="226"/>
      <c r="B79" s="198" t="s">
        <v>77</v>
      </c>
      <c r="C79" s="191">
        <f t="shared" si="4"/>
        <v>132230000</v>
      </c>
      <c r="D79" s="192">
        <v>0</v>
      </c>
      <c r="E79" s="193">
        <v>1100000</v>
      </c>
      <c r="F79" s="2">
        <v>420000</v>
      </c>
      <c r="G79" s="191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127030000</v>
      </c>
    </row>
    <row r="80" spans="1:20" s="198" customFormat="1" x14ac:dyDescent="0.3">
      <c r="A80" s="226"/>
      <c r="B80" s="198" t="s">
        <v>78</v>
      </c>
      <c r="C80" s="191">
        <f t="shared" si="4"/>
        <v>134400000</v>
      </c>
      <c r="D80" s="192">
        <v>0</v>
      </c>
      <c r="E80" s="193">
        <v>1100000</v>
      </c>
      <c r="F80" s="2">
        <v>420000</v>
      </c>
      <c r="G80" s="191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129200000</v>
      </c>
    </row>
    <row r="81" spans="1:20" s="198" customFormat="1" x14ac:dyDescent="0.3">
      <c r="A81" s="226"/>
      <c r="B81" s="198" t="s">
        <v>79</v>
      </c>
      <c r="C81" s="191">
        <f t="shared" si="4"/>
        <v>136570000</v>
      </c>
      <c r="D81" s="192">
        <v>0</v>
      </c>
      <c r="E81" s="193">
        <v>1100000</v>
      </c>
      <c r="F81" s="2">
        <v>420000</v>
      </c>
      <c r="G81" s="191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0</v>
      </c>
      <c r="Q81" s="2">
        <v>2000000</v>
      </c>
      <c r="R81" s="2">
        <v>0</v>
      </c>
      <c r="S81" s="195">
        <f t="shared" si="7"/>
        <v>5200000</v>
      </c>
      <c r="T81" s="195">
        <f t="shared" si="8"/>
        <v>131370000</v>
      </c>
    </row>
    <row r="82" spans="1:20" s="198" customFormat="1" x14ac:dyDescent="0.3">
      <c r="A82" s="226"/>
      <c r="B82" s="198" t="s">
        <v>80</v>
      </c>
      <c r="C82" s="191">
        <f t="shared" si="4"/>
        <v>138740000</v>
      </c>
      <c r="D82" s="192">
        <v>0</v>
      </c>
      <c r="E82" s="193">
        <v>1100000</v>
      </c>
      <c r="F82" s="2">
        <v>420000</v>
      </c>
      <c r="G82" s="191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133540000</v>
      </c>
    </row>
    <row r="83" spans="1:20" s="198" customFormat="1" x14ac:dyDescent="0.3">
      <c r="A83" s="226"/>
      <c r="B83" s="198" t="s">
        <v>81</v>
      </c>
      <c r="C83" s="191">
        <f t="shared" si="4"/>
        <v>140910000</v>
      </c>
      <c r="D83" s="192">
        <v>0</v>
      </c>
      <c r="E83" s="193">
        <v>1100000</v>
      </c>
      <c r="F83" s="2">
        <v>420000</v>
      </c>
      <c r="G83" s="191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135710000</v>
      </c>
    </row>
    <row r="84" spans="1:20" s="198" customFormat="1" x14ac:dyDescent="0.3">
      <c r="A84" s="226"/>
      <c r="B84" s="198" t="s">
        <v>82</v>
      </c>
      <c r="C84" s="191">
        <f t="shared" si="4"/>
        <v>143080000</v>
      </c>
      <c r="D84" s="192">
        <v>0</v>
      </c>
      <c r="E84" s="193">
        <v>1100000</v>
      </c>
      <c r="F84" s="2">
        <v>420000</v>
      </c>
      <c r="G84" s="191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137880000</v>
      </c>
    </row>
    <row r="85" spans="1:20" s="198" customFormat="1" x14ac:dyDescent="0.3">
      <c r="A85" s="226"/>
      <c r="B85" s="198" t="s">
        <v>83</v>
      </c>
      <c r="C85" s="191">
        <f t="shared" si="4"/>
        <v>145250000</v>
      </c>
      <c r="D85" s="192">
        <v>0</v>
      </c>
      <c r="E85" s="193">
        <v>1100000</v>
      </c>
      <c r="F85" s="2">
        <v>420000</v>
      </c>
      <c r="G85" s="191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140050000</v>
      </c>
    </row>
    <row r="86" spans="1:20" s="198" customFormat="1" x14ac:dyDescent="0.3">
      <c r="A86" s="226"/>
      <c r="B86" s="198" t="s">
        <v>84</v>
      </c>
      <c r="C86" s="191">
        <f t="shared" si="4"/>
        <v>147420000</v>
      </c>
      <c r="D86" s="192">
        <v>0</v>
      </c>
      <c r="E86" s="193">
        <v>1100000</v>
      </c>
      <c r="F86" s="2">
        <v>420000</v>
      </c>
      <c r="G86" s="191">
        <v>300000</v>
      </c>
      <c r="H86" s="193">
        <v>100000</v>
      </c>
      <c r="I86" s="2">
        <v>200000</v>
      </c>
      <c r="J86" s="195">
        <v>100000</v>
      </c>
      <c r="K86" s="2">
        <v>630000</v>
      </c>
      <c r="L86" s="195">
        <v>100000</v>
      </c>
      <c r="M86" s="194">
        <v>150000</v>
      </c>
      <c r="N86" s="195">
        <v>0</v>
      </c>
      <c r="O86" s="195">
        <v>100000</v>
      </c>
      <c r="P86" s="195">
        <v>0</v>
      </c>
      <c r="Q86" s="2">
        <v>2000000</v>
      </c>
      <c r="R86" s="2">
        <v>0</v>
      </c>
      <c r="S86" s="195">
        <f t="shared" si="7"/>
        <v>5200000</v>
      </c>
      <c r="T86" s="195">
        <f t="shared" si="8"/>
        <v>142220000</v>
      </c>
    </row>
    <row r="87" spans="1:20" s="198" customFormat="1" x14ac:dyDescent="0.3">
      <c r="A87" s="226">
        <v>2030</v>
      </c>
      <c r="B87" s="198" t="s">
        <v>73</v>
      </c>
      <c r="C87" s="191">
        <f t="shared" si="4"/>
        <v>149590000</v>
      </c>
      <c r="D87" s="192">
        <v>0</v>
      </c>
      <c r="E87" s="193">
        <v>1100000</v>
      </c>
      <c r="F87" s="2">
        <v>420000</v>
      </c>
      <c r="G87" s="191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195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144390000</v>
      </c>
    </row>
    <row r="88" spans="1:20" s="198" customFormat="1" x14ac:dyDescent="0.3">
      <c r="A88" s="226"/>
      <c r="B88" s="198" t="s">
        <v>74</v>
      </c>
      <c r="C88" s="191">
        <f t="shared" si="4"/>
        <v>151760000</v>
      </c>
      <c r="D88" s="192">
        <v>0</v>
      </c>
      <c r="E88" s="193">
        <v>1100000</v>
      </c>
      <c r="F88" s="2">
        <v>420000</v>
      </c>
      <c r="G88" s="191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146560000</v>
      </c>
    </row>
    <row r="89" spans="1:20" s="198" customFormat="1" x14ac:dyDescent="0.3">
      <c r="A89" s="226"/>
      <c r="B89" s="198" t="s">
        <v>75</v>
      </c>
      <c r="C89" s="191">
        <f t="shared" si="4"/>
        <v>153930000</v>
      </c>
      <c r="D89" s="192">
        <v>0</v>
      </c>
      <c r="E89" s="193">
        <v>1100000</v>
      </c>
      <c r="F89" s="2">
        <v>420000</v>
      </c>
      <c r="G89" s="191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0</v>
      </c>
      <c r="Q89" s="2">
        <v>2000000</v>
      </c>
      <c r="R89" s="2">
        <v>0</v>
      </c>
      <c r="S89" s="195">
        <f t="shared" si="7"/>
        <v>5200000</v>
      </c>
      <c r="T89" s="195">
        <f t="shared" si="8"/>
        <v>148730000</v>
      </c>
    </row>
    <row r="90" spans="1:20" s="198" customFormat="1" x14ac:dyDescent="0.3">
      <c r="A90" s="226"/>
      <c r="B90" s="198" t="s">
        <v>76</v>
      </c>
      <c r="C90" s="191">
        <f t="shared" si="4"/>
        <v>156100000</v>
      </c>
      <c r="D90" s="192">
        <v>0</v>
      </c>
      <c r="E90" s="193">
        <v>1100000</v>
      </c>
      <c r="F90" s="2">
        <v>420000</v>
      </c>
      <c r="G90" s="191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150900000</v>
      </c>
    </row>
    <row r="91" spans="1:20" s="198" customFormat="1" x14ac:dyDescent="0.3">
      <c r="A91" s="226"/>
      <c r="B91" s="198" t="s">
        <v>77</v>
      </c>
      <c r="C91" s="191">
        <f t="shared" ref="C91:C122" si="9" xml:space="preserve"> T90 + 7370000</f>
        <v>158270000</v>
      </c>
      <c r="D91" s="192">
        <v>0</v>
      </c>
      <c r="E91" s="193">
        <v>1100000</v>
      </c>
      <c r="F91" s="2">
        <v>420000</v>
      </c>
      <c r="G91" s="191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153070000</v>
      </c>
    </row>
    <row r="92" spans="1:20" s="198" customFormat="1" x14ac:dyDescent="0.3">
      <c r="A92" s="226"/>
      <c r="B92" s="198" t="s">
        <v>78</v>
      </c>
      <c r="C92" s="191">
        <f t="shared" si="9"/>
        <v>160440000</v>
      </c>
      <c r="D92" s="192">
        <v>0</v>
      </c>
      <c r="E92" s="193">
        <v>1100000</v>
      </c>
      <c r="F92" s="2">
        <v>420000</v>
      </c>
      <c r="G92" s="191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155240000</v>
      </c>
    </row>
    <row r="93" spans="1:20" s="198" customFormat="1" x14ac:dyDescent="0.3">
      <c r="A93" s="226"/>
      <c r="B93" s="198" t="s">
        <v>79</v>
      </c>
      <c r="C93" s="191">
        <f t="shared" si="9"/>
        <v>162610000</v>
      </c>
      <c r="D93" s="192">
        <v>0</v>
      </c>
      <c r="E93" s="193">
        <v>1100000</v>
      </c>
      <c r="F93" s="2">
        <v>420000</v>
      </c>
      <c r="G93" s="191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0</v>
      </c>
      <c r="Q93" s="2">
        <v>2000000</v>
      </c>
      <c r="R93" s="2">
        <v>0</v>
      </c>
      <c r="S93" s="195">
        <f t="shared" si="7"/>
        <v>5200000</v>
      </c>
      <c r="T93" s="195">
        <f t="shared" si="8"/>
        <v>157410000</v>
      </c>
    </row>
    <row r="94" spans="1:20" s="198" customFormat="1" x14ac:dyDescent="0.3">
      <c r="A94" s="226"/>
      <c r="B94" s="198" t="s">
        <v>80</v>
      </c>
      <c r="C94" s="191">
        <f t="shared" si="9"/>
        <v>164780000</v>
      </c>
      <c r="D94" s="192">
        <v>0</v>
      </c>
      <c r="E94" s="193">
        <v>1100000</v>
      </c>
      <c r="F94" s="2">
        <v>420000</v>
      </c>
      <c r="G94" s="191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159580000</v>
      </c>
    </row>
    <row r="95" spans="1:20" s="198" customFormat="1" x14ac:dyDescent="0.3">
      <c r="A95" s="226"/>
      <c r="B95" s="198" t="s">
        <v>81</v>
      </c>
      <c r="C95" s="191">
        <f t="shared" si="9"/>
        <v>166950000</v>
      </c>
      <c r="D95" s="192">
        <v>0</v>
      </c>
      <c r="E95" s="193">
        <v>1100000</v>
      </c>
      <c r="F95" s="2">
        <v>420000</v>
      </c>
      <c r="G95" s="191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161750000</v>
      </c>
    </row>
    <row r="96" spans="1:20" s="198" customFormat="1" x14ac:dyDescent="0.3">
      <c r="A96" s="226"/>
      <c r="B96" s="198" t="s">
        <v>82</v>
      </c>
      <c r="C96" s="191">
        <f t="shared" si="9"/>
        <v>169120000</v>
      </c>
      <c r="D96" s="192">
        <v>0</v>
      </c>
      <c r="E96" s="193">
        <v>1100000</v>
      </c>
      <c r="F96" s="2">
        <v>420000</v>
      </c>
      <c r="G96" s="191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163920000</v>
      </c>
    </row>
    <row r="97" spans="1:20" s="198" customFormat="1" x14ac:dyDescent="0.3">
      <c r="A97" s="226"/>
      <c r="B97" s="198" t="s">
        <v>83</v>
      </c>
      <c r="C97" s="191">
        <f t="shared" si="9"/>
        <v>171290000</v>
      </c>
      <c r="D97" s="192">
        <v>0</v>
      </c>
      <c r="E97" s="193">
        <v>1100000</v>
      </c>
      <c r="F97" s="2">
        <v>420000</v>
      </c>
      <c r="G97" s="191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166090000</v>
      </c>
    </row>
    <row r="98" spans="1:20" s="198" customFormat="1" x14ac:dyDescent="0.3">
      <c r="A98" s="226"/>
      <c r="B98" s="198" t="s">
        <v>84</v>
      </c>
      <c r="C98" s="191">
        <f t="shared" si="9"/>
        <v>173460000</v>
      </c>
      <c r="D98" s="192">
        <v>0</v>
      </c>
      <c r="E98" s="193">
        <v>1100000</v>
      </c>
      <c r="F98" s="2">
        <v>420000</v>
      </c>
      <c r="G98" s="191">
        <v>300000</v>
      </c>
      <c r="H98" s="193">
        <v>100000</v>
      </c>
      <c r="I98" s="2">
        <v>200000</v>
      </c>
      <c r="J98" s="195">
        <v>100000</v>
      </c>
      <c r="K98" s="2">
        <v>630000</v>
      </c>
      <c r="L98" s="195">
        <v>100000</v>
      </c>
      <c r="M98" s="194">
        <v>150000</v>
      </c>
      <c r="N98" s="195">
        <v>0</v>
      </c>
      <c r="O98" s="195">
        <v>100000</v>
      </c>
      <c r="P98" s="195">
        <v>0</v>
      </c>
      <c r="Q98" s="2">
        <v>2000000</v>
      </c>
      <c r="R98" s="2">
        <v>0</v>
      </c>
      <c r="S98" s="195">
        <f t="shared" si="7"/>
        <v>5200000</v>
      </c>
      <c r="T98" s="195">
        <f t="shared" si="8"/>
        <v>168260000</v>
      </c>
    </row>
    <row r="99" spans="1:20" s="198" customFormat="1" x14ac:dyDescent="0.3">
      <c r="A99" s="226">
        <v>2031</v>
      </c>
      <c r="B99" s="198" t="s">
        <v>73</v>
      </c>
      <c r="C99" s="191">
        <f t="shared" si="9"/>
        <v>175630000</v>
      </c>
      <c r="D99" s="192">
        <v>0</v>
      </c>
      <c r="E99" s="193">
        <v>1100000</v>
      </c>
      <c r="F99" s="2">
        <v>420000</v>
      </c>
      <c r="G99" s="191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195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170430000</v>
      </c>
    </row>
    <row r="100" spans="1:20" s="198" customFormat="1" x14ac:dyDescent="0.3">
      <c r="A100" s="226"/>
      <c r="B100" s="198" t="s">
        <v>74</v>
      </c>
      <c r="C100" s="191">
        <f t="shared" si="9"/>
        <v>177800000</v>
      </c>
      <c r="D100" s="192">
        <v>0</v>
      </c>
      <c r="E100" s="193">
        <v>1100000</v>
      </c>
      <c r="F100" s="2">
        <v>420000</v>
      </c>
      <c r="G100" s="191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172600000</v>
      </c>
    </row>
    <row r="101" spans="1:20" s="198" customFormat="1" x14ac:dyDescent="0.3">
      <c r="A101" s="226"/>
      <c r="B101" s="198" t="s">
        <v>75</v>
      </c>
      <c r="C101" s="191">
        <f t="shared" si="9"/>
        <v>179970000</v>
      </c>
      <c r="D101" s="192">
        <v>0</v>
      </c>
      <c r="E101" s="193">
        <v>1100000</v>
      </c>
      <c r="F101" s="2">
        <v>420000</v>
      </c>
      <c r="G101" s="191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0</v>
      </c>
      <c r="Q101" s="2">
        <v>2000000</v>
      </c>
      <c r="R101" s="2">
        <v>0</v>
      </c>
      <c r="S101" s="195">
        <f t="shared" si="10"/>
        <v>5200000</v>
      </c>
      <c r="T101" s="195">
        <f t="shared" si="8"/>
        <v>174770000</v>
      </c>
    </row>
    <row r="102" spans="1:20" s="198" customFormat="1" x14ac:dyDescent="0.3">
      <c r="A102" s="226"/>
      <c r="B102" s="198" t="s">
        <v>76</v>
      </c>
      <c r="C102" s="191">
        <f t="shared" si="9"/>
        <v>182140000</v>
      </c>
      <c r="D102" s="192">
        <v>0</v>
      </c>
      <c r="E102" s="193">
        <v>1100000</v>
      </c>
      <c r="F102" s="2">
        <v>420000</v>
      </c>
      <c r="G102" s="191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176940000</v>
      </c>
    </row>
    <row r="103" spans="1:20" s="198" customFormat="1" x14ac:dyDescent="0.3">
      <c r="A103" s="226"/>
      <c r="B103" s="198" t="s">
        <v>77</v>
      </c>
      <c r="C103" s="191">
        <f t="shared" si="9"/>
        <v>184310000</v>
      </c>
      <c r="D103" s="192">
        <v>0</v>
      </c>
      <c r="E103" s="193">
        <v>1100000</v>
      </c>
      <c r="F103" s="2">
        <v>420000</v>
      </c>
      <c r="G103" s="191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179110000</v>
      </c>
    </row>
    <row r="104" spans="1:20" s="198" customFormat="1" x14ac:dyDescent="0.3">
      <c r="A104" s="226"/>
      <c r="B104" s="198" t="s">
        <v>78</v>
      </c>
      <c r="C104" s="191">
        <f t="shared" si="9"/>
        <v>186480000</v>
      </c>
      <c r="D104" s="192">
        <v>0</v>
      </c>
      <c r="E104" s="193">
        <v>1100000</v>
      </c>
      <c r="F104" s="2">
        <v>420000</v>
      </c>
      <c r="G104" s="191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181280000</v>
      </c>
    </row>
    <row r="105" spans="1:20" s="198" customFormat="1" x14ac:dyDescent="0.3">
      <c r="A105" s="226"/>
      <c r="B105" s="198" t="s">
        <v>79</v>
      </c>
      <c r="C105" s="191">
        <f t="shared" si="9"/>
        <v>188650000</v>
      </c>
      <c r="D105" s="192">
        <v>0</v>
      </c>
      <c r="E105" s="193">
        <v>1100000</v>
      </c>
      <c r="F105" s="2">
        <v>420000</v>
      </c>
      <c r="G105" s="191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0</v>
      </c>
      <c r="Q105" s="2">
        <v>2000000</v>
      </c>
      <c r="R105" s="2">
        <v>0</v>
      </c>
      <c r="S105" s="195">
        <f t="shared" si="10"/>
        <v>5200000</v>
      </c>
      <c r="T105" s="195">
        <f t="shared" si="8"/>
        <v>183450000</v>
      </c>
    </row>
    <row r="106" spans="1:20" s="198" customFormat="1" x14ac:dyDescent="0.3">
      <c r="A106" s="226"/>
      <c r="B106" s="198" t="s">
        <v>80</v>
      </c>
      <c r="C106" s="191">
        <f t="shared" si="9"/>
        <v>190820000</v>
      </c>
      <c r="D106" s="192">
        <v>0</v>
      </c>
      <c r="E106" s="193">
        <v>1100000</v>
      </c>
      <c r="F106" s="2">
        <v>420000</v>
      </c>
      <c r="G106" s="191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185620000</v>
      </c>
    </row>
    <row r="107" spans="1:20" s="198" customFormat="1" x14ac:dyDescent="0.3">
      <c r="A107" s="226"/>
      <c r="B107" s="198" t="s">
        <v>81</v>
      </c>
      <c r="C107" s="191">
        <f t="shared" si="9"/>
        <v>192990000</v>
      </c>
      <c r="D107" s="192">
        <v>0</v>
      </c>
      <c r="E107" s="193">
        <v>1100000</v>
      </c>
      <c r="F107" s="2">
        <v>420000</v>
      </c>
      <c r="G107" s="191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187790000</v>
      </c>
    </row>
    <row r="108" spans="1:20" s="198" customFormat="1" x14ac:dyDescent="0.3">
      <c r="A108" s="226"/>
      <c r="B108" s="198" t="s">
        <v>82</v>
      </c>
      <c r="C108" s="191">
        <f t="shared" si="9"/>
        <v>195160000</v>
      </c>
      <c r="D108" s="192">
        <v>0</v>
      </c>
      <c r="E108" s="193">
        <v>1100000</v>
      </c>
      <c r="F108" s="2">
        <v>420000</v>
      </c>
      <c r="G108" s="191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189960000</v>
      </c>
    </row>
    <row r="109" spans="1:20" s="198" customFormat="1" x14ac:dyDescent="0.3">
      <c r="A109" s="226"/>
      <c r="B109" s="198" t="s">
        <v>83</v>
      </c>
      <c r="C109" s="191">
        <f t="shared" si="9"/>
        <v>197330000</v>
      </c>
      <c r="D109" s="192">
        <v>0</v>
      </c>
      <c r="E109" s="193">
        <v>1100000</v>
      </c>
      <c r="F109" s="2">
        <v>420000</v>
      </c>
      <c r="G109" s="191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192130000</v>
      </c>
    </row>
    <row r="110" spans="1:20" s="198" customFormat="1" x14ac:dyDescent="0.3">
      <c r="A110" s="226"/>
      <c r="B110" s="198" t="s">
        <v>84</v>
      </c>
      <c r="C110" s="191">
        <f t="shared" si="9"/>
        <v>199500000</v>
      </c>
      <c r="D110" s="192">
        <v>0</v>
      </c>
      <c r="E110" s="193">
        <v>1100000</v>
      </c>
      <c r="F110" s="2">
        <v>420000</v>
      </c>
      <c r="G110" s="191">
        <v>300000</v>
      </c>
      <c r="H110" s="193">
        <v>100000</v>
      </c>
      <c r="I110" s="2">
        <v>200000</v>
      </c>
      <c r="J110" s="195">
        <v>100000</v>
      </c>
      <c r="K110" s="2">
        <v>630000</v>
      </c>
      <c r="L110" s="195">
        <v>100000</v>
      </c>
      <c r="M110" s="194">
        <v>150000</v>
      </c>
      <c r="N110" s="195">
        <v>0</v>
      </c>
      <c r="O110" s="195">
        <v>100000</v>
      </c>
      <c r="P110" s="195">
        <v>0</v>
      </c>
      <c r="Q110" s="2">
        <v>2000000</v>
      </c>
      <c r="R110" s="2">
        <v>0</v>
      </c>
      <c r="S110" s="195">
        <f t="shared" si="10"/>
        <v>5200000</v>
      </c>
      <c r="T110" s="195">
        <f t="shared" si="11"/>
        <v>194300000</v>
      </c>
    </row>
    <row r="111" spans="1:20" s="198" customFormat="1" x14ac:dyDescent="0.3">
      <c r="A111" s="226">
        <v>2032</v>
      </c>
      <c r="B111" s="198" t="s">
        <v>73</v>
      </c>
      <c r="C111" s="191">
        <f t="shared" si="9"/>
        <v>201670000</v>
      </c>
      <c r="D111" s="192">
        <v>0</v>
      </c>
      <c r="E111" s="193">
        <v>1100000</v>
      </c>
      <c r="F111" s="2">
        <v>420000</v>
      </c>
      <c r="G111" s="191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195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196470000</v>
      </c>
    </row>
    <row r="112" spans="1:20" s="198" customFormat="1" x14ac:dyDescent="0.3">
      <c r="A112" s="226"/>
      <c r="B112" s="198" t="s">
        <v>74</v>
      </c>
      <c r="C112" s="191">
        <f t="shared" si="9"/>
        <v>203840000</v>
      </c>
      <c r="D112" s="192">
        <v>0</v>
      </c>
      <c r="E112" s="193">
        <v>1100000</v>
      </c>
      <c r="F112" s="2">
        <v>420000</v>
      </c>
      <c r="G112" s="191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198640000</v>
      </c>
    </row>
    <row r="113" spans="1:20" s="198" customFormat="1" x14ac:dyDescent="0.3">
      <c r="A113" s="226"/>
      <c r="B113" s="198" t="s">
        <v>75</v>
      </c>
      <c r="C113" s="191">
        <f t="shared" si="9"/>
        <v>206010000</v>
      </c>
      <c r="D113" s="192">
        <v>0</v>
      </c>
      <c r="E113" s="193">
        <v>1100000</v>
      </c>
      <c r="F113" s="2">
        <v>420000</v>
      </c>
      <c r="G113" s="191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0</v>
      </c>
      <c r="Q113" s="2">
        <v>2000000</v>
      </c>
      <c r="R113" s="2">
        <v>0</v>
      </c>
      <c r="S113" s="195">
        <f t="shared" si="10"/>
        <v>5200000</v>
      </c>
      <c r="T113" s="195">
        <f t="shared" si="11"/>
        <v>200810000</v>
      </c>
    </row>
    <row r="114" spans="1:20" s="198" customFormat="1" x14ac:dyDescent="0.3">
      <c r="A114" s="226"/>
      <c r="B114" s="198" t="s">
        <v>76</v>
      </c>
      <c r="C114" s="191">
        <f t="shared" si="9"/>
        <v>208180000</v>
      </c>
      <c r="D114" s="192">
        <v>0</v>
      </c>
      <c r="E114" s="193">
        <v>1100000</v>
      </c>
      <c r="F114" s="2">
        <v>420000</v>
      </c>
      <c r="G114" s="191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202980000</v>
      </c>
    </row>
    <row r="115" spans="1:20" s="198" customFormat="1" x14ac:dyDescent="0.3">
      <c r="A115" s="226"/>
      <c r="B115" s="198" t="s">
        <v>77</v>
      </c>
      <c r="C115" s="191">
        <f t="shared" si="9"/>
        <v>210350000</v>
      </c>
      <c r="D115" s="192">
        <v>0</v>
      </c>
      <c r="E115" s="193">
        <v>1100000</v>
      </c>
      <c r="F115" s="2">
        <v>420000</v>
      </c>
      <c r="G115" s="191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205150000</v>
      </c>
    </row>
    <row r="116" spans="1:20" s="198" customFormat="1" x14ac:dyDescent="0.3">
      <c r="A116" s="226"/>
      <c r="B116" s="198" t="s">
        <v>78</v>
      </c>
      <c r="C116" s="191">
        <f t="shared" si="9"/>
        <v>212520000</v>
      </c>
      <c r="D116" s="192">
        <v>0</v>
      </c>
      <c r="E116" s="193">
        <v>1100000</v>
      </c>
      <c r="F116" s="2">
        <v>420000</v>
      </c>
      <c r="G116" s="191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207320000</v>
      </c>
    </row>
    <row r="117" spans="1:20" s="198" customFormat="1" x14ac:dyDescent="0.3">
      <c r="A117" s="226"/>
      <c r="B117" s="198" t="s">
        <v>79</v>
      </c>
      <c r="C117" s="191">
        <f t="shared" si="9"/>
        <v>214690000</v>
      </c>
      <c r="D117" s="192">
        <v>0</v>
      </c>
      <c r="E117" s="193">
        <v>1100000</v>
      </c>
      <c r="F117" s="2">
        <v>420000</v>
      </c>
      <c r="G117" s="191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0</v>
      </c>
      <c r="Q117" s="2">
        <v>2000000</v>
      </c>
      <c r="R117" s="2">
        <v>0</v>
      </c>
      <c r="S117" s="195">
        <f t="shared" si="10"/>
        <v>5200000</v>
      </c>
      <c r="T117" s="195">
        <f t="shared" si="11"/>
        <v>209490000</v>
      </c>
    </row>
    <row r="118" spans="1:20" s="198" customFormat="1" x14ac:dyDescent="0.3">
      <c r="A118" s="226"/>
      <c r="B118" s="198" t="s">
        <v>80</v>
      </c>
      <c r="C118" s="191">
        <f t="shared" si="9"/>
        <v>216860000</v>
      </c>
      <c r="D118" s="192">
        <v>0</v>
      </c>
      <c r="E118" s="193">
        <v>1100000</v>
      </c>
      <c r="F118" s="2">
        <v>420000</v>
      </c>
      <c r="G118" s="191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211660000</v>
      </c>
    </row>
    <row r="119" spans="1:20" s="198" customFormat="1" x14ac:dyDescent="0.3">
      <c r="A119" s="226"/>
      <c r="B119" s="198" t="s">
        <v>81</v>
      </c>
      <c r="C119" s="191">
        <f t="shared" si="9"/>
        <v>219030000</v>
      </c>
      <c r="D119" s="192">
        <v>0</v>
      </c>
      <c r="E119" s="193">
        <v>1100000</v>
      </c>
      <c r="F119" s="2">
        <v>420000</v>
      </c>
      <c r="G119" s="191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213830000</v>
      </c>
    </row>
    <row r="120" spans="1:20" s="198" customFormat="1" x14ac:dyDescent="0.3">
      <c r="A120" s="226"/>
      <c r="B120" s="198" t="s">
        <v>82</v>
      </c>
      <c r="C120" s="191">
        <f t="shared" si="9"/>
        <v>221200000</v>
      </c>
      <c r="D120" s="192">
        <v>0</v>
      </c>
      <c r="E120" s="193">
        <v>1100000</v>
      </c>
      <c r="F120" s="2">
        <v>420000</v>
      </c>
      <c r="G120" s="191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216000000</v>
      </c>
    </row>
    <row r="121" spans="1:20" s="198" customFormat="1" x14ac:dyDescent="0.3">
      <c r="A121" s="226"/>
      <c r="B121" s="198" t="s">
        <v>83</v>
      </c>
      <c r="C121" s="191">
        <f t="shared" si="9"/>
        <v>223370000</v>
      </c>
      <c r="D121" s="192">
        <v>0</v>
      </c>
      <c r="E121" s="193">
        <v>1100000</v>
      </c>
      <c r="F121" s="2">
        <v>420000</v>
      </c>
      <c r="G121" s="191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218170000</v>
      </c>
    </row>
    <row r="122" spans="1:20" s="198" customFormat="1" x14ac:dyDescent="0.3">
      <c r="A122" s="226"/>
      <c r="B122" s="198" t="s">
        <v>84</v>
      </c>
      <c r="C122" s="191">
        <f t="shared" si="9"/>
        <v>225540000</v>
      </c>
      <c r="D122" s="192">
        <v>0</v>
      </c>
      <c r="E122" s="193">
        <v>1100000</v>
      </c>
      <c r="F122" s="2">
        <v>420000</v>
      </c>
      <c r="G122" s="191">
        <v>300000</v>
      </c>
      <c r="H122" s="193">
        <v>100000</v>
      </c>
      <c r="I122" s="2">
        <v>200000</v>
      </c>
      <c r="J122" s="195">
        <v>100000</v>
      </c>
      <c r="K122" s="2">
        <v>630000</v>
      </c>
      <c r="L122" s="195">
        <v>100000</v>
      </c>
      <c r="M122" s="194">
        <v>150000</v>
      </c>
      <c r="N122" s="195">
        <v>0</v>
      </c>
      <c r="O122" s="195">
        <v>100000</v>
      </c>
      <c r="P122" s="195">
        <v>0</v>
      </c>
      <c r="Q122" s="2">
        <v>2000000</v>
      </c>
      <c r="R122" s="2">
        <v>0</v>
      </c>
      <c r="S122" s="195">
        <f t="shared" si="10"/>
        <v>5200000</v>
      </c>
      <c r="T122" s="195">
        <f t="shared" si="11"/>
        <v>220340000</v>
      </c>
    </row>
    <row r="123" spans="1:20" x14ac:dyDescent="0.3">
      <c r="F123" s="2">
        <f>SUM(F7:F122)</f>
        <v>48720000</v>
      </c>
      <c r="G123" s="2">
        <f>SUM(G7:G122)</f>
        <v>35850000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3"/>
      <c r="C1" s="233"/>
    </row>
    <row r="2" spans="2:18" x14ac:dyDescent="0.3">
      <c r="B2" s="232" t="s">
        <v>72</v>
      </c>
      <c r="C2" s="232"/>
      <c r="E2" s="229" t="s">
        <v>72</v>
      </c>
      <c r="F2" s="230"/>
      <c r="G2" s="230"/>
      <c r="H2" s="231"/>
      <c r="J2" s="229" t="s">
        <v>96</v>
      </c>
      <c r="K2" s="230"/>
      <c r="L2" s="230"/>
      <c r="M2" s="231"/>
      <c r="O2" s="229" t="s">
        <v>97</v>
      </c>
      <c r="P2" s="230"/>
      <c r="Q2" s="230"/>
      <c r="R2" s="231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29" t="s">
        <v>174</v>
      </c>
      <c r="F25" s="230"/>
      <c r="G25" s="230"/>
      <c r="H25" s="231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2" t="s">
        <v>37</v>
      </c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3:14" x14ac:dyDescent="0.3"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4">
        <f xml:space="preserve"> D22 + E22 + F22 + G22</f>
        <v>18921448</v>
      </c>
      <c r="E23" s="228"/>
      <c r="F23" s="228"/>
      <c r="G23" s="228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55">
        <f xml:space="preserve"> D23 / I23 * 100</f>
        <v>84.996483606996279</v>
      </c>
      <c r="E24" s="256"/>
      <c r="F24" s="256"/>
      <c r="G24" s="257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47" t="s">
        <v>102</v>
      </c>
      <c r="C27" s="249" t="s">
        <v>118</v>
      </c>
      <c r="D27" s="258" t="s">
        <v>100</v>
      </c>
      <c r="E27" s="259"/>
      <c r="F27" s="260"/>
      <c r="G27" s="247" t="s">
        <v>105</v>
      </c>
      <c r="H27" s="251" t="s">
        <v>121</v>
      </c>
      <c r="I27" s="261" t="s">
        <v>98</v>
      </c>
      <c r="J27" s="247" t="s">
        <v>108</v>
      </c>
      <c r="K27" s="247" t="s">
        <v>119</v>
      </c>
    </row>
    <row r="28" spans="2:12" ht="17.25" thickBot="1" x14ac:dyDescent="0.35">
      <c r="B28" s="248"/>
      <c r="C28" s="250"/>
      <c r="D28" s="247" t="s">
        <v>99</v>
      </c>
      <c r="E28" s="251" t="s">
        <v>104</v>
      </c>
      <c r="F28" s="252" t="s">
        <v>107</v>
      </c>
      <c r="G28" s="248"/>
      <c r="H28" s="248"/>
      <c r="I28" s="262"/>
      <c r="J28" s="248"/>
      <c r="K28" s="248"/>
    </row>
    <row r="29" spans="2:12" ht="37.5" customHeight="1" thickBot="1" x14ac:dyDescent="0.35">
      <c r="B29" s="248"/>
      <c r="C29" s="250"/>
      <c r="D29" s="248"/>
      <c r="E29" s="248"/>
      <c r="F29" s="253"/>
      <c r="G29" s="248"/>
      <c r="H29" s="248"/>
      <c r="I29" s="58" t="s">
        <v>101</v>
      </c>
      <c r="J29" s="263"/>
      <c r="K29" s="263"/>
    </row>
    <row r="30" spans="2:12" x14ac:dyDescent="0.3">
      <c r="B30" s="241" t="s">
        <v>103</v>
      </c>
      <c r="C30" s="243">
        <v>521300000000</v>
      </c>
      <c r="D30" s="61">
        <v>521300000000</v>
      </c>
      <c r="E30" s="60">
        <v>0.46</v>
      </c>
      <c r="F30" s="62">
        <v>10.81</v>
      </c>
      <c r="G30" s="236">
        <f xml:space="preserve"> C30 + D31</f>
        <v>22182978723.404297</v>
      </c>
      <c r="H30" s="243">
        <v>65480000</v>
      </c>
      <c r="I30" s="245">
        <f xml:space="preserve"> G30 / H30</f>
        <v>338.77487360116521</v>
      </c>
      <c r="J30" s="234" t="s">
        <v>106</v>
      </c>
      <c r="K30" s="236">
        <f xml:space="preserve"> D30 / H30</f>
        <v>7961.2095296273674</v>
      </c>
    </row>
    <row r="31" spans="2:12" ht="17.25" thickBot="1" x14ac:dyDescent="0.35">
      <c r="B31" s="242"/>
      <c r="C31" s="244"/>
      <c r="D31" s="238">
        <f xml:space="preserve"> (D30 * (E30 - F30)) / F30</f>
        <v>-499117021276.5957</v>
      </c>
      <c r="E31" s="239"/>
      <c r="F31" s="240"/>
      <c r="G31" s="242"/>
      <c r="H31" s="244"/>
      <c r="I31" s="246"/>
      <c r="J31" s="235"/>
      <c r="K31" s="237"/>
    </row>
    <row r="32" spans="2:12" x14ac:dyDescent="0.3">
      <c r="B32" s="241" t="s">
        <v>117</v>
      </c>
      <c r="C32" s="243">
        <v>4679754000</v>
      </c>
      <c r="D32" s="61">
        <v>4679754000</v>
      </c>
      <c r="E32" s="60">
        <v>0</v>
      </c>
      <c r="F32" s="62">
        <v>10.81</v>
      </c>
      <c r="G32" s="236">
        <f xml:space="preserve"> C32 + D33</f>
        <v>0</v>
      </c>
      <c r="H32" s="243">
        <v>583000000</v>
      </c>
      <c r="I32" s="245">
        <f xml:space="preserve"> G32 / H32</f>
        <v>0</v>
      </c>
      <c r="J32" s="234" t="s">
        <v>106</v>
      </c>
      <c r="K32" s="236">
        <f xml:space="preserve"> D32 / H32</f>
        <v>8.0270222984562611</v>
      </c>
    </row>
    <row r="33" spans="1:11" ht="17.25" thickBot="1" x14ac:dyDescent="0.35">
      <c r="B33" s="242"/>
      <c r="C33" s="244"/>
      <c r="D33" s="238">
        <f xml:space="preserve"> (D32 * (E32 - F32)) / F32</f>
        <v>-4679754000</v>
      </c>
      <c r="E33" s="239"/>
      <c r="F33" s="240"/>
      <c r="G33" s="242"/>
      <c r="H33" s="244"/>
      <c r="I33" s="246"/>
      <c r="J33" s="235"/>
      <c r="K33" s="237"/>
    </row>
    <row r="34" spans="1:11" x14ac:dyDescent="0.3">
      <c r="B34" s="241" t="s">
        <v>123</v>
      </c>
      <c r="C34" s="243">
        <v>10054000000</v>
      </c>
      <c r="D34" s="61">
        <v>10054000000</v>
      </c>
      <c r="E34" s="60">
        <v>2.72</v>
      </c>
      <c r="F34" s="62">
        <v>10.81</v>
      </c>
      <c r="G34" s="236">
        <f xml:space="preserve"> C34 + D35</f>
        <v>2529776133.2099915</v>
      </c>
      <c r="H34" s="243">
        <v>1792000000</v>
      </c>
      <c r="I34" s="245">
        <f xml:space="preserve"> G34 / H34</f>
        <v>1.4117054314787898</v>
      </c>
      <c r="J34" s="234" t="s">
        <v>106</v>
      </c>
      <c r="K34" s="236">
        <f xml:space="preserve"> D34 / H34</f>
        <v>5.6104910714285712</v>
      </c>
    </row>
    <row r="35" spans="1:11" ht="17.25" thickBot="1" x14ac:dyDescent="0.35">
      <c r="B35" s="242"/>
      <c r="C35" s="244"/>
      <c r="D35" s="238">
        <f xml:space="preserve"> (D34 * (E34 - F34)) / F34</f>
        <v>-7524223866.7900085</v>
      </c>
      <c r="E35" s="239"/>
      <c r="F35" s="240"/>
      <c r="G35" s="242"/>
      <c r="H35" s="244"/>
      <c r="I35" s="246"/>
      <c r="J35" s="235"/>
      <c r="K35" s="237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28" t="s">
        <v>148</v>
      </c>
      <c r="B29" s="228"/>
      <c r="C29" s="228"/>
    </row>
    <row r="30" spans="1:11" x14ac:dyDescent="0.3">
      <c r="A30" s="1">
        <v>1</v>
      </c>
      <c r="B30" s="228" t="s">
        <v>149</v>
      </c>
      <c r="C30" s="1" t="s">
        <v>150</v>
      </c>
    </row>
    <row r="31" spans="1:11" x14ac:dyDescent="0.3">
      <c r="A31" s="1">
        <v>2</v>
      </c>
      <c r="B31" s="228"/>
      <c r="C31" s="1" t="s">
        <v>151</v>
      </c>
    </row>
    <row r="32" spans="1:11" x14ac:dyDescent="0.3">
      <c r="A32" s="1">
        <v>3</v>
      </c>
      <c r="B32" s="228"/>
      <c r="C32" s="1" t="s">
        <v>152</v>
      </c>
    </row>
    <row r="33" spans="1:3" x14ac:dyDescent="0.3">
      <c r="A33" s="1">
        <v>4</v>
      </c>
      <c r="B33" s="228"/>
      <c r="C33" s="1" t="s">
        <v>153</v>
      </c>
    </row>
    <row r="34" spans="1:3" x14ac:dyDescent="0.3">
      <c r="A34" s="1">
        <v>5</v>
      </c>
      <c r="B34" s="228" t="s">
        <v>157</v>
      </c>
      <c r="C34" s="1" t="s">
        <v>154</v>
      </c>
    </row>
    <row r="35" spans="1:3" x14ac:dyDescent="0.3">
      <c r="A35" s="1">
        <v>6</v>
      </c>
      <c r="B35" s="228"/>
      <c r="C35" s="1" t="s">
        <v>155</v>
      </c>
    </row>
    <row r="36" spans="1:3" x14ac:dyDescent="0.3">
      <c r="A36" s="1">
        <v>7</v>
      </c>
      <c r="B36" s="228"/>
      <c r="C36" s="1" t="s">
        <v>156</v>
      </c>
    </row>
    <row r="37" spans="1:3" x14ac:dyDescent="0.3">
      <c r="A37" s="1">
        <v>8</v>
      </c>
      <c r="B37" s="228" t="s">
        <v>158</v>
      </c>
      <c r="C37" s="1" t="s">
        <v>159</v>
      </c>
    </row>
    <row r="38" spans="1:3" x14ac:dyDescent="0.3">
      <c r="A38" s="1">
        <v>9</v>
      </c>
      <c r="B38" s="228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2" t="s">
        <v>67</v>
      </c>
      <c r="C2" s="232"/>
      <c r="E2" s="232" t="s">
        <v>68</v>
      </c>
      <c r="F2" s="232"/>
      <c r="H2" s="232" t="s">
        <v>69</v>
      </c>
      <c r="I2" s="232"/>
      <c r="K2" s="232" t="s">
        <v>70</v>
      </c>
      <c r="L2" s="232"/>
      <c r="N2" s="232" t="s">
        <v>71</v>
      </c>
      <c r="O2" s="232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2024-01-05T00:30:28Z</dcterms:modified>
</cp:coreProperties>
</file>