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bookViews>
    <workbookView xWindow="0" yWindow="0" windowWidth="28800" windowHeight="12255" activeTab="1"/>
  </bookViews>
  <sheets>
    <sheet name="목표" sheetId="2" r:id="rId1"/>
    <sheet name="2038년 은퇴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0" i="3" l="1"/>
  <c r="K2" i="3"/>
  <c r="D540" i="3"/>
  <c r="H540" i="3" s="1"/>
  <c r="D518" i="3"/>
  <c r="G518" i="3" s="1"/>
  <c r="D519" i="3" s="1"/>
  <c r="D503" i="3"/>
  <c r="G503" i="3" s="1"/>
  <c r="D504" i="3" s="1"/>
  <c r="H503" i="3"/>
  <c r="D492" i="3"/>
  <c r="G492" i="3"/>
  <c r="D493" i="3" s="1"/>
  <c r="H492" i="3"/>
  <c r="D481" i="3"/>
  <c r="G481" i="3" s="1"/>
  <c r="D482" i="3" s="1"/>
  <c r="D467" i="3"/>
  <c r="G467" i="3"/>
  <c r="H467" i="3"/>
  <c r="D468" i="3"/>
  <c r="G468" i="3" s="1"/>
  <c r="D469" i="3" s="1"/>
  <c r="D460" i="3"/>
  <c r="G460" i="3" s="1"/>
  <c r="D461" i="3" s="1"/>
  <c r="D453" i="3"/>
  <c r="G453" i="3" s="1"/>
  <c r="D454" i="3" s="1"/>
  <c r="D444" i="3"/>
  <c r="G444" i="3" s="1"/>
  <c r="D445" i="3" s="1"/>
  <c r="H444" i="3"/>
  <c r="D426" i="3"/>
  <c r="H426" i="3" s="1"/>
  <c r="K302" i="3"/>
  <c r="C15" i="3"/>
  <c r="C16" i="3"/>
  <c r="C17" i="3"/>
  <c r="C18" i="3"/>
  <c r="C19" i="3"/>
  <c r="C20" i="3"/>
  <c r="C21" i="3"/>
  <c r="C22" i="3"/>
  <c r="C23" i="3"/>
  <c r="C24" i="3"/>
  <c r="C25" i="3"/>
  <c r="C14" i="3"/>
  <c r="G540" i="3" l="1"/>
  <c r="G519" i="3"/>
  <c r="D520" i="3" s="1"/>
  <c r="H519" i="3"/>
  <c r="H518" i="3"/>
  <c r="H504" i="3"/>
  <c r="G504" i="3"/>
  <c r="D505" i="3" s="1"/>
  <c r="G493" i="3"/>
  <c r="D494" i="3" s="1"/>
  <c r="H493" i="3"/>
  <c r="H482" i="3"/>
  <c r="G482" i="3"/>
  <c r="D483" i="3" s="1"/>
  <c r="H481" i="3"/>
  <c r="H469" i="3"/>
  <c r="G469" i="3"/>
  <c r="D470" i="3" s="1"/>
  <c r="H468" i="3"/>
  <c r="G461" i="3"/>
  <c r="D462" i="3" s="1"/>
  <c r="H461" i="3"/>
  <c r="H460" i="3"/>
  <c r="G454" i="3"/>
  <c r="D455" i="3" s="1"/>
  <c r="H454" i="3"/>
  <c r="H453" i="3"/>
  <c r="H445" i="3"/>
  <c r="G445" i="3"/>
  <c r="D446" i="3" s="1"/>
  <c r="G426" i="3"/>
  <c r="D427" i="3" s="1"/>
  <c r="D2" i="3"/>
  <c r="H2" i="3" s="1"/>
  <c r="G2" i="3"/>
  <c r="D3" i="3" s="1"/>
  <c r="G3" i="3" s="1"/>
  <c r="D4" i="3" s="1"/>
  <c r="G4" i="3" s="1"/>
  <c r="D5" i="3" s="1"/>
  <c r="G5" i="3" s="1"/>
  <c r="D6" i="3" s="1"/>
  <c r="G6" i="3" s="1"/>
  <c r="D7" i="3" s="1"/>
  <c r="G7" i="3" s="1"/>
  <c r="D8" i="3" s="1"/>
  <c r="G8" i="3" s="1"/>
  <c r="D9" i="3" s="1"/>
  <c r="G9" i="3" s="1"/>
  <c r="D10" i="3" s="1"/>
  <c r="G10" i="3" s="1"/>
  <c r="D11" i="3" s="1"/>
  <c r="G11" i="3" s="1"/>
  <c r="D12" i="3" s="1"/>
  <c r="G12" i="3" s="1"/>
  <c r="D13" i="3" s="1"/>
  <c r="G13" i="3" s="1"/>
  <c r="D14" i="3" s="1"/>
  <c r="H14" i="3" s="1"/>
  <c r="J242" i="2"/>
  <c r="J230" i="2"/>
  <c r="J218" i="2"/>
  <c r="J206" i="2"/>
  <c r="J194" i="2"/>
  <c r="J182" i="2"/>
  <c r="J170" i="2"/>
  <c r="J158" i="2"/>
  <c r="J146" i="2"/>
  <c r="J134" i="2"/>
  <c r="J122" i="2"/>
  <c r="J110" i="2"/>
  <c r="J98" i="2"/>
  <c r="J86" i="2"/>
  <c r="J74" i="2"/>
  <c r="J62" i="2"/>
  <c r="J50" i="2"/>
  <c r="J38" i="2"/>
  <c r="J26" i="2"/>
  <c r="H19" i="2"/>
  <c r="J14" i="2"/>
  <c r="H520" i="3" l="1"/>
  <c r="G520" i="3"/>
  <c r="D521" i="3" s="1"/>
  <c r="H505" i="3"/>
  <c r="G505" i="3"/>
  <c r="D506" i="3" s="1"/>
  <c r="H494" i="3"/>
  <c r="G494" i="3"/>
  <c r="D495" i="3" s="1"/>
  <c r="H483" i="3"/>
  <c r="G483" i="3"/>
  <c r="D484" i="3" s="1"/>
  <c r="G470" i="3"/>
  <c r="D471" i="3" s="1"/>
  <c r="H470" i="3"/>
  <c r="H462" i="3"/>
  <c r="G462" i="3"/>
  <c r="D463" i="3" s="1"/>
  <c r="G455" i="3"/>
  <c r="D456" i="3" s="1"/>
  <c r="H455" i="3"/>
  <c r="H446" i="3"/>
  <c r="G446" i="3"/>
  <c r="D447" i="3" s="1"/>
  <c r="G427" i="3"/>
  <c r="D428" i="3" s="1"/>
  <c r="H427" i="3"/>
  <c r="H3" i="3"/>
  <c r="H6" i="3"/>
  <c r="H5" i="3"/>
  <c r="H13" i="3"/>
  <c r="H12" i="3"/>
  <c r="H11" i="3"/>
  <c r="H10" i="3"/>
  <c r="H7" i="3"/>
  <c r="H4" i="3"/>
  <c r="H9" i="3"/>
  <c r="H8" i="3"/>
  <c r="G14" i="3"/>
  <c r="D15" i="3" s="1"/>
  <c r="L15" i="2"/>
  <c r="G521" i="3" l="1"/>
  <c r="D522" i="3" s="1"/>
  <c r="H521" i="3"/>
  <c r="G506" i="3"/>
  <c r="D507" i="3" s="1"/>
  <c r="H506" i="3"/>
  <c r="G495" i="3"/>
  <c r="D496" i="3" s="1"/>
  <c r="H495" i="3"/>
  <c r="G484" i="3"/>
  <c r="D485" i="3" s="1"/>
  <c r="H484" i="3"/>
  <c r="H471" i="3"/>
  <c r="G471" i="3"/>
  <c r="D472" i="3" s="1"/>
  <c r="G463" i="3"/>
  <c r="D464" i="3" s="1"/>
  <c r="H463" i="3"/>
  <c r="G456" i="3"/>
  <c r="D457" i="3" s="1"/>
  <c r="H456" i="3"/>
  <c r="G447" i="3"/>
  <c r="D448" i="3" s="1"/>
  <c r="H447" i="3"/>
  <c r="H428" i="3"/>
  <c r="G428" i="3"/>
  <c r="D429" i="3" s="1"/>
  <c r="G15" i="3"/>
  <c r="D16" i="3" s="1"/>
  <c r="H15" i="3"/>
  <c r="H68" i="2"/>
  <c r="I26" i="2"/>
  <c r="E15" i="2"/>
  <c r="J15" i="2"/>
  <c r="I14" i="2"/>
  <c r="G3" i="2"/>
  <c r="E4" i="2" s="1"/>
  <c r="G4" i="2" s="1"/>
  <c r="E5" i="2" s="1"/>
  <c r="G5" i="2" s="1"/>
  <c r="E6" i="2" s="1"/>
  <c r="G6" i="2" s="1"/>
  <c r="E7" i="2" s="1"/>
  <c r="G7" i="2" s="1"/>
  <c r="E8" i="2" s="1"/>
  <c r="G8" i="2" s="1"/>
  <c r="E9" i="2" s="1"/>
  <c r="G9" i="2" s="1"/>
  <c r="E10" i="2" s="1"/>
  <c r="G10" i="2" s="1"/>
  <c r="E11" i="2" s="1"/>
  <c r="G11" i="2" s="1"/>
  <c r="E12" i="2" s="1"/>
  <c r="G12" i="2" s="1"/>
  <c r="E13" i="2" s="1"/>
  <c r="G13" i="2" s="1"/>
  <c r="E14" i="2" s="1"/>
  <c r="E3" i="2"/>
  <c r="G522" i="3" l="1"/>
  <c r="D523" i="3" s="1"/>
  <c r="H522" i="3"/>
  <c r="G507" i="3"/>
  <c r="D508" i="3" s="1"/>
  <c r="H507" i="3"/>
  <c r="H496" i="3"/>
  <c r="G496" i="3"/>
  <c r="D497" i="3" s="1"/>
  <c r="G485" i="3"/>
  <c r="D486" i="3" s="1"/>
  <c r="H485" i="3"/>
  <c r="G472" i="3"/>
  <c r="D473" i="3" s="1"/>
  <c r="H472" i="3"/>
  <c r="G464" i="3"/>
  <c r="D465" i="3" s="1"/>
  <c r="H464" i="3"/>
  <c r="H457" i="3"/>
  <c r="G457" i="3"/>
  <c r="D458" i="3" s="1"/>
  <c r="G448" i="3"/>
  <c r="D449" i="3" s="1"/>
  <c r="H448" i="3"/>
  <c r="G429" i="3"/>
  <c r="D430" i="3" s="1"/>
  <c r="H429" i="3"/>
  <c r="G16" i="3"/>
  <c r="D17" i="3" s="1"/>
  <c r="H16" i="3"/>
  <c r="G14" i="2"/>
  <c r="G523" i="3" l="1"/>
  <c r="D524" i="3" s="1"/>
  <c r="H523" i="3"/>
  <c r="G508" i="3"/>
  <c r="D509" i="3" s="1"/>
  <c r="H508" i="3"/>
  <c r="G497" i="3"/>
  <c r="D498" i="3" s="1"/>
  <c r="H497" i="3"/>
  <c r="G486" i="3"/>
  <c r="D487" i="3" s="1"/>
  <c r="H486" i="3"/>
  <c r="G473" i="3"/>
  <c r="D474" i="3" s="1"/>
  <c r="H473" i="3"/>
  <c r="G465" i="3"/>
  <c r="D466" i="3" s="1"/>
  <c r="H465" i="3"/>
  <c r="H458" i="3"/>
  <c r="G458" i="3"/>
  <c r="D459" i="3" s="1"/>
  <c r="G449" i="3"/>
  <c r="D450" i="3" s="1"/>
  <c r="H449" i="3"/>
  <c r="G430" i="3"/>
  <c r="D431" i="3" s="1"/>
  <c r="H430" i="3"/>
  <c r="G17" i="3"/>
  <c r="D18" i="3" s="1"/>
  <c r="H17" i="3"/>
  <c r="L14" i="2"/>
  <c r="M14" i="2" s="1"/>
  <c r="N14" i="2"/>
  <c r="G524" i="3" l="1"/>
  <c r="D525" i="3" s="1"/>
  <c r="H524" i="3"/>
  <c r="G509" i="3"/>
  <c r="D510" i="3" s="1"/>
  <c r="H509" i="3"/>
  <c r="G498" i="3"/>
  <c r="D499" i="3" s="1"/>
  <c r="H498" i="3"/>
  <c r="G487" i="3"/>
  <c r="D488" i="3" s="1"/>
  <c r="H487" i="3"/>
  <c r="G474" i="3"/>
  <c r="D475" i="3" s="1"/>
  <c r="H474" i="3"/>
  <c r="H466" i="3"/>
  <c r="G466" i="3"/>
  <c r="G459" i="3"/>
  <c r="H459" i="3"/>
  <c r="G450" i="3"/>
  <c r="D451" i="3" s="1"/>
  <c r="H450" i="3"/>
  <c r="H431" i="3"/>
  <c r="G431" i="3"/>
  <c r="D432" i="3" s="1"/>
  <c r="G18" i="3"/>
  <c r="D19" i="3" s="1"/>
  <c r="H18" i="3"/>
  <c r="G15" i="2"/>
  <c r="E16" i="2" s="1"/>
  <c r="G16" i="2" s="1"/>
  <c r="E17" i="2" s="1"/>
  <c r="G17" i="2" s="1"/>
  <c r="E18" i="2" s="1"/>
  <c r="G18" i="2" s="1"/>
  <c r="E19" i="2" s="1"/>
  <c r="G19" i="2" s="1"/>
  <c r="E20" i="2" s="1"/>
  <c r="G20" i="2" s="1"/>
  <c r="E21" i="2" s="1"/>
  <c r="G21" i="2" s="1"/>
  <c r="E22" i="2" s="1"/>
  <c r="G22" i="2" s="1"/>
  <c r="E23" i="2" s="1"/>
  <c r="G23" i="2" s="1"/>
  <c r="E24" i="2" s="1"/>
  <c r="G24" i="2" s="1"/>
  <c r="E25" i="2" s="1"/>
  <c r="G25" i="2" s="1"/>
  <c r="E26" i="2" s="1"/>
  <c r="H525" i="3" l="1"/>
  <c r="G525" i="3"/>
  <c r="D526" i="3" s="1"/>
  <c r="H510" i="3"/>
  <c r="G510" i="3"/>
  <c r="D511" i="3" s="1"/>
  <c r="H499" i="3"/>
  <c r="G499" i="3"/>
  <c r="D500" i="3" s="1"/>
  <c r="H488" i="3"/>
  <c r="G488" i="3"/>
  <c r="D489" i="3" s="1"/>
  <c r="G475" i="3"/>
  <c r="D476" i="3" s="1"/>
  <c r="H475" i="3"/>
  <c r="G451" i="3"/>
  <c r="D452" i="3" s="1"/>
  <c r="H451" i="3"/>
  <c r="H432" i="3"/>
  <c r="G432" i="3"/>
  <c r="D433" i="3" s="1"/>
  <c r="G19" i="3"/>
  <c r="D20" i="3" s="1"/>
  <c r="H19" i="3"/>
  <c r="G26" i="2"/>
  <c r="G526" i="3" l="1"/>
  <c r="D527" i="3" s="1"/>
  <c r="H526" i="3"/>
  <c r="G511" i="3"/>
  <c r="D512" i="3" s="1"/>
  <c r="H511" i="3"/>
  <c r="G500" i="3"/>
  <c r="D501" i="3" s="1"/>
  <c r="H500" i="3"/>
  <c r="G489" i="3"/>
  <c r="D490" i="3" s="1"/>
  <c r="H489" i="3"/>
  <c r="G476" i="3"/>
  <c r="D477" i="3" s="1"/>
  <c r="H476" i="3"/>
  <c r="G452" i="3"/>
  <c r="H452" i="3"/>
  <c r="H433" i="3"/>
  <c r="G433" i="3"/>
  <c r="D434" i="3" s="1"/>
  <c r="G20" i="3"/>
  <c r="D21" i="3" s="1"/>
  <c r="H20" i="3"/>
  <c r="L27" i="2"/>
  <c r="E27" i="2"/>
  <c r="J27" i="2"/>
  <c r="G27" i="2"/>
  <c r="E28" i="2" s="1"/>
  <c r="G28" i="2" s="1"/>
  <c r="E29" i="2" s="1"/>
  <c r="G29" i="2" s="1"/>
  <c r="E30" i="2" s="1"/>
  <c r="G30" i="2" s="1"/>
  <c r="L26" i="2"/>
  <c r="M26" i="2" s="1"/>
  <c r="H31" i="2" s="1"/>
  <c r="N26" i="2"/>
  <c r="D243" i="2"/>
  <c r="I38" i="2"/>
  <c r="G527" i="3" l="1"/>
  <c r="D528" i="3" s="1"/>
  <c r="H527" i="3"/>
  <c r="H512" i="3"/>
  <c r="G512" i="3"/>
  <c r="D513" i="3" s="1"/>
  <c r="H501" i="3"/>
  <c r="G501" i="3"/>
  <c r="D502" i="3" s="1"/>
  <c r="H490" i="3"/>
  <c r="G490" i="3"/>
  <c r="D491" i="3" s="1"/>
  <c r="H477" i="3"/>
  <c r="G477" i="3"/>
  <c r="D478" i="3" s="1"/>
  <c r="G434" i="3"/>
  <c r="D435" i="3" s="1"/>
  <c r="H434" i="3"/>
  <c r="H21" i="3"/>
  <c r="G21" i="3"/>
  <c r="D22" i="3" s="1"/>
  <c r="E31" i="2"/>
  <c r="G31" i="2" s="1"/>
  <c r="E32" i="2" s="1"/>
  <c r="G32" i="2" s="1"/>
  <c r="E33" i="2" s="1"/>
  <c r="G33" i="2" s="1"/>
  <c r="E34" i="2" s="1"/>
  <c r="G34" i="2" s="1"/>
  <c r="E35" i="2" s="1"/>
  <c r="G35" i="2" s="1"/>
  <c r="E36" i="2" s="1"/>
  <c r="G36" i="2" s="1"/>
  <c r="E37" i="2" s="1"/>
  <c r="G37" i="2" s="1"/>
  <c r="E38" i="2" s="1"/>
  <c r="G38" i="2" s="1"/>
  <c r="H528" i="3" l="1"/>
  <c r="G528" i="3"/>
  <c r="D529" i="3" s="1"/>
  <c r="H513" i="3"/>
  <c r="G513" i="3"/>
  <c r="D514" i="3" s="1"/>
  <c r="H502" i="3"/>
  <c r="G502" i="3"/>
  <c r="H491" i="3"/>
  <c r="G491" i="3"/>
  <c r="H478" i="3"/>
  <c r="G478" i="3"/>
  <c r="D479" i="3" s="1"/>
  <c r="G435" i="3"/>
  <c r="D436" i="3" s="1"/>
  <c r="H435" i="3"/>
  <c r="H22" i="3"/>
  <c r="G22" i="3"/>
  <c r="D23" i="3" s="1"/>
  <c r="L39" i="2"/>
  <c r="J39" i="2"/>
  <c r="E39" i="2"/>
  <c r="N38" i="2"/>
  <c r="L38" i="2"/>
  <c r="M38" i="2" s="1"/>
  <c r="H43" i="2" s="1"/>
  <c r="G529" i="3" l="1"/>
  <c r="D530" i="3" s="1"/>
  <c r="H529" i="3"/>
  <c r="G514" i="3"/>
  <c r="D515" i="3" s="1"/>
  <c r="H514" i="3"/>
  <c r="G479" i="3"/>
  <c r="D480" i="3" s="1"/>
  <c r="H479" i="3"/>
  <c r="G436" i="3"/>
  <c r="D437" i="3" s="1"/>
  <c r="H436" i="3"/>
  <c r="G23" i="3"/>
  <c r="D24" i="3" s="1"/>
  <c r="H23" i="3"/>
  <c r="I50" i="2"/>
  <c r="G39" i="2"/>
  <c r="E40" i="2" s="1"/>
  <c r="G40" i="2" s="1"/>
  <c r="E41" i="2" s="1"/>
  <c r="G41" i="2" s="1"/>
  <c r="E42" i="2" s="1"/>
  <c r="G42" i="2" s="1"/>
  <c r="E43" i="2" s="1"/>
  <c r="G43" i="2" s="1"/>
  <c r="E44" i="2" s="1"/>
  <c r="G44" i="2" s="1"/>
  <c r="E45" i="2" s="1"/>
  <c r="G45" i="2" s="1"/>
  <c r="E46" i="2" s="1"/>
  <c r="G46" i="2" s="1"/>
  <c r="E47" i="2" s="1"/>
  <c r="G47" i="2" s="1"/>
  <c r="E48" i="2" s="1"/>
  <c r="G48" i="2" s="1"/>
  <c r="E49" i="2" s="1"/>
  <c r="G49" i="2" s="1"/>
  <c r="E50" i="2" s="1"/>
  <c r="G530" i="3" l="1"/>
  <c r="D531" i="3" s="1"/>
  <c r="H530" i="3"/>
  <c r="H515" i="3"/>
  <c r="G515" i="3"/>
  <c r="D516" i="3" s="1"/>
  <c r="G480" i="3"/>
  <c r="H480" i="3"/>
  <c r="G437" i="3"/>
  <c r="D438" i="3" s="1"/>
  <c r="H437" i="3"/>
  <c r="G24" i="3"/>
  <c r="D25" i="3" s="1"/>
  <c r="H24" i="3"/>
  <c r="G50" i="2"/>
  <c r="G531" i="3" l="1"/>
  <c r="D532" i="3" s="1"/>
  <c r="H531" i="3"/>
  <c r="G516" i="3"/>
  <c r="D517" i="3" s="1"/>
  <c r="H516" i="3"/>
  <c r="G438" i="3"/>
  <c r="D439" i="3" s="1"/>
  <c r="H438" i="3"/>
  <c r="G25" i="3"/>
  <c r="D26" i="3" s="1"/>
  <c r="H25" i="3"/>
  <c r="L51" i="2"/>
  <c r="E51" i="2"/>
  <c r="J51" i="2"/>
  <c r="L50" i="2"/>
  <c r="M50" i="2" s="1"/>
  <c r="H55" i="2" s="1"/>
  <c r="N50" i="2"/>
  <c r="G532" i="3" l="1"/>
  <c r="D533" i="3" s="1"/>
  <c r="H532" i="3"/>
  <c r="G517" i="3"/>
  <c r="H517" i="3"/>
  <c r="G439" i="3"/>
  <c r="D440" i="3" s="1"/>
  <c r="H439" i="3"/>
  <c r="G26" i="3"/>
  <c r="D27" i="3" s="1"/>
  <c r="H26" i="3"/>
  <c r="I62" i="2"/>
  <c r="G51" i="2"/>
  <c r="E52" i="2" s="1"/>
  <c r="G52" i="2" s="1"/>
  <c r="E53" i="2" s="1"/>
  <c r="G53" i="2" s="1"/>
  <c r="E54" i="2" s="1"/>
  <c r="G54" i="2" s="1"/>
  <c r="E55" i="2" s="1"/>
  <c r="G55" i="2" s="1"/>
  <c r="E56" i="2" s="1"/>
  <c r="G56" i="2" s="1"/>
  <c r="E57" i="2" s="1"/>
  <c r="G57" i="2" s="1"/>
  <c r="E58" i="2" s="1"/>
  <c r="G58" i="2" s="1"/>
  <c r="E59" i="2" s="1"/>
  <c r="G59" i="2" s="1"/>
  <c r="E60" i="2" s="1"/>
  <c r="G60" i="2" s="1"/>
  <c r="E61" i="2" s="1"/>
  <c r="G61" i="2" s="1"/>
  <c r="E62" i="2" s="1"/>
  <c r="H533" i="3" l="1"/>
  <c r="G533" i="3"/>
  <c r="D534" i="3" s="1"/>
  <c r="H440" i="3"/>
  <c r="G440" i="3"/>
  <c r="D441" i="3" s="1"/>
  <c r="G27" i="3"/>
  <c r="D28" i="3" s="1"/>
  <c r="H27" i="3"/>
  <c r="G62" i="2"/>
  <c r="G534" i="3" l="1"/>
  <c r="D535" i="3" s="1"/>
  <c r="H534" i="3"/>
  <c r="H441" i="3"/>
  <c r="G441" i="3"/>
  <c r="D442" i="3" s="1"/>
  <c r="G28" i="3"/>
  <c r="D29" i="3" s="1"/>
  <c r="H28" i="3"/>
  <c r="L63" i="2"/>
  <c r="J63" i="2"/>
  <c r="E63" i="2"/>
  <c r="N62" i="2"/>
  <c r="L62" i="2"/>
  <c r="M62" i="2" s="1"/>
  <c r="H67" i="2" s="1"/>
  <c r="H535" i="3" l="1"/>
  <c r="G535" i="3"/>
  <c r="D536" i="3" s="1"/>
  <c r="G442" i="3"/>
  <c r="D443" i="3" s="1"/>
  <c r="H442" i="3"/>
  <c r="H29" i="3"/>
  <c r="G29" i="3"/>
  <c r="D30" i="3" s="1"/>
  <c r="I74" i="2"/>
  <c r="G63" i="2"/>
  <c r="E64" i="2" s="1"/>
  <c r="G64" i="2" s="1"/>
  <c r="E65" i="2" s="1"/>
  <c r="G65" i="2" s="1"/>
  <c r="E66" i="2" s="1"/>
  <c r="G66" i="2" s="1"/>
  <c r="E67" i="2" s="1"/>
  <c r="G67" i="2" s="1"/>
  <c r="E68" i="2" s="1"/>
  <c r="G68" i="2" s="1"/>
  <c r="E69" i="2" s="1"/>
  <c r="G69" i="2" s="1"/>
  <c r="E70" i="2" s="1"/>
  <c r="G70" i="2" s="1"/>
  <c r="E71" i="2" s="1"/>
  <c r="G71" i="2" s="1"/>
  <c r="E72" i="2" s="1"/>
  <c r="G72" i="2" s="1"/>
  <c r="E73" i="2" s="1"/>
  <c r="G73" i="2" s="1"/>
  <c r="E74" i="2" s="1"/>
  <c r="H536" i="3" l="1"/>
  <c r="G536" i="3"/>
  <c r="D537" i="3" s="1"/>
  <c r="G443" i="3"/>
  <c r="H443" i="3"/>
  <c r="G30" i="3"/>
  <c r="D31" i="3" s="1"/>
  <c r="H30" i="3"/>
  <c r="G74" i="2"/>
  <c r="G537" i="3" l="1"/>
  <c r="D538" i="3" s="1"/>
  <c r="H537" i="3"/>
  <c r="G31" i="3"/>
  <c r="D32" i="3" s="1"/>
  <c r="H31" i="3"/>
  <c r="L75" i="2"/>
  <c r="E75" i="2"/>
  <c r="J75" i="2"/>
  <c r="L74" i="2"/>
  <c r="M74" i="2" s="1"/>
  <c r="H79" i="2" s="1"/>
  <c r="N74" i="2"/>
  <c r="G538" i="3" l="1"/>
  <c r="D539" i="3" s="1"/>
  <c r="H538" i="3"/>
  <c r="G32" i="3"/>
  <c r="D33" i="3" s="1"/>
  <c r="H32" i="3"/>
  <c r="I86" i="2"/>
  <c r="G75" i="2"/>
  <c r="E76" i="2" s="1"/>
  <c r="G76" i="2" s="1"/>
  <c r="E77" i="2" s="1"/>
  <c r="G77" i="2" s="1"/>
  <c r="E78" i="2" s="1"/>
  <c r="G78" i="2" s="1"/>
  <c r="E79" i="2" s="1"/>
  <c r="G79" i="2" s="1"/>
  <c r="E80" i="2" s="1"/>
  <c r="G80" i="2" s="1"/>
  <c r="E81" i="2" s="1"/>
  <c r="G81" i="2" s="1"/>
  <c r="E82" i="2" s="1"/>
  <c r="G82" i="2" s="1"/>
  <c r="E83" i="2" s="1"/>
  <c r="G83" i="2" s="1"/>
  <c r="E84" i="2" s="1"/>
  <c r="G84" i="2" s="1"/>
  <c r="E85" i="2" s="1"/>
  <c r="G85" i="2" s="1"/>
  <c r="E86" i="2" s="1"/>
  <c r="G539" i="3" l="1"/>
  <c r="H539" i="3"/>
  <c r="H33" i="3"/>
  <c r="G33" i="3"/>
  <c r="D34" i="3" s="1"/>
  <c r="G86" i="2"/>
  <c r="G34" i="3" l="1"/>
  <c r="D35" i="3" s="1"/>
  <c r="H34" i="3"/>
  <c r="L86" i="2"/>
  <c r="M86" i="2" s="1"/>
  <c r="H91" i="2" s="1"/>
  <c r="N86" i="2"/>
  <c r="L87" i="2"/>
  <c r="E87" i="2"/>
  <c r="G87" i="2" s="1"/>
  <c r="E88" i="2" s="1"/>
  <c r="G88" i="2" s="1"/>
  <c r="E89" i="2" s="1"/>
  <c r="G89" i="2" s="1"/>
  <c r="E90" i="2" s="1"/>
  <c r="G90" i="2" s="1"/>
  <c r="J87" i="2"/>
  <c r="G35" i="3" l="1"/>
  <c r="D36" i="3" s="1"/>
  <c r="H35" i="3"/>
  <c r="E91" i="2"/>
  <c r="G91" i="2" s="1"/>
  <c r="E92" i="2" s="1"/>
  <c r="G92" i="2" s="1"/>
  <c r="E93" i="2" s="1"/>
  <c r="G93" i="2" s="1"/>
  <c r="E94" i="2" s="1"/>
  <c r="G94" i="2" s="1"/>
  <c r="E95" i="2" s="1"/>
  <c r="G95" i="2" s="1"/>
  <c r="E96" i="2" s="1"/>
  <c r="G96" i="2" s="1"/>
  <c r="E97" i="2" s="1"/>
  <c r="G97" i="2" s="1"/>
  <c r="E98" i="2" s="1"/>
  <c r="I98" i="2"/>
  <c r="G36" i="3" l="1"/>
  <c r="D37" i="3" s="1"/>
  <c r="H36" i="3"/>
  <c r="L98" i="2"/>
  <c r="M98" i="2" s="1"/>
  <c r="H103" i="2" s="1"/>
  <c r="G98" i="2"/>
  <c r="L99" i="2" s="1"/>
  <c r="H37" i="3" l="1"/>
  <c r="G37" i="3"/>
  <c r="D38" i="3" s="1"/>
  <c r="J99" i="2"/>
  <c r="N98" i="2"/>
  <c r="E99" i="2"/>
  <c r="I110" i="2" s="1"/>
  <c r="G99" i="2"/>
  <c r="E100" i="2" s="1"/>
  <c r="G100" i="2" s="1"/>
  <c r="E101" i="2" s="1"/>
  <c r="G101" i="2" s="1"/>
  <c r="E102" i="2" s="1"/>
  <c r="G102" i="2" s="1"/>
  <c r="E103" i="2" s="1"/>
  <c r="G103" i="2" s="1"/>
  <c r="E104" i="2" s="1"/>
  <c r="G104" i="2" s="1"/>
  <c r="E105" i="2" s="1"/>
  <c r="G105" i="2" s="1"/>
  <c r="E106" i="2" s="1"/>
  <c r="G106" i="2" s="1"/>
  <c r="E107" i="2" s="1"/>
  <c r="G107" i="2" s="1"/>
  <c r="E108" i="2" s="1"/>
  <c r="G108" i="2" s="1"/>
  <c r="E109" i="2" s="1"/>
  <c r="G109" i="2" s="1"/>
  <c r="E110" i="2" s="1"/>
  <c r="G38" i="3" l="1"/>
  <c r="D39" i="3" s="1"/>
  <c r="H38" i="3"/>
  <c r="G110" i="2"/>
  <c r="G39" i="3" l="1"/>
  <c r="D40" i="3" s="1"/>
  <c r="H39" i="3"/>
  <c r="L110" i="2"/>
  <c r="M110" i="2" s="1"/>
  <c r="H115" i="2" s="1"/>
  <c r="N110" i="2"/>
  <c r="J111" i="2"/>
  <c r="L111" i="2"/>
  <c r="E111" i="2"/>
  <c r="H40" i="3" l="1"/>
  <c r="G40" i="3"/>
  <c r="D41" i="3" s="1"/>
  <c r="I122" i="2"/>
  <c r="G111" i="2"/>
  <c r="E112" i="2" s="1"/>
  <c r="G112" i="2" s="1"/>
  <c r="E113" i="2" s="1"/>
  <c r="G113" i="2" s="1"/>
  <c r="E114" i="2" s="1"/>
  <c r="G114" i="2" s="1"/>
  <c r="E115" i="2" s="1"/>
  <c r="G115" i="2" s="1"/>
  <c r="E116" i="2" s="1"/>
  <c r="G116" i="2" s="1"/>
  <c r="E117" i="2" s="1"/>
  <c r="G117" i="2" s="1"/>
  <c r="E118" i="2" s="1"/>
  <c r="G118" i="2" s="1"/>
  <c r="E119" i="2" s="1"/>
  <c r="G119" i="2" s="1"/>
  <c r="E120" i="2" s="1"/>
  <c r="G120" i="2" s="1"/>
  <c r="E121" i="2" s="1"/>
  <c r="G121" i="2" s="1"/>
  <c r="E122" i="2" s="1"/>
  <c r="G41" i="3" l="1"/>
  <c r="D42" i="3" s="1"/>
  <c r="H41" i="3"/>
  <c r="G122" i="2"/>
  <c r="H42" i="3" l="1"/>
  <c r="G42" i="3"/>
  <c r="D43" i="3" s="1"/>
  <c r="J123" i="2"/>
  <c r="L123" i="2"/>
  <c r="E123" i="2"/>
  <c r="L122" i="2"/>
  <c r="M122" i="2" s="1"/>
  <c r="H127" i="2" s="1"/>
  <c r="N122" i="2"/>
  <c r="H43" i="3" l="1"/>
  <c r="G43" i="3"/>
  <c r="D44" i="3" s="1"/>
  <c r="I134" i="2"/>
  <c r="G123" i="2"/>
  <c r="E124" i="2" s="1"/>
  <c r="G124" i="2" s="1"/>
  <c r="E125" i="2" s="1"/>
  <c r="G125" i="2" s="1"/>
  <c r="E126" i="2" s="1"/>
  <c r="G126" i="2" s="1"/>
  <c r="E127" i="2" s="1"/>
  <c r="G127" i="2" s="1"/>
  <c r="E128" i="2" s="1"/>
  <c r="G128" i="2" s="1"/>
  <c r="E129" i="2" s="1"/>
  <c r="G129" i="2" s="1"/>
  <c r="E130" i="2" s="1"/>
  <c r="G130" i="2" s="1"/>
  <c r="E131" i="2" s="1"/>
  <c r="G131" i="2" s="1"/>
  <c r="E132" i="2" s="1"/>
  <c r="G132" i="2" s="1"/>
  <c r="E133" i="2" s="1"/>
  <c r="G133" i="2" s="1"/>
  <c r="E134" i="2" s="1"/>
  <c r="G44" i="3" l="1"/>
  <c r="D45" i="3" s="1"/>
  <c r="H44" i="3"/>
  <c r="G134" i="2"/>
  <c r="G45" i="3" l="1"/>
  <c r="D46" i="3" s="1"/>
  <c r="H45" i="3"/>
  <c r="E135" i="2"/>
  <c r="L135" i="2"/>
  <c r="J135" i="2"/>
  <c r="N134" i="2"/>
  <c r="L134" i="2"/>
  <c r="M134" i="2" s="1"/>
  <c r="H139" i="2" s="1"/>
  <c r="G46" i="3" l="1"/>
  <c r="D47" i="3" s="1"/>
  <c r="H46" i="3"/>
  <c r="I146" i="2"/>
  <c r="G135" i="2"/>
  <c r="E136" i="2" s="1"/>
  <c r="G136" i="2" s="1"/>
  <c r="E137" i="2" s="1"/>
  <c r="G137" i="2" s="1"/>
  <c r="E138" i="2" s="1"/>
  <c r="G138" i="2" s="1"/>
  <c r="E139" i="2" s="1"/>
  <c r="G139" i="2" s="1"/>
  <c r="E140" i="2" s="1"/>
  <c r="G140" i="2" s="1"/>
  <c r="E141" i="2" s="1"/>
  <c r="G141" i="2" s="1"/>
  <c r="E142" i="2" s="1"/>
  <c r="G142" i="2" s="1"/>
  <c r="E143" i="2" s="1"/>
  <c r="G143" i="2" s="1"/>
  <c r="E144" i="2" s="1"/>
  <c r="G144" i="2" s="1"/>
  <c r="E145" i="2" s="1"/>
  <c r="G145" i="2" s="1"/>
  <c r="E146" i="2" s="1"/>
  <c r="G47" i="3" l="1"/>
  <c r="D48" i="3" s="1"/>
  <c r="H47" i="3"/>
  <c r="G146" i="2"/>
  <c r="H48" i="3" l="1"/>
  <c r="G48" i="3"/>
  <c r="D49" i="3" s="1"/>
  <c r="E147" i="2"/>
  <c r="L147" i="2"/>
  <c r="J147" i="2"/>
  <c r="N146" i="2"/>
  <c r="L146" i="2"/>
  <c r="M146" i="2" s="1"/>
  <c r="H151" i="2" s="1"/>
  <c r="H49" i="3" l="1"/>
  <c r="G49" i="3"/>
  <c r="D50" i="3" s="1"/>
  <c r="I158" i="2"/>
  <c r="G147" i="2"/>
  <c r="E148" i="2" s="1"/>
  <c r="G148" i="2" s="1"/>
  <c r="E149" i="2" s="1"/>
  <c r="G149" i="2" s="1"/>
  <c r="E150" i="2" s="1"/>
  <c r="G150" i="2" s="1"/>
  <c r="E151" i="2" s="1"/>
  <c r="G151" i="2" s="1"/>
  <c r="E152" i="2" s="1"/>
  <c r="G152" i="2" s="1"/>
  <c r="E153" i="2" s="1"/>
  <c r="G153" i="2" s="1"/>
  <c r="E154" i="2" s="1"/>
  <c r="G154" i="2" s="1"/>
  <c r="E155" i="2" s="1"/>
  <c r="G155" i="2" s="1"/>
  <c r="E156" i="2" s="1"/>
  <c r="G156" i="2" s="1"/>
  <c r="E157" i="2" s="1"/>
  <c r="G157" i="2" s="1"/>
  <c r="E158" i="2" s="1"/>
  <c r="G50" i="3" l="1"/>
  <c r="D51" i="3" s="1"/>
  <c r="H50" i="3"/>
  <c r="G158" i="2"/>
  <c r="H51" i="3" l="1"/>
  <c r="G51" i="3"/>
  <c r="D52" i="3" s="1"/>
  <c r="N158" i="2"/>
  <c r="L158" i="2"/>
  <c r="M158" i="2" s="1"/>
  <c r="H163" i="2" s="1"/>
  <c r="J159" i="2"/>
  <c r="L159" i="2"/>
  <c r="E159" i="2"/>
  <c r="G159" i="2" s="1"/>
  <c r="E160" i="2" s="1"/>
  <c r="G160" i="2" s="1"/>
  <c r="E161" i="2" s="1"/>
  <c r="G161" i="2" s="1"/>
  <c r="E162" i="2" s="1"/>
  <c r="G162" i="2" s="1"/>
  <c r="E163" i="2" s="1"/>
  <c r="G163" i="2" s="1"/>
  <c r="E164" i="2" s="1"/>
  <c r="G164" i="2" s="1"/>
  <c r="E165" i="2" s="1"/>
  <c r="G165" i="2" s="1"/>
  <c r="E166" i="2" s="1"/>
  <c r="G166" i="2" s="1"/>
  <c r="E167" i="2" s="1"/>
  <c r="G167" i="2" s="1"/>
  <c r="E168" i="2" s="1"/>
  <c r="G168" i="2" s="1"/>
  <c r="E169" i="2" s="1"/>
  <c r="G169" i="2" s="1"/>
  <c r="E170" i="2" s="1"/>
  <c r="H52" i="3" l="1"/>
  <c r="G52" i="3"/>
  <c r="D53" i="3" s="1"/>
  <c r="G170" i="2"/>
  <c r="I170" i="2"/>
  <c r="H53" i="3" l="1"/>
  <c r="G53" i="3"/>
  <c r="D54" i="3" s="1"/>
  <c r="N170" i="2"/>
  <c r="L170" i="2"/>
  <c r="M170" i="2" s="1"/>
  <c r="H175" i="2" s="1"/>
  <c r="J171" i="2"/>
  <c r="L171" i="2"/>
  <c r="E171" i="2"/>
  <c r="G54" i="3" l="1"/>
  <c r="D55" i="3" s="1"/>
  <c r="H54" i="3"/>
  <c r="G171" i="2"/>
  <c r="E172" i="2" s="1"/>
  <c r="G172" i="2" s="1"/>
  <c r="E173" i="2" s="1"/>
  <c r="G173" i="2" s="1"/>
  <c r="E174" i="2" s="1"/>
  <c r="G174" i="2" s="1"/>
  <c r="E175" i="2" s="1"/>
  <c r="G175" i="2" s="1"/>
  <c r="E176" i="2" s="1"/>
  <c r="G176" i="2" s="1"/>
  <c r="E177" i="2" s="1"/>
  <c r="G177" i="2" s="1"/>
  <c r="E178" i="2" s="1"/>
  <c r="G178" i="2" s="1"/>
  <c r="E179" i="2" s="1"/>
  <c r="G179" i="2" s="1"/>
  <c r="E180" i="2" s="1"/>
  <c r="G180" i="2" s="1"/>
  <c r="E181" i="2" s="1"/>
  <c r="G181" i="2" s="1"/>
  <c r="E182" i="2" s="1"/>
  <c r="G182" i="2" s="1"/>
  <c r="I182" i="2"/>
  <c r="G55" i="3" l="1"/>
  <c r="D56" i="3" s="1"/>
  <c r="H55" i="3"/>
  <c r="L183" i="2"/>
  <c r="J183" i="2"/>
  <c r="E183" i="2"/>
  <c r="G56" i="3" l="1"/>
  <c r="D57" i="3" s="1"/>
  <c r="H56" i="3"/>
  <c r="N182" i="2"/>
  <c r="L182" i="2"/>
  <c r="M182" i="2" s="1"/>
  <c r="H187" i="2" s="1"/>
  <c r="I194" i="2"/>
  <c r="G183" i="2"/>
  <c r="E184" i="2" s="1"/>
  <c r="G184" i="2" s="1"/>
  <c r="E185" i="2" s="1"/>
  <c r="G185" i="2" s="1"/>
  <c r="E186" i="2" s="1"/>
  <c r="G186" i="2" s="1"/>
  <c r="E187" i="2" s="1"/>
  <c r="G187" i="2" s="1"/>
  <c r="E188" i="2" s="1"/>
  <c r="G188" i="2" s="1"/>
  <c r="E189" i="2" s="1"/>
  <c r="G189" i="2" s="1"/>
  <c r="E190" i="2" s="1"/>
  <c r="G190" i="2" s="1"/>
  <c r="E191" i="2" s="1"/>
  <c r="G191" i="2" s="1"/>
  <c r="E192" i="2" s="1"/>
  <c r="G192" i="2" s="1"/>
  <c r="E193" i="2" s="1"/>
  <c r="G193" i="2" s="1"/>
  <c r="E194" i="2" s="1"/>
  <c r="H57" i="3" l="1"/>
  <c r="G57" i="3"/>
  <c r="D58" i="3" s="1"/>
  <c r="G194" i="2"/>
  <c r="H58" i="3" l="1"/>
  <c r="G58" i="3"/>
  <c r="D59" i="3" s="1"/>
  <c r="E195" i="2"/>
  <c r="L195" i="2"/>
  <c r="J195" i="2"/>
  <c r="N194" i="2"/>
  <c r="L194" i="2"/>
  <c r="M194" i="2" s="1"/>
  <c r="H199" i="2" s="1"/>
  <c r="G59" i="3" l="1"/>
  <c r="D60" i="3" s="1"/>
  <c r="H59" i="3"/>
  <c r="I206" i="2"/>
  <c r="G195" i="2"/>
  <c r="E196" i="2" s="1"/>
  <c r="G196" i="2" s="1"/>
  <c r="E197" i="2" s="1"/>
  <c r="G197" i="2" s="1"/>
  <c r="E198" i="2" s="1"/>
  <c r="G198" i="2" s="1"/>
  <c r="E199" i="2" s="1"/>
  <c r="G199" i="2" s="1"/>
  <c r="E200" i="2" s="1"/>
  <c r="G200" i="2" s="1"/>
  <c r="E201" i="2" s="1"/>
  <c r="G201" i="2" s="1"/>
  <c r="E202" i="2" s="1"/>
  <c r="G202" i="2" s="1"/>
  <c r="E203" i="2" s="1"/>
  <c r="G203" i="2" s="1"/>
  <c r="E204" i="2" s="1"/>
  <c r="G204" i="2" s="1"/>
  <c r="E205" i="2" s="1"/>
  <c r="G205" i="2" s="1"/>
  <c r="E206" i="2" s="1"/>
  <c r="H60" i="3" l="1"/>
  <c r="G60" i="3"/>
  <c r="D61" i="3" s="1"/>
  <c r="G206" i="2"/>
  <c r="G61" i="3" l="1"/>
  <c r="D62" i="3" s="1"/>
  <c r="H61" i="3"/>
  <c r="J207" i="2"/>
  <c r="L207" i="2"/>
  <c r="E207" i="2"/>
  <c r="L206" i="2"/>
  <c r="M206" i="2" s="1"/>
  <c r="H211" i="2" s="1"/>
  <c r="N206" i="2"/>
  <c r="G62" i="3" l="1"/>
  <c r="D63" i="3" s="1"/>
  <c r="H62" i="3"/>
  <c r="G207" i="2"/>
  <c r="E208" i="2" s="1"/>
  <c r="G208" i="2" s="1"/>
  <c r="E209" i="2" s="1"/>
  <c r="G209" i="2" s="1"/>
  <c r="E210" i="2" s="1"/>
  <c r="G210" i="2" s="1"/>
  <c r="E211" i="2" s="1"/>
  <c r="G211" i="2" s="1"/>
  <c r="E212" i="2" s="1"/>
  <c r="G212" i="2" s="1"/>
  <c r="E213" i="2" s="1"/>
  <c r="G213" i="2" s="1"/>
  <c r="E214" i="2" s="1"/>
  <c r="G214" i="2" s="1"/>
  <c r="E215" i="2" s="1"/>
  <c r="G215" i="2" s="1"/>
  <c r="E216" i="2" s="1"/>
  <c r="G216" i="2" s="1"/>
  <c r="E217" i="2" s="1"/>
  <c r="G217" i="2" s="1"/>
  <c r="E218" i="2" s="1"/>
  <c r="I218" i="2"/>
  <c r="G63" i="3" l="1"/>
  <c r="D64" i="3" s="1"/>
  <c r="H63" i="3"/>
  <c r="G218" i="2"/>
  <c r="G64" i="3" l="1"/>
  <c r="D65" i="3" s="1"/>
  <c r="H64" i="3"/>
  <c r="J219" i="2"/>
  <c r="L219" i="2"/>
  <c r="E219" i="2"/>
  <c r="L218" i="2"/>
  <c r="M218" i="2" s="1"/>
  <c r="H223" i="2" s="1"/>
  <c r="N218" i="2"/>
  <c r="G65" i="3" l="1"/>
  <c r="D66" i="3" s="1"/>
  <c r="H65" i="3"/>
  <c r="I230" i="2"/>
  <c r="G219" i="2"/>
  <c r="E220" i="2" s="1"/>
  <c r="G220" i="2" s="1"/>
  <c r="E221" i="2" s="1"/>
  <c r="G221" i="2" s="1"/>
  <c r="E222" i="2" s="1"/>
  <c r="G222" i="2" s="1"/>
  <c r="E223" i="2" s="1"/>
  <c r="G223" i="2" s="1"/>
  <c r="E224" i="2" s="1"/>
  <c r="G224" i="2" s="1"/>
  <c r="E225" i="2" s="1"/>
  <c r="G225" i="2" s="1"/>
  <c r="E226" i="2" s="1"/>
  <c r="G226" i="2" s="1"/>
  <c r="E227" i="2" s="1"/>
  <c r="G227" i="2" s="1"/>
  <c r="E228" i="2" s="1"/>
  <c r="G228" i="2" s="1"/>
  <c r="E229" i="2" s="1"/>
  <c r="G229" i="2" s="1"/>
  <c r="E230" i="2" s="1"/>
  <c r="H66" i="3" l="1"/>
  <c r="G66" i="3"/>
  <c r="D67" i="3" s="1"/>
  <c r="G230" i="2"/>
  <c r="G67" i="3" l="1"/>
  <c r="D68" i="3" s="1"/>
  <c r="H67" i="3"/>
  <c r="J231" i="2"/>
  <c r="L231" i="2"/>
  <c r="E231" i="2"/>
  <c r="N230" i="2"/>
  <c r="L230" i="2"/>
  <c r="M230" i="2" s="1"/>
  <c r="H235" i="2" s="1"/>
  <c r="G68" i="3" l="1"/>
  <c r="D69" i="3" s="1"/>
  <c r="H68" i="3"/>
  <c r="G231" i="2"/>
  <c r="E232" i="2" s="1"/>
  <c r="G232" i="2" s="1"/>
  <c r="E233" i="2" s="1"/>
  <c r="G233" i="2" s="1"/>
  <c r="E234" i="2" s="1"/>
  <c r="G234" i="2" s="1"/>
  <c r="E235" i="2" s="1"/>
  <c r="G235" i="2" s="1"/>
  <c r="E236" i="2" s="1"/>
  <c r="G236" i="2" s="1"/>
  <c r="E237" i="2" s="1"/>
  <c r="G237" i="2" s="1"/>
  <c r="E238" i="2" s="1"/>
  <c r="G238" i="2" s="1"/>
  <c r="E239" i="2" s="1"/>
  <c r="G239" i="2" s="1"/>
  <c r="E240" i="2" s="1"/>
  <c r="G240" i="2" s="1"/>
  <c r="E241" i="2" s="1"/>
  <c r="G241" i="2" s="1"/>
  <c r="E242" i="2" s="1"/>
  <c r="I242" i="2"/>
  <c r="G69" i="3" l="1"/>
  <c r="D70" i="3" s="1"/>
  <c r="H69" i="3"/>
  <c r="G242" i="2"/>
  <c r="G70" i="3" l="1"/>
  <c r="D71" i="3" s="1"/>
  <c r="H70" i="3"/>
  <c r="J243" i="2"/>
  <c r="L243" i="2"/>
  <c r="N242" i="2"/>
  <c r="L242" i="2"/>
  <c r="M242" i="2" s="1"/>
  <c r="H71" i="3" l="1"/>
  <c r="G71" i="3"/>
  <c r="D72" i="3" s="1"/>
  <c r="G72" i="3" l="1"/>
  <c r="D73" i="3" s="1"/>
  <c r="H72" i="3"/>
  <c r="G73" i="3" l="1"/>
  <c r="D74" i="3" s="1"/>
  <c r="H73" i="3"/>
  <c r="H74" i="3" l="1"/>
  <c r="G74" i="3"/>
  <c r="D75" i="3" s="1"/>
  <c r="G75" i="3" l="1"/>
  <c r="D76" i="3" s="1"/>
  <c r="H75" i="3"/>
  <c r="G76" i="3" l="1"/>
  <c r="D77" i="3" s="1"/>
  <c r="H76" i="3"/>
  <c r="G77" i="3" l="1"/>
  <c r="D78" i="3" s="1"/>
  <c r="H77" i="3"/>
  <c r="G78" i="3" l="1"/>
  <c r="D79" i="3" s="1"/>
  <c r="H78" i="3"/>
  <c r="G79" i="3" l="1"/>
  <c r="D80" i="3" s="1"/>
  <c r="H79" i="3"/>
  <c r="G80" i="3" l="1"/>
  <c r="D81" i="3" s="1"/>
  <c r="H80" i="3"/>
  <c r="G81" i="3" l="1"/>
  <c r="D82" i="3" s="1"/>
  <c r="H81" i="3"/>
  <c r="H82" i="3" l="1"/>
  <c r="G82" i="3"/>
  <c r="D83" i="3" s="1"/>
  <c r="G83" i="3" l="1"/>
  <c r="D84" i="3" s="1"/>
  <c r="H83" i="3"/>
  <c r="H84" i="3" l="1"/>
  <c r="G84" i="3"/>
  <c r="D85" i="3" s="1"/>
  <c r="G85" i="3" l="1"/>
  <c r="D86" i="3" s="1"/>
  <c r="H85" i="3"/>
  <c r="G86" i="3" l="1"/>
  <c r="D87" i="3" s="1"/>
  <c r="H86" i="3"/>
  <c r="H87" i="3" l="1"/>
  <c r="G87" i="3"/>
  <c r="D88" i="3" s="1"/>
  <c r="G88" i="3" l="1"/>
  <c r="D89" i="3" s="1"/>
  <c r="H88" i="3"/>
  <c r="G89" i="3" l="1"/>
  <c r="D90" i="3" s="1"/>
  <c r="H89" i="3"/>
  <c r="H90" i="3" l="1"/>
  <c r="G90" i="3"/>
  <c r="D91" i="3" s="1"/>
  <c r="G91" i="3" l="1"/>
  <c r="D92" i="3" s="1"/>
  <c r="H91" i="3"/>
  <c r="G92" i="3" l="1"/>
  <c r="D93" i="3" s="1"/>
  <c r="H92" i="3"/>
  <c r="G93" i="3" l="1"/>
  <c r="D94" i="3" s="1"/>
  <c r="H93" i="3"/>
  <c r="G94" i="3" l="1"/>
  <c r="D95" i="3" s="1"/>
  <c r="H94" i="3"/>
  <c r="H95" i="3" l="1"/>
  <c r="G95" i="3"/>
  <c r="D96" i="3" s="1"/>
  <c r="H96" i="3" l="1"/>
  <c r="G96" i="3"/>
  <c r="D97" i="3" s="1"/>
  <c r="G97" i="3" l="1"/>
  <c r="D98" i="3" s="1"/>
  <c r="H97" i="3"/>
  <c r="H98" i="3" l="1"/>
  <c r="G98" i="3"/>
  <c r="D99" i="3" s="1"/>
  <c r="G99" i="3" l="1"/>
  <c r="D100" i="3" s="1"/>
  <c r="H99" i="3"/>
  <c r="H100" i="3" l="1"/>
  <c r="G100" i="3"/>
  <c r="D101" i="3" s="1"/>
  <c r="H101" i="3" l="1"/>
  <c r="G101" i="3"/>
  <c r="D102" i="3" s="1"/>
  <c r="G102" i="3" l="1"/>
  <c r="D103" i="3" s="1"/>
  <c r="H102" i="3"/>
  <c r="H103" i="3" l="1"/>
  <c r="G103" i="3"/>
  <c r="D104" i="3" s="1"/>
  <c r="H104" i="3" l="1"/>
  <c r="G104" i="3"/>
  <c r="D105" i="3" s="1"/>
  <c r="H105" i="3" l="1"/>
  <c r="G105" i="3"/>
  <c r="D106" i="3" s="1"/>
  <c r="H106" i="3" l="1"/>
  <c r="G106" i="3"/>
  <c r="D107" i="3" s="1"/>
  <c r="G107" i="3" l="1"/>
  <c r="D108" i="3" s="1"/>
  <c r="H107" i="3"/>
  <c r="H108" i="3" l="1"/>
  <c r="G108" i="3"/>
  <c r="D109" i="3" s="1"/>
  <c r="G109" i="3" l="1"/>
  <c r="D110" i="3" s="1"/>
  <c r="H109" i="3"/>
  <c r="G110" i="3" l="1"/>
  <c r="D111" i="3" s="1"/>
  <c r="H110" i="3"/>
  <c r="G111" i="3" l="1"/>
  <c r="D112" i="3" s="1"/>
  <c r="H111" i="3"/>
  <c r="G112" i="3" l="1"/>
  <c r="D113" i="3" s="1"/>
  <c r="H112" i="3"/>
  <c r="G113" i="3" l="1"/>
  <c r="D114" i="3" s="1"/>
  <c r="H113" i="3"/>
  <c r="G114" i="3" l="1"/>
  <c r="D115" i="3" s="1"/>
  <c r="H114" i="3"/>
  <c r="H115" i="3" l="1"/>
  <c r="G115" i="3"/>
  <c r="D116" i="3" s="1"/>
  <c r="G116" i="3" l="1"/>
  <c r="D117" i="3" s="1"/>
  <c r="H116" i="3"/>
  <c r="H117" i="3" l="1"/>
  <c r="G117" i="3"/>
  <c r="D118" i="3" s="1"/>
  <c r="H118" i="3" l="1"/>
  <c r="G118" i="3"/>
  <c r="D119" i="3" s="1"/>
  <c r="G119" i="3" l="1"/>
  <c r="D120" i="3" s="1"/>
  <c r="H119" i="3"/>
  <c r="G120" i="3" l="1"/>
  <c r="D121" i="3" s="1"/>
  <c r="H120" i="3"/>
  <c r="G121" i="3" l="1"/>
  <c r="D122" i="3" s="1"/>
  <c r="H121" i="3"/>
  <c r="G122" i="3" l="1"/>
  <c r="D123" i="3" s="1"/>
  <c r="H122" i="3"/>
  <c r="G123" i="3" l="1"/>
  <c r="D124" i="3" s="1"/>
  <c r="H123" i="3"/>
  <c r="H124" i="3" l="1"/>
  <c r="G124" i="3"/>
  <c r="D125" i="3" s="1"/>
  <c r="H125" i="3" l="1"/>
  <c r="G125" i="3"/>
  <c r="D126" i="3" s="1"/>
  <c r="G126" i="3" l="1"/>
  <c r="D127" i="3" s="1"/>
  <c r="H126" i="3"/>
  <c r="G127" i="3" l="1"/>
  <c r="D128" i="3" s="1"/>
  <c r="H127" i="3"/>
  <c r="G128" i="3" l="1"/>
  <c r="D129" i="3" s="1"/>
  <c r="H128" i="3"/>
  <c r="H129" i="3" l="1"/>
  <c r="G129" i="3"/>
  <c r="D130" i="3" s="1"/>
  <c r="H130" i="3" l="1"/>
  <c r="G130" i="3"/>
  <c r="D131" i="3" s="1"/>
  <c r="G131" i="3" l="1"/>
  <c r="D132" i="3" s="1"/>
  <c r="H131" i="3"/>
  <c r="G132" i="3" l="1"/>
  <c r="D133" i="3" s="1"/>
  <c r="H132" i="3"/>
  <c r="H133" i="3" l="1"/>
  <c r="G133" i="3"/>
  <c r="D134" i="3" s="1"/>
  <c r="H134" i="3" l="1"/>
  <c r="G134" i="3"/>
  <c r="D135" i="3" s="1"/>
  <c r="H135" i="3" l="1"/>
  <c r="G135" i="3"/>
  <c r="D136" i="3" s="1"/>
  <c r="G136" i="3" l="1"/>
  <c r="D137" i="3" s="1"/>
  <c r="H136" i="3"/>
  <c r="H137" i="3" l="1"/>
  <c r="G137" i="3"/>
  <c r="D138" i="3" s="1"/>
  <c r="G138" i="3" l="1"/>
  <c r="D139" i="3" s="1"/>
  <c r="H138" i="3"/>
  <c r="G139" i="3" l="1"/>
  <c r="D140" i="3" s="1"/>
  <c r="H139" i="3"/>
  <c r="G140" i="3" l="1"/>
  <c r="D141" i="3" s="1"/>
  <c r="H140" i="3"/>
  <c r="H141" i="3" l="1"/>
  <c r="G141" i="3"/>
  <c r="D142" i="3" s="1"/>
  <c r="H142" i="3" l="1"/>
  <c r="G142" i="3"/>
  <c r="D143" i="3" s="1"/>
  <c r="G143" i="3" l="1"/>
  <c r="D144" i="3" s="1"/>
  <c r="H143" i="3"/>
  <c r="H144" i="3" l="1"/>
  <c r="G144" i="3"/>
  <c r="D145" i="3" s="1"/>
  <c r="G145" i="3" l="1"/>
  <c r="D146" i="3" s="1"/>
  <c r="H145" i="3"/>
  <c r="G146" i="3" l="1"/>
  <c r="D147" i="3" s="1"/>
  <c r="H146" i="3"/>
  <c r="G147" i="3" l="1"/>
  <c r="D148" i="3" s="1"/>
  <c r="H147" i="3"/>
  <c r="H148" i="3" l="1"/>
  <c r="G148" i="3"/>
  <c r="D149" i="3" s="1"/>
  <c r="G149" i="3" l="1"/>
  <c r="D150" i="3" s="1"/>
  <c r="H149" i="3"/>
  <c r="H150" i="3" l="1"/>
  <c r="G150" i="3"/>
  <c r="D151" i="3" s="1"/>
  <c r="H151" i="3" l="1"/>
  <c r="G151" i="3"/>
  <c r="D152" i="3" s="1"/>
  <c r="H152" i="3" l="1"/>
  <c r="G152" i="3"/>
  <c r="D153" i="3" s="1"/>
  <c r="H153" i="3" l="1"/>
  <c r="G153" i="3"/>
  <c r="D154" i="3" s="1"/>
  <c r="H154" i="3" l="1"/>
  <c r="G154" i="3"/>
  <c r="D155" i="3" s="1"/>
  <c r="H155" i="3" l="1"/>
  <c r="G155" i="3"/>
  <c r="D156" i="3" s="1"/>
  <c r="H156" i="3" l="1"/>
  <c r="G156" i="3"/>
  <c r="D157" i="3" s="1"/>
  <c r="G157" i="3" l="1"/>
  <c r="D158" i="3" s="1"/>
  <c r="H157" i="3"/>
  <c r="G158" i="3" l="1"/>
  <c r="D159" i="3" s="1"/>
  <c r="H158" i="3"/>
  <c r="H159" i="3" l="1"/>
  <c r="G159" i="3"/>
  <c r="D160" i="3" s="1"/>
  <c r="H160" i="3" l="1"/>
  <c r="G160" i="3"/>
  <c r="D161" i="3" s="1"/>
  <c r="H161" i="3" l="1"/>
  <c r="G161" i="3"/>
  <c r="D162" i="3" s="1"/>
  <c r="H162" i="3" l="1"/>
  <c r="G162" i="3"/>
  <c r="D163" i="3" s="1"/>
  <c r="H163" i="3" l="1"/>
  <c r="G163" i="3"/>
  <c r="D164" i="3" s="1"/>
  <c r="G164" i="3" l="1"/>
  <c r="D165" i="3" s="1"/>
  <c r="H164" i="3"/>
  <c r="H165" i="3" l="1"/>
  <c r="G165" i="3"/>
  <c r="D166" i="3" s="1"/>
  <c r="G166" i="3" l="1"/>
  <c r="D167" i="3" s="1"/>
  <c r="H166" i="3"/>
  <c r="G167" i="3" l="1"/>
  <c r="D168" i="3" s="1"/>
  <c r="H167" i="3"/>
  <c r="G168" i="3" l="1"/>
  <c r="D169" i="3" s="1"/>
  <c r="H168" i="3"/>
  <c r="G169" i="3" l="1"/>
  <c r="D170" i="3" s="1"/>
  <c r="H169" i="3"/>
  <c r="H170" i="3" l="1"/>
  <c r="G170" i="3"/>
  <c r="D171" i="3" s="1"/>
  <c r="G171" i="3" l="1"/>
  <c r="D172" i="3" s="1"/>
  <c r="H171" i="3"/>
  <c r="G172" i="3" l="1"/>
  <c r="D173" i="3" s="1"/>
  <c r="H172" i="3"/>
  <c r="G173" i="3" l="1"/>
  <c r="D174" i="3" s="1"/>
  <c r="H173" i="3"/>
  <c r="G174" i="3" l="1"/>
  <c r="D175" i="3" s="1"/>
  <c r="H174" i="3"/>
  <c r="G175" i="3" l="1"/>
  <c r="D176" i="3" s="1"/>
  <c r="H175" i="3"/>
  <c r="G176" i="3" l="1"/>
  <c r="D177" i="3" s="1"/>
  <c r="H176" i="3"/>
  <c r="G177" i="3" l="1"/>
  <c r="D178" i="3" s="1"/>
  <c r="H177" i="3"/>
  <c r="G178" i="3" l="1"/>
  <c r="D179" i="3" s="1"/>
  <c r="H178" i="3"/>
  <c r="G179" i="3" l="1"/>
  <c r="D180" i="3" s="1"/>
  <c r="H179" i="3"/>
  <c r="G180" i="3" l="1"/>
  <c r="D181" i="3" s="1"/>
  <c r="H180" i="3"/>
  <c r="G181" i="3" l="1"/>
  <c r="D182" i="3" s="1"/>
  <c r="H181" i="3"/>
  <c r="H182" i="3" l="1"/>
  <c r="G182" i="3"/>
  <c r="D183" i="3" s="1"/>
  <c r="G183" i="3" l="1"/>
  <c r="D184" i="3" s="1"/>
  <c r="H183" i="3"/>
  <c r="G184" i="3" l="1"/>
  <c r="D185" i="3" s="1"/>
  <c r="H184" i="3"/>
  <c r="H185" i="3" l="1"/>
  <c r="G185" i="3"/>
  <c r="D186" i="3" s="1"/>
  <c r="H186" i="3" l="1"/>
  <c r="G186" i="3"/>
  <c r="D187" i="3" s="1"/>
  <c r="G187" i="3" l="1"/>
  <c r="D188" i="3" s="1"/>
  <c r="H187" i="3"/>
  <c r="G188" i="3" l="1"/>
  <c r="D189" i="3" s="1"/>
  <c r="H188" i="3"/>
  <c r="G189" i="3" l="1"/>
  <c r="D190" i="3" s="1"/>
  <c r="H189" i="3"/>
  <c r="G190" i="3" l="1"/>
  <c r="D191" i="3" s="1"/>
  <c r="H190" i="3"/>
  <c r="G191" i="3" l="1"/>
  <c r="D192" i="3" s="1"/>
  <c r="H191" i="3"/>
  <c r="G192" i="3" l="1"/>
  <c r="D193" i="3" s="1"/>
  <c r="H192" i="3"/>
  <c r="H193" i="3" l="1"/>
  <c r="G193" i="3"/>
  <c r="D194" i="3" s="1"/>
  <c r="G194" i="3" l="1"/>
  <c r="D195" i="3" s="1"/>
  <c r="H194" i="3"/>
  <c r="H195" i="3" l="1"/>
  <c r="G195" i="3"/>
  <c r="D196" i="3" s="1"/>
  <c r="G196" i="3" l="1"/>
  <c r="D197" i="3" s="1"/>
  <c r="H196" i="3"/>
  <c r="H197" i="3" l="1"/>
  <c r="G197" i="3"/>
  <c r="D198" i="3" s="1"/>
  <c r="G198" i="3" l="1"/>
  <c r="D199" i="3" s="1"/>
  <c r="H198" i="3"/>
  <c r="G199" i="3" l="1"/>
  <c r="D200" i="3" s="1"/>
  <c r="H199" i="3"/>
  <c r="G200" i="3" l="1"/>
  <c r="D201" i="3" s="1"/>
  <c r="H200" i="3"/>
  <c r="H201" i="3" l="1"/>
  <c r="G201" i="3"/>
  <c r="D202" i="3" s="1"/>
  <c r="H202" i="3" l="1"/>
  <c r="G202" i="3"/>
  <c r="D203" i="3" s="1"/>
  <c r="G203" i="3" l="1"/>
  <c r="D204" i="3" s="1"/>
  <c r="H203" i="3"/>
  <c r="G204" i="3" l="1"/>
  <c r="D205" i="3" s="1"/>
  <c r="H204" i="3"/>
  <c r="G205" i="3" l="1"/>
  <c r="D206" i="3" s="1"/>
  <c r="H205" i="3"/>
  <c r="G206" i="3" l="1"/>
  <c r="D207" i="3" s="1"/>
  <c r="H206" i="3"/>
  <c r="G207" i="3" l="1"/>
  <c r="D208" i="3" s="1"/>
  <c r="H207" i="3"/>
  <c r="H208" i="3" l="1"/>
  <c r="G208" i="3"/>
  <c r="D209" i="3" s="1"/>
  <c r="G209" i="3" l="1"/>
  <c r="D210" i="3" s="1"/>
  <c r="H209" i="3"/>
  <c r="H210" i="3" l="1"/>
  <c r="G210" i="3"/>
  <c r="D211" i="3" s="1"/>
  <c r="G211" i="3" l="1"/>
  <c r="D212" i="3" s="1"/>
  <c r="H211" i="3"/>
  <c r="G212" i="3" l="1"/>
  <c r="D213" i="3" s="1"/>
  <c r="H212" i="3"/>
  <c r="G213" i="3" l="1"/>
  <c r="D214" i="3" s="1"/>
  <c r="H213" i="3"/>
  <c r="G214" i="3" l="1"/>
  <c r="D215" i="3" s="1"/>
  <c r="H214" i="3"/>
  <c r="G215" i="3" l="1"/>
  <c r="D216" i="3" s="1"/>
  <c r="H215" i="3"/>
  <c r="H216" i="3" l="1"/>
  <c r="G216" i="3"/>
  <c r="D217" i="3" s="1"/>
  <c r="G217" i="3" l="1"/>
  <c r="D218" i="3" s="1"/>
  <c r="H217" i="3"/>
  <c r="G218" i="3" l="1"/>
  <c r="D219" i="3" s="1"/>
  <c r="H218" i="3"/>
  <c r="G219" i="3" l="1"/>
  <c r="D220" i="3" s="1"/>
  <c r="H219" i="3"/>
  <c r="G220" i="3" l="1"/>
  <c r="D221" i="3" s="1"/>
  <c r="H220" i="3"/>
  <c r="G221" i="3" l="1"/>
  <c r="D222" i="3" s="1"/>
  <c r="H221" i="3"/>
  <c r="G222" i="3" l="1"/>
  <c r="D223" i="3" s="1"/>
  <c r="H222" i="3"/>
  <c r="H223" i="3" l="1"/>
  <c r="G223" i="3"/>
  <c r="D224" i="3" s="1"/>
  <c r="G224" i="3" l="1"/>
  <c r="D225" i="3" s="1"/>
  <c r="H224" i="3"/>
  <c r="H225" i="3" l="1"/>
  <c r="G225" i="3"/>
  <c r="D226" i="3" s="1"/>
  <c r="G226" i="3" l="1"/>
  <c r="D227" i="3" s="1"/>
  <c r="H226" i="3"/>
  <c r="H227" i="3" l="1"/>
  <c r="G227" i="3"/>
  <c r="D228" i="3" s="1"/>
  <c r="H228" i="3" l="1"/>
  <c r="G228" i="3"/>
  <c r="D229" i="3" s="1"/>
  <c r="G229" i="3" l="1"/>
  <c r="D230" i="3" s="1"/>
  <c r="H229" i="3"/>
  <c r="G230" i="3" l="1"/>
  <c r="D231" i="3" s="1"/>
  <c r="H230" i="3"/>
  <c r="G231" i="3" l="1"/>
  <c r="D232" i="3" s="1"/>
  <c r="H231" i="3"/>
  <c r="H232" i="3" l="1"/>
  <c r="G232" i="3"/>
  <c r="D233" i="3" s="1"/>
  <c r="G233" i="3" l="1"/>
  <c r="D234" i="3" s="1"/>
  <c r="H233" i="3"/>
  <c r="G234" i="3" l="1"/>
  <c r="D235" i="3" s="1"/>
  <c r="H234" i="3"/>
  <c r="G235" i="3" l="1"/>
  <c r="D236" i="3" s="1"/>
  <c r="H235" i="3"/>
  <c r="H236" i="3" l="1"/>
  <c r="G236" i="3"/>
  <c r="D237" i="3" s="1"/>
  <c r="G237" i="3" l="1"/>
  <c r="D238" i="3" s="1"/>
  <c r="H237" i="3"/>
  <c r="G238" i="3" l="1"/>
  <c r="D239" i="3" s="1"/>
  <c r="H238" i="3"/>
  <c r="G239" i="3" l="1"/>
  <c r="D240" i="3" s="1"/>
  <c r="H239" i="3"/>
  <c r="H240" i="3" l="1"/>
  <c r="G240" i="3"/>
  <c r="D241" i="3" s="1"/>
  <c r="G241" i="3" l="1"/>
  <c r="D242" i="3" s="1"/>
  <c r="H241" i="3"/>
  <c r="G242" i="3" l="1"/>
  <c r="D243" i="3" s="1"/>
  <c r="H242" i="3"/>
  <c r="G243" i="3" l="1"/>
  <c r="D244" i="3" s="1"/>
  <c r="H243" i="3"/>
  <c r="G244" i="3" l="1"/>
  <c r="D245" i="3" s="1"/>
  <c r="H244" i="3"/>
  <c r="H245" i="3" l="1"/>
  <c r="G245" i="3"/>
  <c r="D246" i="3" s="1"/>
  <c r="G246" i="3" l="1"/>
  <c r="D247" i="3" s="1"/>
  <c r="H246" i="3"/>
  <c r="G247" i="3" l="1"/>
  <c r="D248" i="3" s="1"/>
  <c r="H247" i="3"/>
  <c r="H248" i="3" l="1"/>
  <c r="G248" i="3"/>
  <c r="D249" i="3" s="1"/>
  <c r="G249" i="3" l="1"/>
  <c r="D250" i="3" s="1"/>
  <c r="H249" i="3"/>
  <c r="G250" i="3" l="1"/>
  <c r="D251" i="3" s="1"/>
  <c r="H250" i="3"/>
  <c r="G251" i="3" l="1"/>
  <c r="D252" i="3" s="1"/>
  <c r="H251" i="3"/>
  <c r="H252" i="3" l="1"/>
  <c r="G252" i="3"/>
  <c r="D253" i="3" s="1"/>
  <c r="G253" i="3" l="1"/>
  <c r="D254" i="3" s="1"/>
  <c r="H253" i="3"/>
  <c r="G254" i="3" l="1"/>
  <c r="D255" i="3" s="1"/>
  <c r="H254" i="3"/>
  <c r="H255" i="3" l="1"/>
  <c r="G255" i="3"/>
  <c r="D256" i="3" s="1"/>
  <c r="G256" i="3" l="1"/>
  <c r="D257" i="3" s="1"/>
  <c r="H256" i="3"/>
  <c r="G257" i="3" l="1"/>
  <c r="D258" i="3" s="1"/>
  <c r="H257" i="3"/>
  <c r="G258" i="3" l="1"/>
  <c r="D259" i="3" s="1"/>
  <c r="H258" i="3"/>
  <c r="G259" i="3" l="1"/>
  <c r="D260" i="3" s="1"/>
  <c r="H259" i="3"/>
  <c r="H260" i="3" l="1"/>
  <c r="G260" i="3"/>
  <c r="D261" i="3" s="1"/>
  <c r="G261" i="3" l="1"/>
  <c r="D262" i="3" s="1"/>
  <c r="H261" i="3"/>
  <c r="G262" i="3" l="1"/>
  <c r="D263" i="3" s="1"/>
  <c r="H262" i="3"/>
  <c r="H263" i="3" l="1"/>
  <c r="G263" i="3"/>
  <c r="D264" i="3" s="1"/>
  <c r="G264" i="3" l="1"/>
  <c r="D265" i="3" s="1"/>
  <c r="H264" i="3"/>
  <c r="G265" i="3" l="1"/>
  <c r="D266" i="3" s="1"/>
  <c r="H265" i="3"/>
  <c r="H266" i="3" l="1"/>
  <c r="G266" i="3"/>
  <c r="D267" i="3" s="1"/>
  <c r="G267" i="3" l="1"/>
  <c r="D268" i="3" s="1"/>
  <c r="H267" i="3"/>
  <c r="G268" i="3" l="1"/>
  <c r="D269" i="3" s="1"/>
  <c r="H268" i="3"/>
  <c r="H269" i="3" l="1"/>
  <c r="G269" i="3"/>
  <c r="D270" i="3" s="1"/>
  <c r="H270" i="3" l="1"/>
  <c r="G270" i="3"/>
  <c r="D271" i="3" s="1"/>
  <c r="H271" i="3" l="1"/>
  <c r="G271" i="3"/>
  <c r="D272" i="3" s="1"/>
  <c r="G272" i="3" l="1"/>
  <c r="D273" i="3" s="1"/>
  <c r="H272" i="3"/>
  <c r="H273" i="3" l="1"/>
  <c r="G273" i="3"/>
  <c r="D274" i="3" s="1"/>
  <c r="G274" i="3" l="1"/>
  <c r="D275" i="3" s="1"/>
  <c r="H274" i="3"/>
  <c r="G275" i="3" l="1"/>
  <c r="D276" i="3" s="1"/>
  <c r="H275" i="3"/>
  <c r="H276" i="3" l="1"/>
  <c r="G276" i="3"/>
  <c r="D277" i="3" s="1"/>
  <c r="H277" i="3" l="1"/>
  <c r="G277" i="3"/>
  <c r="D278" i="3" s="1"/>
  <c r="G278" i="3" l="1"/>
  <c r="D279" i="3" s="1"/>
  <c r="H278" i="3"/>
  <c r="H279" i="3" l="1"/>
  <c r="G279" i="3"/>
  <c r="D280" i="3" s="1"/>
  <c r="H280" i="3" l="1"/>
  <c r="G280" i="3"/>
  <c r="D281" i="3" s="1"/>
  <c r="G281" i="3" l="1"/>
  <c r="D282" i="3" s="1"/>
  <c r="H281" i="3"/>
  <c r="H282" i="3" l="1"/>
  <c r="G282" i="3"/>
  <c r="D283" i="3" s="1"/>
  <c r="G283" i="3" l="1"/>
  <c r="D284" i="3" s="1"/>
  <c r="H283" i="3"/>
  <c r="G284" i="3" l="1"/>
  <c r="D285" i="3" s="1"/>
  <c r="H284" i="3"/>
  <c r="H285" i="3" l="1"/>
  <c r="G285" i="3"/>
  <c r="D286" i="3" s="1"/>
  <c r="G286" i="3" l="1"/>
  <c r="D287" i="3" s="1"/>
  <c r="H286" i="3"/>
  <c r="G287" i="3" l="1"/>
  <c r="D288" i="3" s="1"/>
  <c r="H287" i="3"/>
  <c r="H288" i="3" l="1"/>
  <c r="G288" i="3"/>
  <c r="D289" i="3" s="1"/>
  <c r="G289" i="3" l="1"/>
  <c r="D290" i="3" s="1"/>
  <c r="H289" i="3"/>
  <c r="H290" i="3" l="1"/>
  <c r="G290" i="3"/>
  <c r="D291" i="3" s="1"/>
  <c r="H291" i="3" l="1"/>
  <c r="G291" i="3"/>
  <c r="D292" i="3" s="1"/>
  <c r="G292" i="3" l="1"/>
  <c r="D293" i="3" s="1"/>
  <c r="H292" i="3"/>
  <c r="H293" i="3" l="1"/>
  <c r="G293" i="3"/>
  <c r="D294" i="3" s="1"/>
  <c r="G294" i="3" l="1"/>
  <c r="D295" i="3" s="1"/>
  <c r="H294" i="3"/>
  <c r="G295" i="3" l="1"/>
  <c r="D296" i="3" s="1"/>
  <c r="H295" i="3"/>
  <c r="H296" i="3" l="1"/>
  <c r="G296" i="3"/>
  <c r="D297" i="3" s="1"/>
  <c r="H297" i="3" l="1"/>
  <c r="G297" i="3"/>
  <c r="D298" i="3" s="1"/>
  <c r="H298" i="3" l="1"/>
  <c r="G298" i="3"/>
  <c r="D299" i="3" s="1"/>
  <c r="H299" i="3" l="1"/>
  <c r="G299" i="3"/>
  <c r="D300" i="3" s="1"/>
  <c r="G300" i="3" l="1"/>
  <c r="D301" i="3" s="1"/>
  <c r="H300" i="3"/>
  <c r="H301" i="3" l="1"/>
  <c r="G301" i="3"/>
  <c r="D302" i="3" s="1"/>
  <c r="H302" i="3" l="1"/>
  <c r="G302" i="3"/>
  <c r="D303" i="3" s="1"/>
  <c r="G303" i="3" l="1"/>
  <c r="D304" i="3" s="1"/>
  <c r="H303" i="3"/>
  <c r="G304" i="3" l="1"/>
  <c r="D305" i="3" s="1"/>
  <c r="H304" i="3"/>
  <c r="G305" i="3" l="1"/>
  <c r="D306" i="3" s="1"/>
  <c r="H305" i="3"/>
  <c r="H306" i="3" l="1"/>
  <c r="G306" i="3"/>
  <c r="D307" i="3" s="1"/>
  <c r="G307" i="3" l="1"/>
  <c r="D308" i="3" s="1"/>
  <c r="H307" i="3"/>
  <c r="H308" i="3" l="1"/>
  <c r="G308" i="3"/>
  <c r="D309" i="3" s="1"/>
  <c r="G309" i="3" l="1"/>
  <c r="D310" i="3" s="1"/>
  <c r="H309" i="3"/>
  <c r="G310" i="3" l="1"/>
  <c r="D311" i="3" s="1"/>
  <c r="H310" i="3"/>
  <c r="H311" i="3" l="1"/>
  <c r="G311" i="3"/>
  <c r="D312" i="3" s="1"/>
  <c r="H312" i="3" l="1"/>
  <c r="G312" i="3"/>
  <c r="D313" i="3" s="1"/>
  <c r="H313" i="3" l="1"/>
  <c r="G313" i="3"/>
  <c r="D314" i="3" s="1"/>
  <c r="H314" i="3" l="1"/>
  <c r="G314" i="3"/>
  <c r="D315" i="3" s="1"/>
  <c r="G315" i="3" l="1"/>
  <c r="D316" i="3" s="1"/>
  <c r="H315" i="3"/>
  <c r="G316" i="3" l="1"/>
  <c r="D317" i="3" s="1"/>
  <c r="H316" i="3"/>
  <c r="G317" i="3" l="1"/>
  <c r="D318" i="3" s="1"/>
  <c r="H317" i="3"/>
  <c r="G318" i="3" l="1"/>
  <c r="D319" i="3" s="1"/>
  <c r="H318" i="3"/>
  <c r="G319" i="3" l="1"/>
  <c r="D320" i="3" s="1"/>
  <c r="H319" i="3"/>
  <c r="G320" i="3" l="1"/>
  <c r="D321" i="3" s="1"/>
  <c r="H320" i="3"/>
  <c r="G321" i="3" l="1"/>
  <c r="D322" i="3" s="1"/>
  <c r="H321" i="3"/>
  <c r="G322" i="3" l="1"/>
  <c r="D323" i="3" s="1"/>
  <c r="H322" i="3"/>
  <c r="G323" i="3" l="1"/>
  <c r="D324" i="3" s="1"/>
  <c r="H323" i="3"/>
  <c r="G324" i="3" l="1"/>
  <c r="D325" i="3" s="1"/>
  <c r="H324" i="3"/>
  <c r="G325" i="3" l="1"/>
  <c r="D326" i="3" s="1"/>
  <c r="H325" i="3"/>
  <c r="G326" i="3" l="1"/>
  <c r="D327" i="3" s="1"/>
  <c r="H326" i="3"/>
  <c r="G327" i="3" l="1"/>
  <c r="D328" i="3" s="1"/>
  <c r="H327" i="3"/>
  <c r="G328" i="3" l="1"/>
  <c r="D329" i="3" s="1"/>
  <c r="H328" i="3"/>
  <c r="H329" i="3" l="1"/>
  <c r="G329" i="3"/>
  <c r="D330" i="3" s="1"/>
  <c r="G330" i="3" l="1"/>
  <c r="D331" i="3" s="1"/>
  <c r="H330" i="3"/>
  <c r="G331" i="3" l="1"/>
  <c r="D332" i="3" s="1"/>
  <c r="H331" i="3"/>
  <c r="H332" i="3" l="1"/>
  <c r="G332" i="3"/>
  <c r="D333" i="3" s="1"/>
  <c r="H333" i="3" l="1"/>
  <c r="G333" i="3"/>
  <c r="D334" i="3" s="1"/>
  <c r="G334" i="3" l="1"/>
  <c r="D335" i="3" s="1"/>
  <c r="H334" i="3"/>
  <c r="G335" i="3" l="1"/>
  <c r="D336" i="3" s="1"/>
  <c r="H335" i="3"/>
  <c r="G336" i="3" l="1"/>
  <c r="D337" i="3" s="1"/>
  <c r="H336" i="3"/>
  <c r="H337" i="3" l="1"/>
  <c r="G337" i="3"/>
  <c r="D338" i="3" s="1"/>
  <c r="G338" i="3" l="1"/>
  <c r="D339" i="3" s="1"/>
  <c r="H338" i="3"/>
  <c r="G339" i="3" l="1"/>
  <c r="D340" i="3" s="1"/>
  <c r="H339" i="3"/>
  <c r="G340" i="3" l="1"/>
  <c r="D341" i="3" s="1"/>
  <c r="H340" i="3"/>
  <c r="H341" i="3" l="1"/>
  <c r="G341" i="3"/>
  <c r="D342" i="3" s="1"/>
  <c r="H342" i="3" l="1"/>
  <c r="G342" i="3"/>
  <c r="D343" i="3" s="1"/>
  <c r="G343" i="3" l="1"/>
  <c r="D344" i="3" s="1"/>
  <c r="H343" i="3"/>
  <c r="G344" i="3" l="1"/>
  <c r="D345" i="3" s="1"/>
  <c r="H344" i="3"/>
  <c r="H345" i="3" l="1"/>
  <c r="G345" i="3"/>
  <c r="D346" i="3" s="1"/>
  <c r="G346" i="3" l="1"/>
  <c r="D347" i="3" s="1"/>
  <c r="H346" i="3"/>
  <c r="G347" i="3" l="1"/>
  <c r="D348" i="3" s="1"/>
  <c r="H347" i="3"/>
  <c r="G348" i="3" l="1"/>
  <c r="D349" i="3" s="1"/>
  <c r="H348" i="3"/>
  <c r="G349" i="3" l="1"/>
  <c r="D350" i="3" s="1"/>
  <c r="H349" i="3"/>
  <c r="H350" i="3" l="1"/>
  <c r="G350" i="3"/>
  <c r="D351" i="3" s="1"/>
  <c r="H351" i="3" l="1"/>
  <c r="G351" i="3"/>
  <c r="D352" i="3" s="1"/>
  <c r="G352" i="3" l="1"/>
  <c r="D353" i="3" s="1"/>
  <c r="H352" i="3"/>
  <c r="G353" i="3" l="1"/>
  <c r="D354" i="3" s="1"/>
  <c r="H353" i="3"/>
  <c r="G354" i="3" l="1"/>
  <c r="D355" i="3" s="1"/>
  <c r="H354" i="3"/>
  <c r="H355" i="3" l="1"/>
  <c r="G355" i="3"/>
  <c r="D356" i="3" s="1"/>
  <c r="G356" i="3" l="1"/>
  <c r="D357" i="3" s="1"/>
  <c r="H356" i="3"/>
  <c r="H357" i="3" l="1"/>
  <c r="G357" i="3"/>
  <c r="D358" i="3" s="1"/>
  <c r="G358" i="3" l="1"/>
  <c r="D359" i="3" s="1"/>
  <c r="H358" i="3"/>
  <c r="G359" i="3" l="1"/>
  <c r="D360" i="3" s="1"/>
  <c r="H359" i="3"/>
  <c r="H360" i="3" l="1"/>
  <c r="G360" i="3"/>
  <c r="D361" i="3" s="1"/>
  <c r="H361" i="3" l="1"/>
  <c r="G361" i="3"/>
  <c r="D362" i="3" s="1"/>
  <c r="G362" i="3" l="1"/>
  <c r="D363" i="3" s="1"/>
  <c r="H362" i="3"/>
  <c r="H363" i="3" l="1"/>
  <c r="G363" i="3"/>
  <c r="D364" i="3" s="1"/>
  <c r="G364" i="3" l="1"/>
  <c r="D365" i="3" s="1"/>
  <c r="H364" i="3"/>
  <c r="H365" i="3" l="1"/>
  <c r="G365" i="3"/>
  <c r="D366" i="3" s="1"/>
  <c r="G366" i="3" l="1"/>
  <c r="D367" i="3" s="1"/>
  <c r="H366" i="3"/>
  <c r="G367" i="3" l="1"/>
  <c r="D368" i="3" s="1"/>
  <c r="H367" i="3"/>
  <c r="H368" i="3" l="1"/>
  <c r="G368" i="3"/>
  <c r="D369" i="3" s="1"/>
  <c r="G369" i="3" l="1"/>
  <c r="D370" i="3" s="1"/>
  <c r="H369" i="3"/>
  <c r="H370" i="3" l="1"/>
  <c r="G370" i="3"/>
  <c r="D371" i="3" s="1"/>
  <c r="G371" i="3" l="1"/>
  <c r="D372" i="3" s="1"/>
  <c r="H371" i="3"/>
  <c r="G372" i="3" l="1"/>
  <c r="D373" i="3" s="1"/>
  <c r="H372" i="3"/>
  <c r="G373" i="3" l="1"/>
  <c r="D374" i="3" s="1"/>
  <c r="H373" i="3"/>
  <c r="G374" i="3" l="1"/>
  <c r="D375" i="3" s="1"/>
  <c r="H374" i="3"/>
  <c r="H375" i="3" l="1"/>
  <c r="G375" i="3"/>
  <c r="D376" i="3" s="1"/>
  <c r="G376" i="3" l="1"/>
  <c r="D377" i="3" s="1"/>
  <c r="H376" i="3"/>
  <c r="H377" i="3" l="1"/>
  <c r="G377" i="3"/>
  <c r="D378" i="3" s="1"/>
  <c r="G378" i="3" l="1"/>
  <c r="D379" i="3" s="1"/>
  <c r="H378" i="3"/>
  <c r="G379" i="3" l="1"/>
  <c r="D380" i="3" s="1"/>
  <c r="H379" i="3"/>
  <c r="H380" i="3" l="1"/>
  <c r="G380" i="3"/>
  <c r="D381" i="3" s="1"/>
  <c r="G381" i="3" l="1"/>
  <c r="D382" i="3" s="1"/>
  <c r="H381" i="3"/>
  <c r="G382" i="3" l="1"/>
  <c r="D383" i="3" s="1"/>
  <c r="H382" i="3"/>
  <c r="H383" i="3" l="1"/>
  <c r="G383" i="3"/>
  <c r="D384" i="3" s="1"/>
  <c r="H384" i="3" l="1"/>
  <c r="G384" i="3"/>
  <c r="D385" i="3" s="1"/>
  <c r="G385" i="3" l="1"/>
  <c r="D386" i="3" s="1"/>
  <c r="H385" i="3"/>
  <c r="G386" i="3" l="1"/>
  <c r="D387" i="3" s="1"/>
  <c r="H386" i="3"/>
  <c r="H387" i="3" l="1"/>
  <c r="G387" i="3"/>
  <c r="D388" i="3" s="1"/>
  <c r="H388" i="3" l="1"/>
  <c r="G388" i="3"/>
  <c r="D389" i="3" s="1"/>
  <c r="H389" i="3" l="1"/>
  <c r="G389" i="3"/>
  <c r="D390" i="3" s="1"/>
  <c r="G390" i="3" l="1"/>
  <c r="D391" i="3" s="1"/>
  <c r="H390" i="3"/>
  <c r="H391" i="3" l="1"/>
  <c r="G391" i="3"/>
  <c r="D392" i="3" s="1"/>
  <c r="G392" i="3" l="1"/>
  <c r="D393" i="3" s="1"/>
  <c r="H392" i="3"/>
  <c r="G393" i="3" l="1"/>
  <c r="D394" i="3" s="1"/>
  <c r="H393" i="3"/>
  <c r="G394" i="3" l="1"/>
  <c r="D395" i="3" s="1"/>
  <c r="H394" i="3"/>
  <c r="G395" i="3" l="1"/>
  <c r="D396" i="3" s="1"/>
  <c r="H395" i="3"/>
  <c r="G396" i="3" l="1"/>
  <c r="D397" i="3" s="1"/>
  <c r="H396" i="3"/>
  <c r="G397" i="3" l="1"/>
  <c r="D398" i="3" s="1"/>
  <c r="H397" i="3"/>
  <c r="G398" i="3" l="1"/>
  <c r="D399" i="3" s="1"/>
  <c r="H398" i="3"/>
  <c r="H399" i="3" l="1"/>
  <c r="G399" i="3"/>
  <c r="D400" i="3" s="1"/>
  <c r="G400" i="3" l="1"/>
  <c r="D401" i="3" s="1"/>
  <c r="H400" i="3"/>
  <c r="H401" i="3" l="1"/>
  <c r="G401" i="3"/>
  <c r="D402" i="3" s="1"/>
  <c r="G402" i="3" l="1"/>
  <c r="D403" i="3" s="1"/>
  <c r="H402" i="3"/>
  <c r="G403" i="3" l="1"/>
  <c r="D404" i="3" s="1"/>
  <c r="H403" i="3"/>
  <c r="G404" i="3" l="1"/>
  <c r="D405" i="3" s="1"/>
  <c r="H404" i="3"/>
  <c r="G405" i="3" l="1"/>
  <c r="D406" i="3" s="1"/>
  <c r="H405" i="3"/>
  <c r="G406" i="3" l="1"/>
  <c r="D407" i="3" s="1"/>
  <c r="H406" i="3"/>
  <c r="H407" i="3" l="1"/>
  <c r="G407" i="3"/>
  <c r="D408" i="3" s="1"/>
  <c r="G408" i="3" l="1"/>
  <c r="D409" i="3" s="1"/>
  <c r="H408" i="3"/>
  <c r="G409" i="3" l="1"/>
  <c r="D410" i="3" s="1"/>
  <c r="H409" i="3"/>
  <c r="G410" i="3" l="1"/>
  <c r="D411" i="3" s="1"/>
  <c r="H410" i="3"/>
  <c r="G411" i="3" l="1"/>
  <c r="D412" i="3" s="1"/>
  <c r="H411" i="3"/>
  <c r="G412" i="3" l="1"/>
  <c r="D413" i="3" s="1"/>
  <c r="H412" i="3"/>
  <c r="G413" i="3" l="1"/>
  <c r="D414" i="3" s="1"/>
  <c r="H413" i="3"/>
  <c r="G414" i="3" l="1"/>
  <c r="D415" i="3" s="1"/>
  <c r="H414" i="3"/>
  <c r="H415" i="3" l="1"/>
  <c r="G415" i="3"/>
  <c r="D416" i="3" s="1"/>
  <c r="G416" i="3" l="1"/>
  <c r="D417" i="3" s="1"/>
  <c r="H416" i="3"/>
  <c r="H417" i="3" l="1"/>
  <c r="G417" i="3"/>
  <c r="D418" i="3" s="1"/>
  <c r="G418" i="3" l="1"/>
  <c r="D419" i="3" s="1"/>
  <c r="H418" i="3"/>
  <c r="G419" i="3" l="1"/>
  <c r="D420" i="3" s="1"/>
  <c r="H419" i="3"/>
  <c r="G420" i="3" l="1"/>
  <c r="D421" i="3" s="1"/>
  <c r="H420" i="3"/>
  <c r="G421" i="3" l="1"/>
  <c r="D422" i="3" s="1"/>
  <c r="H421" i="3"/>
  <c r="G422" i="3" l="1"/>
  <c r="D423" i="3" s="1"/>
  <c r="H422" i="3"/>
  <c r="G423" i="3" l="1"/>
  <c r="D424" i="3" s="1"/>
  <c r="H423" i="3"/>
  <c r="G424" i="3" l="1"/>
  <c r="D425" i="3" s="1"/>
  <c r="H424" i="3"/>
  <c r="H425" i="3" l="1"/>
  <c r="G425" i="3"/>
</calcChain>
</file>

<file path=xl/sharedStrings.xml><?xml version="1.0" encoding="utf-8"?>
<sst xmlns="http://schemas.openxmlformats.org/spreadsheetml/2006/main" count="2" uniqueCount="2">
  <si>
    <t>[전업투자]</t>
    <phoneticPr fontId="1" type="noConversion"/>
  </si>
  <si>
    <t>[개인연금계좌 계시 1억 추정]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</si>
</sst>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₩&quot;#,##0"/>
    <numFmt numFmtId="177" formatCode="&quot;₩&quot;#,##0_);[Red]\(&quot;₩&quot;#,##0\)"/>
    <numFmt numFmtId="178" formatCode="&quot;₩&quot;#,##0.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3"/>
  <sheetViews>
    <sheetView topLeftCell="A190" workbookViewId="0">
      <selection activeCell="G194" sqref="G194"/>
    </sheetView>
  </sheetViews>
  <sheetFormatPr defaultRowHeight="16.5" x14ac:dyDescent="0.3"/>
  <cols>
    <col min="4" max="4" width="11.75" bestFit="1" customWidth="1"/>
    <col min="5" max="5" width="21.875" bestFit="1" customWidth="1"/>
    <col min="7" max="7" width="14.375" bestFit="1" customWidth="1"/>
    <col min="8" max="8" width="13.625" style="2" bestFit="1" customWidth="1"/>
    <col min="9" max="9" width="14.375" bestFit="1" customWidth="1"/>
    <col min="10" max="10" width="15.875" customWidth="1"/>
    <col min="12" max="12" width="12.875" bestFit="1" customWidth="1"/>
    <col min="13" max="13" width="15.625" customWidth="1"/>
    <col min="15" max="15" width="12.875" style="1" bestFit="1" customWidth="1"/>
  </cols>
  <sheetData>
    <row r="2" spans="1:15" x14ac:dyDescent="0.3">
      <c r="E2">
        <v>0</v>
      </c>
      <c r="F2">
        <v>0</v>
      </c>
      <c r="G2">
        <v>0</v>
      </c>
    </row>
    <row r="3" spans="1:15" s="8" customFormat="1" x14ac:dyDescent="0.3">
      <c r="A3" s="8">
        <v>1</v>
      </c>
      <c r="B3" s="22">
        <v>2022</v>
      </c>
      <c r="C3" s="8">
        <v>1</v>
      </c>
      <c r="D3" s="9">
        <v>5000000</v>
      </c>
      <c r="E3" s="9">
        <f xml:space="preserve"> G2 + D3 - H3</f>
        <v>5000000</v>
      </c>
      <c r="F3" s="8">
        <v>1.7999999999999999E-2</v>
      </c>
      <c r="G3" s="9">
        <f xml:space="preserve"> (E3 * F3) + E3</f>
        <v>5090000</v>
      </c>
      <c r="H3" s="10">
        <v>0</v>
      </c>
      <c r="O3" s="9"/>
    </row>
    <row r="4" spans="1:15" s="8" customFormat="1" x14ac:dyDescent="0.3">
      <c r="B4" s="22"/>
      <c r="C4" s="8">
        <v>2</v>
      </c>
      <c r="D4" s="9">
        <v>0</v>
      </c>
      <c r="E4" s="9">
        <f xml:space="preserve"> G3 + D4 - H4</f>
        <v>5090000</v>
      </c>
      <c r="F4" s="8">
        <v>1.7999999999999999E-2</v>
      </c>
      <c r="G4" s="9">
        <f xml:space="preserve"> (E4 * F4) + E4</f>
        <v>5181620</v>
      </c>
      <c r="H4" s="10">
        <v>0</v>
      </c>
      <c r="O4" s="9"/>
    </row>
    <row r="5" spans="1:15" s="8" customFormat="1" x14ac:dyDescent="0.3">
      <c r="B5" s="22"/>
      <c r="C5" s="8">
        <v>3</v>
      </c>
      <c r="D5" s="9">
        <v>0</v>
      </c>
      <c r="E5" s="9">
        <f t="shared" ref="E5:E68" si="0" xml:space="preserve"> G4 + D5 - H5</f>
        <v>5181620</v>
      </c>
      <c r="F5" s="8">
        <v>1.7999999999999999E-2</v>
      </c>
      <c r="G5" s="9">
        <f xml:space="preserve"> (E5 * F5) + E5</f>
        <v>5274889.16</v>
      </c>
      <c r="H5" s="10">
        <v>0</v>
      </c>
      <c r="O5" s="9"/>
    </row>
    <row r="6" spans="1:15" s="8" customFormat="1" x14ac:dyDescent="0.3">
      <c r="B6" s="22"/>
      <c r="C6" s="8">
        <v>4</v>
      </c>
      <c r="D6" s="9">
        <v>2500000</v>
      </c>
      <c r="E6" s="9">
        <f t="shared" si="0"/>
        <v>7774889.1600000001</v>
      </c>
      <c r="F6" s="8">
        <v>1.7999999999999999E-2</v>
      </c>
      <c r="G6" s="9">
        <f t="shared" ref="G6:G14" si="1" xml:space="preserve"> (E6 * F6) + E6</f>
        <v>7914837.1648800001</v>
      </c>
      <c r="H6" s="10">
        <v>0</v>
      </c>
      <c r="O6" s="9"/>
    </row>
    <row r="7" spans="1:15" s="8" customFormat="1" x14ac:dyDescent="0.3">
      <c r="B7" s="22"/>
      <c r="C7" s="8">
        <v>5</v>
      </c>
      <c r="D7" s="9">
        <v>2500000</v>
      </c>
      <c r="E7" s="9">
        <f t="shared" si="0"/>
        <v>10414837.16488</v>
      </c>
      <c r="F7" s="8">
        <v>1.7999999999999999E-2</v>
      </c>
      <c r="G7" s="9">
        <f t="shared" si="1"/>
        <v>10602304.23384784</v>
      </c>
      <c r="H7" s="10">
        <v>0</v>
      </c>
      <c r="O7" s="9"/>
    </row>
    <row r="8" spans="1:15" s="8" customFormat="1" x14ac:dyDescent="0.3">
      <c r="B8" s="22"/>
      <c r="C8" s="8">
        <v>6</v>
      </c>
      <c r="D8" s="9">
        <v>2500000</v>
      </c>
      <c r="E8" s="9">
        <f t="shared" si="0"/>
        <v>13102304.23384784</v>
      </c>
      <c r="F8" s="8">
        <v>1.7999999999999999E-2</v>
      </c>
      <c r="G8" s="9">
        <f t="shared" si="1"/>
        <v>13338145.7100571</v>
      </c>
      <c r="H8" s="10">
        <v>0</v>
      </c>
      <c r="O8" s="9"/>
    </row>
    <row r="9" spans="1:15" s="8" customFormat="1" x14ac:dyDescent="0.3">
      <c r="B9" s="22"/>
      <c r="C9" s="8">
        <v>7</v>
      </c>
      <c r="D9" s="9">
        <v>2500000</v>
      </c>
      <c r="E9" s="9">
        <f t="shared" si="0"/>
        <v>15838145.7100571</v>
      </c>
      <c r="F9" s="8">
        <v>1.7999999999999999E-2</v>
      </c>
      <c r="G9" s="9">
        <f t="shared" si="1"/>
        <v>16123232.332838127</v>
      </c>
      <c r="H9" s="10">
        <v>0</v>
      </c>
      <c r="O9" s="9"/>
    </row>
    <row r="10" spans="1:15" s="8" customFormat="1" x14ac:dyDescent="0.3">
      <c r="B10" s="22"/>
      <c r="C10" s="8">
        <v>8</v>
      </c>
      <c r="D10" s="9">
        <v>2500000</v>
      </c>
      <c r="E10" s="9">
        <f t="shared" si="0"/>
        <v>18623232.332838126</v>
      </c>
      <c r="F10" s="8">
        <v>1.7999999999999999E-2</v>
      </c>
      <c r="G10" s="9">
        <f t="shared" si="1"/>
        <v>18958450.514829211</v>
      </c>
      <c r="H10" s="10">
        <v>0</v>
      </c>
      <c r="O10" s="9"/>
    </row>
    <row r="11" spans="1:15" s="8" customFormat="1" x14ac:dyDescent="0.3">
      <c r="B11" s="22"/>
      <c r="C11" s="8">
        <v>9</v>
      </c>
      <c r="D11" s="9">
        <v>2500000</v>
      </c>
      <c r="E11" s="9">
        <f t="shared" si="0"/>
        <v>21458450.514829211</v>
      </c>
      <c r="F11" s="8">
        <v>1.7999999999999999E-2</v>
      </c>
      <c r="G11" s="9">
        <f t="shared" si="1"/>
        <v>21844702.624096137</v>
      </c>
      <c r="H11" s="10">
        <v>0</v>
      </c>
      <c r="O11" s="9"/>
    </row>
    <row r="12" spans="1:15" s="8" customFormat="1" x14ac:dyDescent="0.3">
      <c r="B12" s="22"/>
      <c r="C12" s="8">
        <v>10</v>
      </c>
      <c r="D12" s="9">
        <v>2500000</v>
      </c>
      <c r="E12" s="9">
        <f t="shared" si="0"/>
        <v>24344702.624096137</v>
      </c>
      <c r="F12" s="8">
        <v>1.7999999999999999E-2</v>
      </c>
      <c r="G12" s="9">
        <f t="shared" si="1"/>
        <v>24782907.271329869</v>
      </c>
      <c r="H12" s="10">
        <v>0</v>
      </c>
      <c r="O12" s="9"/>
    </row>
    <row r="13" spans="1:15" s="8" customFormat="1" x14ac:dyDescent="0.3">
      <c r="B13" s="22"/>
      <c r="C13" s="8">
        <v>11</v>
      </c>
      <c r="D13" s="9">
        <v>2500000</v>
      </c>
      <c r="E13" s="9">
        <f t="shared" si="0"/>
        <v>27282907.271329869</v>
      </c>
      <c r="F13" s="8">
        <v>1.7999999999999999E-2</v>
      </c>
      <c r="G13" s="9">
        <f t="shared" si="1"/>
        <v>27773999.602213807</v>
      </c>
      <c r="H13" s="10">
        <v>0</v>
      </c>
      <c r="O13" s="9"/>
    </row>
    <row r="14" spans="1:15" s="8" customFormat="1" x14ac:dyDescent="0.3">
      <c r="B14" s="22"/>
      <c r="C14" s="8">
        <v>12</v>
      </c>
      <c r="D14" s="9">
        <v>2500000</v>
      </c>
      <c r="E14" s="9">
        <f t="shared" si="0"/>
        <v>30273999.602213807</v>
      </c>
      <c r="F14" s="8">
        <v>1.7999999999999999E-2</v>
      </c>
      <c r="G14" s="9">
        <f t="shared" si="1"/>
        <v>30818931.595053654</v>
      </c>
      <c r="H14" s="10">
        <v>0</v>
      </c>
      <c r="I14" s="9">
        <f xml:space="preserve"> (G2 + SUM(D3:D14)) - SUM(H3:H14)</f>
        <v>27500000</v>
      </c>
      <c r="J14" s="9">
        <f xml:space="preserve"> G14 - I14</f>
        <v>3318931.5950536542</v>
      </c>
      <c r="K14" s="8">
        <v>0.84</v>
      </c>
      <c r="L14" s="9">
        <f xml:space="preserve"> J14 * K14</f>
        <v>2787902.5398450694</v>
      </c>
      <c r="M14" s="9">
        <f xml:space="preserve"> J14 - L14</f>
        <v>531029.05520858476</v>
      </c>
      <c r="N14" s="8">
        <f xml:space="preserve"> J14 / I14 * 100</f>
        <v>12.068842163831469</v>
      </c>
      <c r="O14" s="9"/>
    </row>
    <row r="15" spans="1:15" s="8" customFormat="1" x14ac:dyDescent="0.3">
      <c r="A15" s="8">
        <v>2</v>
      </c>
      <c r="B15" s="22">
        <v>2023</v>
      </c>
      <c r="C15" s="8">
        <v>1</v>
      </c>
      <c r="D15" s="9">
        <v>3784122</v>
      </c>
      <c r="E15" s="9">
        <f xml:space="preserve"> (G14 / 2) + D15 - H15</f>
        <v>19193587.797526829</v>
      </c>
      <c r="F15" s="8">
        <v>1.7999999999999999E-2</v>
      </c>
      <c r="G15" s="9">
        <f xml:space="preserve"> (E15 * F15) + E15</f>
        <v>19539072.377882313</v>
      </c>
      <c r="H15" s="10">
        <v>0</v>
      </c>
      <c r="J15" s="11">
        <f xml:space="preserve"> (G14 / 2 / 12) +2500000</f>
        <v>3784122.1497939024</v>
      </c>
      <c r="L15" s="9">
        <f xml:space="preserve"> (G14 / 2 )</f>
        <v>15409465.797526827</v>
      </c>
      <c r="O15" s="9"/>
    </row>
    <row r="16" spans="1:15" s="8" customFormat="1" x14ac:dyDescent="0.3">
      <c r="B16" s="22"/>
      <c r="C16" s="8">
        <v>2</v>
      </c>
      <c r="D16" s="9">
        <v>3784122</v>
      </c>
      <c r="E16" s="9">
        <f t="shared" si="0"/>
        <v>23323194.377882313</v>
      </c>
      <c r="F16" s="8">
        <v>1.7999999999999999E-2</v>
      </c>
      <c r="G16" s="9">
        <f xml:space="preserve"> (E16 * F16) + E16</f>
        <v>23743011.876684196</v>
      </c>
      <c r="H16" s="10">
        <v>0</v>
      </c>
      <c r="O16" s="9"/>
    </row>
    <row r="17" spans="1:15" s="8" customFormat="1" x14ac:dyDescent="0.3">
      <c r="B17" s="22"/>
      <c r="C17" s="8">
        <v>3</v>
      </c>
      <c r="D17" s="9">
        <v>3784122</v>
      </c>
      <c r="E17" s="9">
        <f t="shared" si="0"/>
        <v>27527133.876684196</v>
      </c>
      <c r="F17" s="8">
        <v>1.7999999999999999E-2</v>
      </c>
      <c r="G17" s="9">
        <f xml:space="preserve"> (E17 * F17) + E17</f>
        <v>28022622.286464512</v>
      </c>
      <c r="H17" s="10">
        <v>0</v>
      </c>
      <c r="O17" s="9"/>
    </row>
    <row r="18" spans="1:15" s="8" customFormat="1" x14ac:dyDescent="0.3">
      <c r="B18" s="22"/>
      <c r="C18" s="8">
        <v>4</v>
      </c>
      <c r="D18" s="9">
        <v>3784122</v>
      </c>
      <c r="E18" s="9">
        <f t="shared" si="0"/>
        <v>31806744.286464512</v>
      </c>
      <c r="F18" s="8">
        <v>1.7999999999999999E-2</v>
      </c>
      <c r="G18" s="9">
        <f t="shared" ref="G18:G26" si="2" xml:space="preserve"> (E18 * F18) + E18</f>
        <v>32379265.683620874</v>
      </c>
      <c r="H18" s="10">
        <v>0</v>
      </c>
      <c r="O18" s="9"/>
    </row>
    <row r="19" spans="1:15" s="8" customFormat="1" x14ac:dyDescent="0.3">
      <c r="B19" s="22"/>
      <c r="C19" s="8">
        <v>5</v>
      </c>
      <c r="D19" s="9">
        <v>3784122</v>
      </c>
      <c r="E19" s="9">
        <f t="shared" si="0"/>
        <v>35632358.628412284</v>
      </c>
      <c r="F19" s="8">
        <v>1.7999999999999999E-2</v>
      </c>
      <c r="G19" s="9">
        <f t="shared" si="2"/>
        <v>36273741.083723702</v>
      </c>
      <c r="H19" s="10">
        <f xml:space="preserve"> M14</f>
        <v>531029.05520858476</v>
      </c>
      <c r="O19" s="9"/>
    </row>
    <row r="20" spans="1:15" s="8" customFormat="1" x14ac:dyDescent="0.3">
      <c r="B20" s="22"/>
      <c r="C20" s="8">
        <v>6</v>
      </c>
      <c r="D20" s="9">
        <v>3784122</v>
      </c>
      <c r="E20" s="9">
        <f t="shared" si="0"/>
        <v>40057863.083723702</v>
      </c>
      <c r="F20" s="8">
        <v>1.7999999999999999E-2</v>
      </c>
      <c r="G20" s="9">
        <f t="shared" si="2"/>
        <v>40778904.619230725</v>
      </c>
      <c r="H20" s="10">
        <v>0</v>
      </c>
      <c r="O20" s="9"/>
    </row>
    <row r="21" spans="1:15" s="8" customFormat="1" x14ac:dyDescent="0.3">
      <c r="B21" s="22"/>
      <c r="C21" s="8">
        <v>7</v>
      </c>
      <c r="D21" s="9">
        <v>3784122</v>
      </c>
      <c r="E21" s="9">
        <f t="shared" si="0"/>
        <v>44563026.619230725</v>
      </c>
      <c r="F21" s="8">
        <v>1.7999999999999999E-2</v>
      </c>
      <c r="G21" s="9">
        <f t="shared" si="2"/>
        <v>45365161.098376878</v>
      </c>
      <c r="H21" s="10">
        <v>0</v>
      </c>
      <c r="O21" s="9"/>
    </row>
    <row r="22" spans="1:15" s="8" customFormat="1" x14ac:dyDescent="0.3">
      <c r="B22" s="22"/>
      <c r="C22" s="8">
        <v>8</v>
      </c>
      <c r="D22" s="9">
        <v>3784122</v>
      </c>
      <c r="E22" s="9">
        <f t="shared" si="0"/>
        <v>49149283.098376878</v>
      </c>
      <c r="F22" s="8">
        <v>1.7999999999999999E-2</v>
      </c>
      <c r="G22" s="9">
        <f t="shared" si="2"/>
        <v>50033970.194147661</v>
      </c>
      <c r="H22" s="10">
        <v>0</v>
      </c>
      <c r="O22" s="9"/>
    </row>
    <row r="23" spans="1:15" s="8" customFormat="1" x14ac:dyDescent="0.3">
      <c r="B23" s="22"/>
      <c r="C23" s="8">
        <v>9</v>
      </c>
      <c r="D23" s="9">
        <v>3784122</v>
      </c>
      <c r="E23" s="9">
        <f t="shared" si="0"/>
        <v>53818092.194147661</v>
      </c>
      <c r="F23" s="8">
        <v>1.7999999999999999E-2</v>
      </c>
      <c r="G23" s="9">
        <f t="shared" si="2"/>
        <v>54786817.853642322</v>
      </c>
      <c r="H23" s="10">
        <v>0</v>
      </c>
      <c r="O23" s="9"/>
    </row>
    <row r="24" spans="1:15" s="8" customFormat="1" x14ac:dyDescent="0.3">
      <c r="B24" s="22"/>
      <c r="C24" s="8">
        <v>10</v>
      </c>
      <c r="D24" s="9">
        <v>3784122</v>
      </c>
      <c r="E24" s="9">
        <f t="shared" si="0"/>
        <v>58570939.853642322</v>
      </c>
      <c r="F24" s="8">
        <v>1.7999999999999999E-2</v>
      </c>
      <c r="G24" s="9">
        <f t="shared" si="2"/>
        <v>59625216.771007881</v>
      </c>
      <c r="H24" s="10">
        <v>0</v>
      </c>
      <c r="O24" s="9"/>
    </row>
    <row r="25" spans="1:15" s="8" customFormat="1" x14ac:dyDescent="0.3">
      <c r="B25" s="22"/>
      <c r="C25" s="8">
        <v>11</v>
      </c>
      <c r="D25" s="9">
        <v>3784122</v>
      </c>
      <c r="E25" s="9">
        <f t="shared" si="0"/>
        <v>63409338.771007881</v>
      </c>
      <c r="F25" s="8">
        <v>1.7999999999999999E-2</v>
      </c>
      <c r="G25" s="9">
        <f t="shared" si="2"/>
        <v>64550706.868886024</v>
      </c>
      <c r="H25" s="10">
        <v>0</v>
      </c>
      <c r="O25" s="9"/>
    </row>
    <row r="26" spans="1:15" s="8" customFormat="1" x14ac:dyDescent="0.3">
      <c r="B26" s="22"/>
      <c r="C26" s="8">
        <v>12</v>
      </c>
      <c r="D26" s="9">
        <v>3784122</v>
      </c>
      <c r="E26" s="9">
        <f t="shared" si="0"/>
        <v>68334828.868886024</v>
      </c>
      <c r="F26" s="8">
        <v>1.7999999999999999E-2</v>
      </c>
      <c r="G26" s="9">
        <f t="shared" si="2"/>
        <v>69564855.788525969</v>
      </c>
      <c r="H26" s="10">
        <v>0</v>
      </c>
      <c r="I26" s="9">
        <f xml:space="preserve"> (E15 + SUM(D16:D26)) - SUM(H15:H26)</f>
        <v>60287900.742318243</v>
      </c>
      <c r="J26" s="9">
        <f xml:space="preserve"> G26 - I26</f>
        <v>9276955.046207726</v>
      </c>
      <c r="K26" s="8">
        <v>0.84</v>
      </c>
      <c r="L26" s="9">
        <f xml:space="preserve"> J26 * K26</f>
        <v>7792642.2388144899</v>
      </c>
      <c r="M26" s="9">
        <f xml:space="preserve"> J26 - L26</f>
        <v>1484312.8073932361</v>
      </c>
      <c r="N26" s="8">
        <f xml:space="preserve"> J26 / I26 * 100</f>
        <v>15.387755970902298</v>
      </c>
      <c r="O26" s="9"/>
    </row>
    <row r="27" spans="1:15" s="8" customFormat="1" x14ac:dyDescent="0.3">
      <c r="A27" s="8">
        <v>3</v>
      </c>
      <c r="B27" s="22">
        <v>2024</v>
      </c>
      <c r="C27" s="8">
        <v>1</v>
      </c>
      <c r="D27" s="9">
        <v>5402725</v>
      </c>
      <c r="E27" s="9">
        <f xml:space="preserve"> (G26 / 2) + D27 - H27</f>
        <v>40185152.894262984</v>
      </c>
      <c r="F27" s="8">
        <v>1.7999999999999999E-2</v>
      </c>
      <c r="G27" s="9">
        <f xml:space="preserve"> (E27 * F27) + E27</f>
        <v>40908485.646359719</v>
      </c>
      <c r="H27" s="10">
        <v>0</v>
      </c>
      <c r="J27" s="11">
        <f xml:space="preserve"> (G26 / 2 / 12) +2500000</f>
        <v>5398535.6578552481</v>
      </c>
      <c r="L27" s="9">
        <f xml:space="preserve"> (G26 / 2 )</f>
        <v>34782427.894262984</v>
      </c>
      <c r="O27" s="9"/>
    </row>
    <row r="28" spans="1:15" s="8" customFormat="1" x14ac:dyDescent="0.3">
      <c r="B28" s="22"/>
      <c r="C28" s="8">
        <v>2</v>
      </c>
      <c r="D28" s="9">
        <v>5402725</v>
      </c>
      <c r="E28" s="9">
        <f t="shared" si="0"/>
        <v>46311210.646359719</v>
      </c>
      <c r="F28" s="8">
        <v>1.7999999999999999E-2</v>
      </c>
      <c r="G28" s="9">
        <f xml:space="preserve"> (E28 * F28) + E28</f>
        <v>47144812.437994197</v>
      </c>
      <c r="H28" s="10">
        <v>0</v>
      </c>
      <c r="O28" s="9"/>
    </row>
    <row r="29" spans="1:15" s="8" customFormat="1" x14ac:dyDescent="0.3">
      <c r="B29" s="22"/>
      <c r="C29" s="8">
        <v>3</v>
      </c>
      <c r="D29" s="9">
        <v>5402725</v>
      </c>
      <c r="E29" s="9">
        <f t="shared" si="0"/>
        <v>52547537.437994197</v>
      </c>
      <c r="F29" s="8">
        <v>1.7999999999999999E-2</v>
      </c>
      <c r="G29" s="9">
        <f xml:space="preserve"> (E29 * F29) + E29</f>
        <v>53493393.11187809</v>
      </c>
      <c r="H29" s="10">
        <v>0</v>
      </c>
      <c r="O29" s="9"/>
    </row>
    <row r="30" spans="1:15" s="8" customFormat="1" x14ac:dyDescent="0.3">
      <c r="B30" s="22"/>
      <c r="C30" s="8">
        <v>4</v>
      </c>
      <c r="D30" s="9">
        <v>5402725</v>
      </c>
      <c r="E30" s="9">
        <f t="shared" si="0"/>
        <v>58896118.11187809</v>
      </c>
      <c r="F30" s="8">
        <v>1.7999999999999999E-2</v>
      </c>
      <c r="G30" s="9">
        <f t="shared" ref="G30:G93" si="3" xml:space="preserve"> (E30 * F30) + E30</f>
        <v>59956248.237891898</v>
      </c>
      <c r="H30" s="10">
        <v>0</v>
      </c>
      <c r="O30" s="9"/>
    </row>
    <row r="31" spans="1:15" s="8" customFormat="1" x14ac:dyDescent="0.3">
      <c r="B31" s="22"/>
      <c r="C31" s="8">
        <v>5</v>
      </c>
      <c r="D31" s="9">
        <v>5402725</v>
      </c>
      <c r="E31" s="9">
        <f t="shared" si="0"/>
        <v>63874660.43049866</v>
      </c>
      <c r="F31" s="8">
        <v>1.7999999999999999E-2</v>
      </c>
      <c r="G31" s="9">
        <f t="shared" si="3"/>
        <v>65024404.318247639</v>
      </c>
      <c r="H31" s="10">
        <f xml:space="preserve"> M26</f>
        <v>1484312.8073932361</v>
      </c>
      <c r="O31" s="9"/>
    </row>
    <row r="32" spans="1:15" s="8" customFormat="1" x14ac:dyDescent="0.3">
      <c r="B32" s="22"/>
      <c r="C32" s="8">
        <v>6</v>
      </c>
      <c r="D32" s="9">
        <v>5402725</v>
      </c>
      <c r="E32" s="9">
        <f t="shared" si="0"/>
        <v>70427129.318247646</v>
      </c>
      <c r="F32" s="8">
        <v>1.7999999999999999E-2</v>
      </c>
      <c r="G32" s="9">
        <f t="shared" si="3"/>
        <v>71694817.645976096</v>
      </c>
      <c r="H32" s="10">
        <v>0</v>
      </c>
      <c r="O32" s="9"/>
    </row>
    <row r="33" spans="1:15" s="8" customFormat="1" x14ac:dyDescent="0.3">
      <c r="B33" s="22"/>
      <c r="C33" s="8">
        <v>7</v>
      </c>
      <c r="D33" s="9">
        <v>5402725</v>
      </c>
      <c r="E33" s="9">
        <f t="shared" si="0"/>
        <v>77097542.645976096</v>
      </c>
      <c r="F33" s="8">
        <v>1.7999999999999999E-2</v>
      </c>
      <c r="G33" s="9">
        <f t="shared" si="3"/>
        <v>78485298.413603663</v>
      </c>
      <c r="H33" s="10">
        <v>0</v>
      </c>
      <c r="O33" s="9"/>
    </row>
    <row r="34" spans="1:15" s="8" customFormat="1" x14ac:dyDescent="0.3">
      <c r="B34" s="22"/>
      <c r="C34" s="8">
        <v>8</v>
      </c>
      <c r="D34" s="9">
        <v>5402725</v>
      </c>
      <c r="E34" s="9">
        <f t="shared" si="0"/>
        <v>83888023.413603663</v>
      </c>
      <c r="F34" s="8">
        <v>1.7999999999999999E-2</v>
      </c>
      <c r="G34" s="9">
        <f t="shared" si="3"/>
        <v>85398007.835048527</v>
      </c>
      <c r="H34" s="10">
        <v>0</v>
      </c>
      <c r="O34" s="9"/>
    </row>
    <row r="35" spans="1:15" s="8" customFormat="1" x14ac:dyDescent="0.3">
      <c r="B35" s="22"/>
      <c r="C35" s="8">
        <v>9</v>
      </c>
      <c r="D35" s="9">
        <v>5402725</v>
      </c>
      <c r="E35" s="9">
        <f t="shared" si="0"/>
        <v>90800732.835048527</v>
      </c>
      <c r="F35" s="8">
        <v>1.7999999999999999E-2</v>
      </c>
      <c r="G35" s="9">
        <f t="shared" si="3"/>
        <v>92435146.026079401</v>
      </c>
      <c r="H35" s="10">
        <v>0</v>
      </c>
      <c r="O35" s="9"/>
    </row>
    <row r="36" spans="1:15" s="8" customFormat="1" x14ac:dyDescent="0.3">
      <c r="B36" s="22"/>
      <c r="C36" s="8">
        <v>10</v>
      </c>
      <c r="D36" s="9">
        <v>5402725</v>
      </c>
      <c r="E36" s="9">
        <f t="shared" si="0"/>
        <v>97837871.026079401</v>
      </c>
      <c r="F36" s="8">
        <v>1.7999999999999999E-2</v>
      </c>
      <c r="G36" s="9">
        <f t="shared" si="3"/>
        <v>99598952.704548836</v>
      </c>
      <c r="H36" s="10">
        <v>0</v>
      </c>
      <c r="O36" s="9"/>
    </row>
    <row r="37" spans="1:15" s="8" customFormat="1" x14ac:dyDescent="0.3">
      <c r="B37" s="22"/>
      <c r="C37" s="8">
        <v>11</v>
      </c>
      <c r="D37" s="9">
        <v>5402725</v>
      </c>
      <c r="E37" s="9">
        <f t="shared" si="0"/>
        <v>105001677.70454884</v>
      </c>
      <c r="F37" s="8">
        <v>1.7999999999999999E-2</v>
      </c>
      <c r="G37" s="9">
        <f t="shared" si="3"/>
        <v>106891707.90323071</v>
      </c>
      <c r="H37" s="10">
        <v>0</v>
      </c>
      <c r="O37" s="9"/>
    </row>
    <row r="38" spans="1:15" s="8" customFormat="1" x14ac:dyDescent="0.3">
      <c r="B38" s="22"/>
      <c r="C38" s="8">
        <v>12</v>
      </c>
      <c r="D38" s="9">
        <v>5402725</v>
      </c>
      <c r="E38" s="9">
        <f t="shared" si="0"/>
        <v>112294432.90323071</v>
      </c>
      <c r="F38" s="8">
        <v>1.7999999999999999E-2</v>
      </c>
      <c r="G38" s="9">
        <f t="shared" si="3"/>
        <v>114315732.69548887</v>
      </c>
      <c r="H38" s="10">
        <v>0</v>
      </c>
      <c r="I38" s="9">
        <f xml:space="preserve"> (E27 + SUM(D28:D38)) - SUM(H27:H38)</f>
        <v>98130815.086869746</v>
      </c>
      <c r="J38" s="9">
        <f xml:space="preserve"> G38 - I38</f>
        <v>16184917.608619124</v>
      </c>
      <c r="K38" s="8">
        <v>0.84</v>
      </c>
      <c r="L38" s="9">
        <f xml:space="preserve"> J38 * K38</f>
        <v>13595330.791240063</v>
      </c>
      <c r="M38" s="9">
        <f xml:space="preserve"> J38 - L38</f>
        <v>2589586.8173790611</v>
      </c>
      <c r="N38" s="8">
        <f xml:space="preserve"> J38 / I38 * 100</f>
        <v>16.493206129279084</v>
      </c>
      <c r="O38" s="9"/>
    </row>
    <row r="39" spans="1:15" s="8" customFormat="1" x14ac:dyDescent="0.3">
      <c r="A39" s="8">
        <v>4</v>
      </c>
      <c r="B39" s="22">
        <v>2025</v>
      </c>
      <c r="C39" s="8">
        <v>1</v>
      </c>
      <c r="D39" s="9">
        <v>5191786</v>
      </c>
      <c r="E39" s="9">
        <f xml:space="preserve"> (G38 / 2) + D39 - H39</f>
        <v>12349652.347744435</v>
      </c>
      <c r="F39" s="8">
        <v>1.7999999999999999E-2</v>
      </c>
      <c r="G39" s="9">
        <f t="shared" si="3"/>
        <v>12571946.090003835</v>
      </c>
      <c r="H39" s="10">
        <v>50000000</v>
      </c>
      <c r="J39" s="11">
        <f xml:space="preserve"> ((G38 - H39) / 2 / 12) +2500000</f>
        <v>5179822.1956453696</v>
      </c>
      <c r="L39" s="9">
        <f xml:space="preserve"> (G38 / 2 )</f>
        <v>57157866.347744435</v>
      </c>
      <c r="O39" s="9"/>
    </row>
    <row r="40" spans="1:15" s="8" customFormat="1" x14ac:dyDescent="0.3">
      <c r="B40" s="22"/>
      <c r="C40" s="8">
        <v>2</v>
      </c>
      <c r="D40" s="9">
        <v>5191786</v>
      </c>
      <c r="E40" s="9">
        <f t="shared" si="0"/>
        <v>17763732.090003833</v>
      </c>
      <c r="F40" s="8">
        <v>1.7999999999999999E-2</v>
      </c>
      <c r="G40" s="9">
        <f t="shared" si="3"/>
        <v>18083479.267623901</v>
      </c>
      <c r="H40" s="10">
        <v>0</v>
      </c>
      <c r="O40" s="9"/>
    </row>
    <row r="41" spans="1:15" s="8" customFormat="1" x14ac:dyDescent="0.3">
      <c r="B41" s="22"/>
      <c r="C41" s="8">
        <v>3</v>
      </c>
      <c r="D41" s="9">
        <v>5191786</v>
      </c>
      <c r="E41" s="9">
        <f t="shared" si="0"/>
        <v>23275265.267623901</v>
      </c>
      <c r="F41" s="8">
        <v>1.7999999999999999E-2</v>
      </c>
      <c r="G41" s="9">
        <f t="shared" si="3"/>
        <v>23694220.04244113</v>
      </c>
      <c r="H41" s="10">
        <v>0</v>
      </c>
      <c r="O41" s="9"/>
    </row>
    <row r="42" spans="1:15" s="8" customFormat="1" x14ac:dyDescent="0.3">
      <c r="B42" s="22"/>
      <c r="C42" s="8">
        <v>4</v>
      </c>
      <c r="D42" s="9">
        <v>5191786</v>
      </c>
      <c r="E42" s="9">
        <f t="shared" si="0"/>
        <v>28886006.04244113</v>
      </c>
      <c r="F42" s="8">
        <v>1.7999999999999999E-2</v>
      </c>
      <c r="G42" s="9">
        <f t="shared" si="3"/>
        <v>29405954.15120507</v>
      </c>
      <c r="H42" s="10">
        <v>0</v>
      </c>
      <c r="O42" s="9"/>
    </row>
    <row r="43" spans="1:15" s="8" customFormat="1" x14ac:dyDescent="0.3">
      <c r="B43" s="22"/>
      <c r="C43" s="8">
        <v>5</v>
      </c>
      <c r="D43" s="9">
        <v>5191786</v>
      </c>
      <c r="E43" s="9">
        <f t="shared" si="0"/>
        <v>32008153.333826009</v>
      </c>
      <c r="F43" s="8">
        <v>1.7999999999999999E-2</v>
      </c>
      <c r="G43" s="9">
        <f t="shared" si="3"/>
        <v>32584300.093834877</v>
      </c>
      <c r="H43" s="10">
        <f xml:space="preserve"> M38</f>
        <v>2589586.8173790611</v>
      </c>
      <c r="O43" s="9"/>
    </row>
    <row r="44" spans="1:15" s="8" customFormat="1" x14ac:dyDescent="0.3">
      <c r="B44" s="22"/>
      <c r="C44" s="8">
        <v>6</v>
      </c>
      <c r="D44" s="9">
        <v>5191786</v>
      </c>
      <c r="E44" s="9">
        <f t="shared" si="0"/>
        <v>37776086.093834877</v>
      </c>
      <c r="F44" s="8">
        <v>1.7999999999999999E-2</v>
      </c>
      <c r="G44" s="9">
        <f t="shared" si="3"/>
        <v>38456055.643523902</v>
      </c>
      <c r="H44" s="10">
        <v>0</v>
      </c>
      <c r="O44" s="9"/>
    </row>
    <row r="45" spans="1:15" s="8" customFormat="1" x14ac:dyDescent="0.3">
      <c r="B45" s="22"/>
      <c r="C45" s="8">
        <v>7</v>
      </c>
      <c r="D45" s="9">
        <v>5191786</v>
      </c>
      <c r="E45" s="9">
        <f t="shared" si="0"/>
        <v>43647841.643523902</v>
      </c>
      <c r="F45" s="8">
        <v>1.7999999999999999E-2</v>
      </c>
      <c r="G45" s="9">
        <f t="shared" si="3"/>
        <v>44433502.793107331</v>
      </c>
      <c r="H45" s="10">
        <v>0</v>
      </c>
      <c r="O45" s="9"/>
    </row>
    <row r="46" spans="1:15" s="8" customFormat="1" x14ac:dyDescent="0.3">
      <c r="B46" s="22"/>
      <c r="C46" s="8">
        <v>8</v>
      </c>
      <c r="D46" s="9">
        <v>5191786</v>
      </c>
      <c r="E46" s="9">
        <f t="shared" si="0"/>
        <v>49625288.793107331</v>
      </c>
      <c r="F46" s="8">
        <v>1.7999999999999999E-2</v>
      </c>
      <c r="G46" s="9">
        <f t="shared" si="3"/>
        <v>50518543.991383262</v>
      </c>
      <c r="H46" s="10">
        <v>0</v>
      </c>
      <c r="O46" s="9"/>
    </row>
    <row r="47" spans="1:15" s="8" customFormat="1" x14ac:dyDescent="0.3">
      <c r="B47" s="22"/>
      <c r="C47" s="8">
        <v>9</v>
      </c>
      <c r="D47" s="9">
        <v>5191786</v>
      </c>
      <c r="E47" s="9">
        <f t="shared" si="0"/>
        <v>55710329.991383262</v>
      </c>
      <c r="F47" s="8">
        <v>1.7999999999999999E-2</v>
      </c>
      <c r="G47" s="9">
        <f t="shared" si="3"/>
        <v>56713115.931228161</v>
      </c>
      <c r="H47" s="10">
        <v>0</v>
      </c>
      <c r="O47" s="9"/>
    </row>
    <row r="48" spans="1:15" s="8" customFormat="1" x14ac:dyDescent="0.3">
      <c r="B48" s="22"/>
      <c r="C48" s="8">
        <v>10</v>
      </c>
      <c r="D48" s="9">
        <v>5191786</v>
      </c>
      <c r="E48" s="9">
        <f t="shared" si="0"/>
        <v>61904901.931228161</v>
      </c>
      <c r="F48" s="8">
        <v>1.7999999999999999E-2</v>
      </c>
      <c r="G48" s="9">
        <f t="shared" si="3"/>
        <v>63019190.165990271</v>
      </c>
      <c r="H48" s="10">
        <v>0</v>
      </c>
      <c r="O48" s="9"/>
    </row>
    <row r="49" spans="1:15" s="8" customFormat="1" x14ac:dyDescent="0.3">
      <c r="B49" s="22"/>
      <c r="C49" s="8">
        <v>11</v>
      </c>
      <c r="D49" s="9">
        <v>5191786</v>
      </c>
      <c r="E49" s="9">
        <f t="shared" si="0"/>
        <v>68210976.165990263</v>
      </c>
      <c r="F49" s="8">
        <v>1.7999999999999999E-2</v>
      </c>
      <c r="G49" s="9">
        <f t="shared" si="3"/>
        <v>69438773.736978084</v>
      </c>
      <c r="H49" s="10">
        <v>0</v>
      </c>
      <c r="O49" s="9"/>
    </row>
    <row r="50" spans="1:15" s="8" customFormat="1" x14ac:dyDescent="0.3">
      <c r="B50" s="22"/>
      <c r="C50" s="8">
        <v>12</v>
      </c>
      <c r="D50" s="9">
        <v>5191786</v>
      </c>
      <c r="E50" s="9">
        <f t="shared" si="0"/>
        <v>74630559.736978084</v>
      </c>
      <c r="F50" s="8">
        <v>1.7999999999999999E-2</v>
      </c>
      <c r="G50" s="9">
        <f t="shared" si="3"/>
        <v>75973909.812243685</v>
      </c>
      <c r="H50" s="10">
        <v>0</v>
      </c>
      <c r="I50" s="9">
        <f xml:space="preserve"> (E39 + SUM(D40:D50)) - SUM(H40:H50)</f>
        <v>66869711.530365378</v>
      </c>
      <c r="J50" s="9">
        <f xml:space="preserve"> G50 - I50</f>
        <v>9104198.2818783075</v>
      </c>
      <c r="K50" s="8">
        <v>0.84</v>
      </c>
      <c r="L50" s="9">
        <f xml:space="preserve"> J50 * K50</f>
        <v>7647526.5567777781</v>
      </c>
      <c r="M50" s="9">
        <f xml:space="preserve"> J50 - L50</f>
        <v>1456671.7251005294</v>
      </c>
      <c r="N50" s="8">
        <f xml:space="preserve"> J50 / I50 * 100</f>
        <v>13.614831099942929</v>
      </c>
      <c r="O50" s="9"/>
    </row>
    <row r="51" spans="1:15" s="8" customFormat="1" x14ac:dyDescent="0.3">
      <c r="A51" s="8">
        <v>5</v>
      </c>
      <c r="B51" s="22">
        <v>2026</v>
      </c>
      <c r="C51" s="8">
        <v>1</v>
      </c>
      <c r="D51" s="9">
        <v>5688249</v>
      </c>
      <c r="E51" s="9">
        <f xml:space="preserve"> (G50 / 2) + D51 - H51</f>
        <v>43675203.906121843</v>
      </c>
      <c r="F51" s="8">
        <v>1.7999999999999999E-2</v>
      </c>
      <c r="G51" s="9">
        <f t="shared" si="3"/>
        <v>44461357.576432034</v>
      </c>
      <c r="H51" s="10">
        <v>0</v>
      </c>
      <c r="J51" s="11">
        <f xml:space="preserve"> ((G50 - H51) / 2 / 12) +2500000</f>
        <v>5665579.5755101535</v>
      </c>
      <c r="L51" s="9">
        <f xml:space="preserve"> (G50 / 2 )</f>
        <v>37986954.906121843</v>
      </c>
      <c r="O51" s="9"/>
    </row>
    <row r="52" spans="1:15" s="8" customFormat="1" x14ac:dyDescent="0.3">
      <c r="B52" s="22"/>
      <c r="C52" s="8">
        <v>2</v>
      </c>
      <c r="D52" s="9">
        <v>5688249</v>
      </c>
      <c r="E52" s="9">
        <f t="shared" si="0"/>
        <v>50149606.576432034</v>
      </c>
      <c r="F52" s="8">
        <v>1.7999999999999999E-2</v>
      </c>
      <c r="G52" s="9">
        <f t="shared" si="3"/>
        <v>51052299.49480781</v>
      </c>
      <c r="H52" s="10">
        <v>0</v>
      </c>
      <c r="O52" s="9"/>
    </row>
    <row r="53" spans="1:15" s="8" customFormat="1" x14ac:dyDescent="0.3">
      <c r="B53" s="22"/>
      <c r="C53" s="8">
        <v>3</v>
      </c>
      <c r="D53" s="9">
        <v>5688249</v>
      </c>
      <c r="E53" s="9">
        <f t="shared" si="0"/>
        <v>56740548.49480781</v>
      </c>
      <c r="F53" s="8">
        <v>1.7999999999999999E-2</v>
      </c>
      <c r="G53" s="9">
        <f t="shared" si="3"/>
        <v>57761878.367714353</v>
      </c>
      <c r="H53" s="10">
        <v>0</v>
      </c>
      <c r="O53" s="9"/>
    </row>
    <row r="54" spans="1:15" s="8" customFormat="1" x14ac:dyDescent="0.3">
      <c r="B54" s="22"/>
      <c r="C54" s="8">
        <v>4</v>
      </c>
      <c r="D54" s="9">
        <v>5688249</v>
      </c>
      <c r="E54" s="9">
        <f t="shared" si="0"/>
        <v>63450127.367714353</v>
      </c>
      <c r="F54" s="8">
        <v>1.7999999999999999E-2</v>
      </c>
      <c r="G54" s="9">
        <f t="shared" si="3"/>
        <v>64592229.660333209</v>
      </c>
      <c r="H54" s="10">
        <v>0</v>
      </c>
      <c r="O54" s="9"/>
    </row>
    <row r="55" spans="1:15" s="8" customFormat="1" x14ac:dyDescent="0.3">
      <c r="B55" s="22"/>
      <c r="C55" s="8">
        <v>5</v>
      </c>
      <c r="D55" s="9">
        <v>5688249</v>
      </c>
      <c r="E55" s="9">
        <f t="shared" si="0"/>
        <v>68823806.935232684</v>
      </c>
      <c r="F55" s="8">
        <v>1.7999999999999999E-2</v>
      </c>
      <c r="G55" s="9">
        <f t="shared" si="3"/>
        <v>70062635.46006687</v>
      </c>
      <c r="H55" s="10">
        <f xml:space="preserve"> M50</f>
        <v>1456671.7251005294</v>
      </c>
      <c r="O55" s="9"/>
    </row>
    <row r="56" spans="1:15" s="8" customFormat="1" x14ac:dyDescent="0.3">
      <c r="B56" s="22"/>
      <c r="C56" s="8">
        <v>6</v>
      </c>
      <c r="D56" s="9">
        <v>5688249</v>
      </c>
      <c r="E56" s="9">
        <f t="shared" si="0"/>
        <v>75750884.46006687</v>
      </c>
      <c r="F56" s="8">
        <v>1.7999999999999999E-2</v>
      </c>
      <c r="G56" s="9">
        <f t="shared" si="3"/>
        <v>77114400.380348071</v>
      </c>
      <c r="H56" s="10">
        <v>0</v>
      </c>
      <c r="O56" s="9"/>
    </row>
    <row r="57" spans="1:15" s="8" customFormat="1" x14ac:dyDescent="0.3">
      <c r="B57" s="22"/>
      <c r="C57" s="8">
        <v>7</v>
      </c>
      <c r="D57" s="9">
        <v>5688249</v>
      </c>
      <c r="E57" s="9">
        <f t="shared" si="0"/>
        <v>82802649.380348071</v>
      </c>
      <c r="F57" s="8">
        <v>1.7999999999999999E-2</v>
      </c>
      <c r="G57" s="9">
        <f t="shared" si="3"/>
        <v>84293097.069194332</v>
      </c>
      <c r="H57" s="10">
        <v>0</v>
      </c>
      <c r="O57" s="9"/>
    </row>
    <row r="58" spans="1:15" s="8" customFormat="1" x14ac:dyDescent="0.3">
      <c r="B58" s="22"/>
      <c r="C58" s="8">
        <v>8</v>
      </c>
      <c r="D58" s="9">
        <v>5688249</v>
      </c>
      <c r="E58" s="9">
        <f t="shared" si="0"/>
        <v>89981346.069194332</v>
      </c>
      <c r="F58" s="8">
        <v>1.7999999999999999E-2</v>
      </c>
      <c r="G58" s="9">
        <f t="shared" si="3"/>
        <v>91601010.298439831</v>
      </c>
      <c r="H58" s="10">
        <v>0</v>
      </c>
      <c r="O58" s="9"/>
    </row>
    <row r="59" spans="1:15" s="8" customFormat="1" x14ac:dyDescent="0.3">
      <c r="B59" s="22"/>
      <c r="C59" s="8">
        <v>9</v>
      </c>
      <c r="D59" s="9">
        <v>5688249</v>
      </c>
      <c r="E59" s="9">
        <f t="shared" si="0"/>
        <v>97289259.298439831</v>
      </c>
      <c r="F59" s="8">
        <v>1.7999999999999999E-2</v>
      </c>
      <c r="G59" s="9">
        <f t="shared" si="3"/>
        <v>99040465.965811744</v>
      </c>
      <c r="H59" s="10">
        <v>0</v>
      </c>
      <c r="O59" s="9"/>
    </row>
    <row r="60" spans="1:15" s="8" customFormat="1" x14ac:dyDescent="0.3">
      <c r="B60" s="22"/>
      <c r="C60" s="8">
        <v>10</v>
      </c>
      <c r="D60" s="9">
        <v>5688249</v>
      </c>
      <c r="E60" s="9">
        <f t="shared" si="0"/>
        <v>104728714.96581174</v>
      </c>
      <c r="F60" s="8">
        <v>1.7999999999999999E-2</v>
      </c>
      <c r="G60" s="9">
        <f t="shared" si="3"/>
        <v>106613831.83519636</v>
      </c>
      <c r="H60" s="10">
        <v>0</v>
      </c>
      <c r="O60" s="9"/>
    </row>
    <row r="61" spans="1:15" s="8" customFormat="1" x14ac:dyDescent="0.3">
      <c r="B61" s="22"/>
      <c r="C61" s="8">
        <v>11</v>
      </c>
      <c r="D61" s="9">
        <v>5688249</v>
      </c>
      <c r="E61" s="9">
        <f t="shared" si="0"/>
        <v>112302080.83519636</v>
      </c>
      <c r="F61" s="8">
        <v>1.7999999999999999E-2</v>
      </c>
      <c r="G61" s="9">
        <f t="shared" si="3"/>
        <v>114323518.2902299</v>
      </c>
      <c r="H61" s="10">
        <v>0</v>
      </c>
      <c r="O61" s="9"/>
    </row>
    <row r="62" spans="1:15" s="8" customFormat="1" x14ac:dyDescent="0.3">
      <c r="B62" s="22"/>
      <c r="C62" s="8">
        <v>12</v>
      </c>
      <c r="D62" s="9">
        <v>5688249</v>
      </c>
      <c r="E62" s="9">
        <f t="shared" si="0"/>
        <v>120011767.2902299</v>
      </c>
      <c r="F62" s="8">
        <v>1.7999999999999999E-2</v>
      </c>
      <c r="G62" s="9">
        <f t="shared" si="3"/>
        <v>122171979.10145403</v>
      </c>
      <c r="H62" s="10">
        <v>0</v>
      </c>
      <c r="I62" s="9">
        <f xml:space="preserve"> (E51 + SUM(D52:D62)) - SUM(H52:H62)</f>
        <v>104789271.18102132</v>
      </c>
      <c r="J62" s="9">
        <f xml:space="preserve"> G62 - I62</f>
        <v>17382707.920432717</v>
      </c>
      <c r="K62" s="8">
        <v>0.84</v>
      </c>
      <c r="L62" s="9">
        <f xml:space="preserve"> J62 * K62</f>
        <v>14601474.653163482</v>
      </c>
      <c r="M62" s="9">
        <f xml:space="preserve"> J62 - L62</f>
        <v>2781233.2672692351</v>
      </c>
      <c r="N62" s="8">
        <f xml:space="preserve"> J62 / I62 * 100</f>
        <v>16.588251568621416</v>
      </c>
      <c r="O62" s="9"/>
    </row>
    <row r="63" spans="1:15" s="8" customFormat="1" x14ac:dyDescent="0.3">
      <c r="A63" s="8">
        <v>6</v>
      </c>
      <c r="B63" s="22">
        <v>2027</v>
      </c>
      <c r="C63" s="8">
        <v>1</v>
      </c>
      <c r="D63" s="9">
        <v>7229836</v>
      </c>
      <c r="E63" s="9">
        <f xml:space="preserve"> (G62 / 2) + D63 - H63</f>
        <v>68315825.55072701</v>
      </c>
      <c r="F63" s="8">
        <v>1.7999999999999999E-2</v>
      </c>
      <c r="G63" s="9">
        <f t="shared" si="3"/>
        <v>69545510.410640091</v>
      </c>
      <c r="H63" s="10">
        <v>0</v>
      </c>
      <c r="J63" s="11">
        <f xml:space="preserve"> ((G62 - H63) / 2 / 12) +2500000</f>
        <v>7590499.1292272517</v>
      </c>
      <c r="L63" s="9">
        <f xml:space="preserve"> (G62 / 2 )</f>
        <v>61085989.550727017</v>
      </c>
      <c r="O63" s="9"/>
    </row>
    <row r="64" spans="1:15" s="8" customFormat="1" x14ac:dyDescent="0.3">
      <c r="B64" s="22"/>
      <c r="C64" s="8">
        <v>2</v>
      </c>
      <c r="D64" s="9">
        <v>7229836</v>
      </c>
      <c r="E64" s="9">
        <f t="shared" si="0"/>
        <v>76775346.410640091</v>
      </c>
      <c r="F64" s="8">
        <v>1.7999999999999999E-2</v>
      </c>
      <c r="G64" s="9">
        <f t="shared" si="3"/>
        <v>78157302.646031618</v>
      </c>
      <c r="H64" s="10">
        <v>0</v>
      </c>
      <c r="O64" s="9"/>
    </row>
    <row r="65" spans="1:15" s="8" customFormat="1" x14ac:dyDescent="0.3">
      <c r="B65" s="22"/>
      <c r="C65" s="8">
        <v>3</v>
      </c>
      <c r="D65" s="9">
        <v>7229836</v>
      </c>
      <c r="E65" s="9">
        <f t="shared" si="0"/>
        <v>85387138.646031618</v>
      </c>
      <c r="F65" s="8">
        <v>1.7999999999999999E-2</v>
      </c>
      <c r="G65" s="9">
        <f t="shared" si="3"/>
        <v>86924107.141660184</v>
      </c>
      <c r="H65" s="10">
        <v>0</v>
      </c>
      <c r="O65" s="9"/>
    </row>
    <row r="66" spans="1:15" s="8" customFormat="1" x14ac:dyDescent="0.3">
      <c r="B66" s="22"/>
      <c r="C66" s="8">
        <v>4</v>
      </c>
      <c r="D66" s="9">
        <v>7229836</v>
      </c>
      <c r="E66" s="9">
        <f t="shared" si="0"/>
        <v>94153943.141660184</v>
      </c>
      <c r="F66" s="8">
        <v>1.7999999999999999E-2</v>
      </c>
      <c r="G66" s="9">
        <f t="shared" si="3"/>
        <v>95848714.118210062</v>
      </c>
      <c r="H66" s="10">
        <v>0</v>
      </c>
      <c r="O66" s="9"/>
    </row>
    <row r="67" spans="1:15" s="8" customFormat="1" x14ac:dyDescent="0.3">
      <c r="B67" s="22"/>
      <c r="C67" s="8">
        <v>5</v>
      </c>
      <c r="D67" s="9">
        <v>7229836</v>
      </c>
      <c r="E67" s="9">
        <f t="shared" si="0"/>
        <v>100297316.85094082</v>
      </c>
      <c r="F67" s="8">
        <v>1.7999999999999999E-2</v>
      </c>
      <c r="G67" s="9">
        <f t="shared" si="3"/>
        <v>102102668.55425777</v>
      </c>
      <c r="H67" s="10">
        <f xml:space="preserve"> M62</f>
        <v>2781233.2672692351</v>
      </c>
      <c r="O67" s="9"/>
    </row>
    <row r="68" spans="1:15" s="8" customFormat="1" x14ac:dyDescent="0.3">
      <c r="B68" s="22"/>
      <c r="C68" s="8">
        <v>6</v>
      </c>
      <c r="D68" s="9">
        <v>7229836</v>
      </c>
      <c r="E68" s="9">
        <f t="shared" si="0"/>
        <v>109332504.55425777</v>
      </c>
      <c r="F68" s="8">
        <v>1.7999999999999999E-2</v>
      </c>
      <c r="G68" s="9">
        <f t="shared" si="3"/>
        <v>111300489.6362344</v>
      </c>
      <c r="H68" s="10">
        <f xml:space="preserve"> M63</f>
        <v>0</v>
      </c>
      <c r="O68" s="9"/>
    </row>
    <row r="69" spans="1:15" s="8" customFormat="1" x14ac:dyDescent="0.3">
      <c r="B69" s="22"/>
      <c r="C69" s="8">
        <v>7</v>
      </c>
      <c r="D69" s="9">
        <v>7229836</v>
      </c>
      <c r="E69" s="9">
        <f t="shared" ref="E69:E132" si="4" xml:space="preserve"> G68 + D69 - H69</f>
        <v>118530325.6362344</v>
      </c>
      <c r="F69" s="8">
        <v>1.7999999999999999E-2</v>
      </c>
      <c r="G69" s="9">
        <f t="shared" si="3"/>
        <v>120663871.49768662</v>
      </c>
      <c r="H69" s="10">
        <v>0</v>
      </c>
      <c r="O69" s="9"/>
    </row>
    <row r="70" spans="1:15" s="8" customFormat="1" x14ac:dyDescent="0.3">
      <c r="B70" s="22"/>
      <c r="C70" s="8">
        <v>8</v>
      </c>
      <c r="D70" s="9">
        <v>7229836</v>
      </c>
      <c r="E70" s="9">
        <f t="shared" si="4"/>
        <v>127893707.49768662</v>
      </c>
      <c r="F70" s="8">
        <v>1.7999999999999999E-2</v>
      </c>
      <c r="G70" s="9">
        <f t="shared" si="3"/>
        <v>130195794.23264499</v>
      </c>
      <c r="H70" s="10">
        <v>0</v>
      </c>
      <c r="O70" s="9"/>
    </row>
    <row r="71" spans="1:15" s="8" customFormat="1" x14ac:dyDescent="0.3">
      <c r="B71" s="22"/>
      <c r="C71" s="8">
        <v>9</v>
      </c>
      <c r="D71" s="9">
        <v>7229836</v>
      </c>
      <c r="E71" s="9">
        <f t="shared" si="4"/>
        <v>137425630.23264498</v>
      </c>
      <c r="F71" s="8">
        <v>1.7999999999999999E-2</v>
      </c>
      <c r="G71" s="9">
        <f t="shared" si="3"/>
        <v>139899291.57683259</v>
      </c>
      <c r="H71" s="10">
        <v>0</v>
      </c>
      <c r="O71" s="9"/>
    </row>
    <row r="72" spans="1:15" s="8" customFormat="1" x14ac:dyDescent="0.3">
      <c r="B72" s="22"/>
      <c r="C72" s="8">
        <v>10</v>
      </c>
      <c r="D72" s="9">
        <v>7229836</v>
      </c>
      <c r="E72" s="9">
        <f t="shared" si="4"/>
        <v>147129127.57683259</v>
      </c>
      <c r="F72" s="8">
        <v>1.7999999999999999E-2</v>
      </c>
      <c r="G72" s="9">
        <f t="shared" si="3"/>
        <v>149777451.87321559</v>
      </c>
      <c r="H72" s="10">
        <v>0</v>
      </c>
      <c r="O72" s="9"/>
    </row>
    <row r="73" spans="1:15" s="8" customFormat="1" x14ac:dyDescent="0.3">
      <c r="B73" s="22"/>
      <c r="C73" s="8">
        <v>11</v>
      </c>
      <c r="D73" s="9">
        <v>7229836</v>
      </c>
      <c r="E73" s="9">
        <f t="shared" si="4"/>
        <v>157007287.87321559</v>
      </c>
      <c r="F73" s="8">
        <v>1.7999999999999999E-2</v>
      </c>
      <c r="G73" s="9">
        <f t="shared" si="3"/>
        <v>159833419.05493346</v>
      </c>
      <c r="H73" s="10">
        <v>0</v>
      </c>
      <c r="O73" s="9"/>
    </row>
    <row r="74" spans="1:15" s="12" customFormat="1" x14ac:dyDescent="0.3">
      <c r="B74" s="22"/>
      <c r="C74" s="12">
        <v>12</v>
      </c>
      <c r="D74" s="13">
        <v>7229836</v>
      </c>
      <c r="E74" s="13">
        <f t="shared" si="4"/>
        <v>167063255.05493346</v>
      </c>
      <c r="F74" s="12">
        <v>1.7999999999999999E-2</v>
      </c>
      <c r="G74" s="13">
        <f t="shared" si="3"/>
        <v>170070393.64592227</v>
      </c>
      <c r="H74" s="14">
        <v>0</v>
      </c>
      <c r="I74" s="9">
        <f xml:space="preserve"> (E63 + SUM(D64:D74)) - SUM(H64:H74)</f>
        <v>145062788.28345779</v>
      </c>
      <c r="J74" s="9">
        <f xml:space="preserve"> G74 - I74</f>
        <v>25007605.362464488</v>
      </c>
      <c r="K74" s="12">
        <v>0.84</v>
      </c>
      <c r="L74" s="13">
        <f xml:space="preserve"> J74 * K74</f>
        <v>21006388.50447017</v>
      </c>
      <c r="M74" s="13">
        <f xml:space="preserve"> J74 - L74</f>
        <v>4001216.857994318</v>
      </c>
      <c r="N74" s="12">
        <f xml:space="preserve"> J74 / I74 * 100</f>
        <v>17.239159441495602</v>
      </c>
      <c r="O74" s="13"/>
    </row>
    <row r="75" spans="1:15" s="8" customFormat="1" x14ac:dyDescent="0.3">
      <c r="A75" s="8">
        <v>7</v>
      </c>
      <c r="B75" s="22">
        <v>2028</v>
      </c>
      <c r="C75" s="8">
        <v>1</v>
      </c>
      <c r="D75" s="9">
        <v>9616960</v>
      </c>
      <c r="E75" s="9">
        <f xml:space="preserve"> (G74 / 2) + D75 - H75</f>
        <v>94652156.822961137</v>
      </c>
      <c r="F75" s="8">
        <v>1.7999999999999999E-2</v>
      </c>
      <c r="G75" s="9">
        <f t="shared" si="3"/>
        <v>96355895.645774439</v>
      </c>
      <c r="H75" s="10">
        <v>0</v>
      </c>
      <c r="J75" s="11">
        <f xml:space="preserve"> ((G74 - H75) / 2 / 12) +2500000</f>
        <v>9586266.4019134268</v>
      </c>
      <c r="L75" s="9">
        <f xml:space="preserve"> (G74 / 2 )</f>
        <v>85035196.822961137</v>
      </c>
      <c r="O75" s="9"/>
    </row>
    <row r="76" spans="1:15" s="8" customFormat="1" x14ac:dyDescent="0.3">
      <c r="B76" s="22"/>
      <c r="C76" s="8">
        <v>2</v>
      </c>
      <c r="D76" s="9">
        <v>9616960</v>
      </c>
      <c r="E76" s="9">
        <f t="shared" si="4"/>
        <v>105972855.64577444</v>
      </c>
      <c r="F76" s="8">
        <v>1.7999999999999999E-2</v>
      </c>
      <c r="G76" s="9">
        <f t="shared" si="3"/>
        <v>107880367.04739837</v>
      </c>
      <c r="H76" s="10">
        <v>0</v>
      </c>
      <c r="O76" s="9"/>
    </row>
    <row r="77" spans="1:15" s="8" customFormat="1" x14ac:dyDescent="0.3">
      <c r="B77" s="22"/>
      <c r="C77" s="8">
        <v>3</v>
      </c>
      <c r="D77" s="9">
        <v>9616960</v>
      </c>
      <c r="E77" s="9">
        <f t="shared" si="4"/>
        <v>117497327.04739837</v>
      </c>
      <c r="F77" s="8">
        <v>1.7999999999999999E-2</v>
      </c>
      <c r="G77" s="9">
        <f t="shared" si="3"/>
        <v>119612278.93425155</v>
      </c>
      <c r="H77" s="10">
        <v>0</v>
      </c>
      <c r="O77" s="9"/>
    </row>
    <row r="78" spans="1:15" s="8" customFormat="1" x14ac:dyDescent="0.3">
      <c r="B78" s="22"/>
      <c r="C78" s="8">
        <v>4</v>
      </c>
      <c r="D78" s="9">
        <v>9616960</v>
      </c>
      <c r="E78" s="9">
        <f t="shared" si="4"/>
        <v>129229238.93425155</v>
      </c>
      <c r="F78" s="8">
        <v>1.7999999999999999E-2</v>
      </c>
      <c r="G78" s="9">
        <f t="shared" si="3"/>
        <v>131555365.23506807</v>
      </c>
      <c r="H78" s="10">
        <v>0</v>
      </c>
      <c r="O78" s="9"/>
    </row>
    <row r="79" spans="1:15" s="8" customFormat="1" x14ac:dyDescent="0.3">
      <c r="B79" s="22"/>
      <c r="C79" s="8">
        <v>5</v>
      </c>
      <c r="D79" s="9">
        <v>9616960</v>
      </c>
      <c r="E79" s="9">
        <f t="shared" si="4"/>
        <v>137171108.37707376</v>
      </c>
      <c r="F79" s="8">
        <v>1.7999999999999999E-2</v>
      </c>
      <c r="G79" s="9">
        <f t="shared" si="3"/>
        <v>139640188.3278611</v>
      </c>
      <c r="H79" s="10">
        <f xml:space="preserve"> M74</f>
        <v>4001216.857994318</v>
      </c>
      <c r="O79" s="9"/>
    </row>
    <row r="80" spans="1:15" s="8" customFormat="1" x14ac:dyDescent="0.3">
      <c r="B80" s="22"/>
      <c r="C80" s="8">
        <v>6</v>
      </c>
      <c r="D80" s="9">
        <v>9616960</v>
      </c>
      <c r="E80" s="9">
        <f t="shared" si="4"/>
        <v>149257148.3278611</v>
      </c>
      <c r="F80" s="8">
        <v>1.7999999999999999E-2</v>
      </c>
      <c r="G80" s="9">
        <f t="shared" si="3"/>
        <v>151943776.99776259</v>
      </c>
      <c r="H80" s="10">
        <v>0</v>
      </c>
      <c r="O80" s="9"/>
    </row>
    <row r="81" spans="1:15" s="8" customFormat="1" x14ac:dyDescent="0.3">
      <c r="B81" s="22"/>
      <c r="C81" s="8">
        <v>7</v>
      </c>
      <c r="D81" s="9">
        <v>9616960</v>
      </c>
      <c r="E81" s="9">
        <f t="shared" si="4"/>
        <v>161560736.99776259</v>
      </c>
      <c r="F81" s="8">
        <v>1.7999999999999999E-2</v>
      </c>
      <c r="G81" s="9">
        <f t="shared" si="3"/>
        <v>164468830.26372233</v>
      </c>
      <c r="H81" s="10">
        <v>0</v>
      </c>
      <c r="O81" s="9"/>
    </row>
    <row r="82" spans="1:15" s="8" customFormat="1" x14ac:dyDescent="0.3">
      <c r="B82" s="22"/>
      <c r="C82" s="8">
        <v>8</v>
      </c>
      <c r="D82" s="9">
        <v>9616960</v>
      </c>
      <c r="E82" s="9">
        <f t="shared" si="4"/>
        <v>174085790.26372233</v>
      </c>
      <c r="F82" s="8">
        <v>1.7999999999999999E-2</v>
      </c>
      <c r="G82" s="9">
        <f t="shared" si="3"/>
        <v>177219334.48846933</v>
      </c>
      <c r="H82" s="10">
        <v>0</v>
      </c>
      <c r="O82" s="9"/>
    </row>
    <row r="83" spans="1:15" s="8" customFormat="1" x14ac:dyDescent="0.3">
      <c r="B83" s="22"/>
      <c r="C83" s="8">
        <v>9</v>
      </c>
      <c r="D83" s="9">
        <v>9616960</v>
      </c>
      <c r="E83" s="9">
        <f t="shared" si="4"/>
        <v>186836294.48846933</v>
      </c>
      <c r="F83" s="8">
        <v>1.7999999999999999E-2</v>
      </c>
      <c r="G83" s="9">
        <f t="shared" si="3"/>
        <v>190199347.78926179</v>
      </c>
      <c r="H83" s="10">
        <v>0</v>
      </c>
      <c r="O83" s="9"/>
    </row>
    <row r="84" spans="1:15" s="8" customFormat="1" x14ac:dyDescent="0.3">
      <c r="B84" s="22"/>
      <c r="C84" s="8">
        <v>10</v>
      </c>
      <c r="D84" s="9">
        <v>9616960</v>
      </c>
      <c r="E84" s="9">
        <f t="shared" si="4"/>
        <v>199816307.78926179</v>
      </c>
      <c r="F84" s="8">
        <v>1.7999999999999999E-2</v>
      </c>
      <c r="G84" s="9">
        <f t="shared" si="3"/>
        <v>203413001.32946849</v>
      </c>
      <c r="H84" s="10">
        <v>0</v>
      </c>
      <c r="O84" s="9"/>
    </row>
    <row r="85" spans="1:15" s="8" customFormat="1" x14ac:dyDescent="0.3">
      <c r="B85" s="22"/>
      <c r="C85" s="8">
        <v>11</v>
      </c>
      <c r="D85" s="9">
        <v>9616960</v>
      </c>
      <c r="E85" s="9">
        <f t="shared" si="4"/>
        <v>213029961.32946849</v>
      </c>
      <c r="F85" s="8">
        <v>1.7999999999999999E-2</v>
      </c>
      <c r="G85" s="9">
        <f t="shared" si="3"/>
        <v>216864500.63339892</v>
      </c>
      <c r="H85" s="10">
        <v>0</v>
      </c>
      <c r="O85" s="9"/>
    </row>
    <row r="86" spans="1:15" s="8" customFormat="1" x14ac:dyDescent="0.3">
      <c r="B86" s="22"/>
      <c r="C86" s="8">
        <v>12</v>
      </c>
      <c r="D86" s="9">
        <v>9616960</v>
      </c>
      <c r="E86" s="9">
        <f t="shared" si="4"/>
        <v>226481460.63339892</v>
      </c>
      <c r="F86" s="8">
        <v>1.7999999999999999E-2</v>
      </c>
      <c r="G86" s="9">
        <f t="shared" si="3"/>
        <v>230558126.9248001</v>
      </c>
      <c r="H86" s="10">
        <v>0</v>
      </c>
      <c r="I86" s="9">
        <f xml:space="preserve"> (E75 + SUM(D76:D86)) - SUM(H76:H86)</f>
        <v>196437499.96496683</v>
      </c>
      <c r="J86" s="9">
        <f xml:space="preserve"> G86 - I86</f>
        <v>34120626.959833264</v>
      </c>
      <c r="K86" s="8">
        <v>0.84</v>
      </c>
      <c r="L86" s="9">
        <f xml:space="preserve"> J86 * K86</f>
        <v>28661326.646259941</v>
      </c>
      <c r="M86" s="9">
        <f xml:space="preserve"> J86 - L86</f>
        <v>5459300.3135733232</v>
      </c>
      <c r="N86" s="8">
        <f xml:space="preserve"> J86 / I86 * 100</f>
        <v>17.369711468491722</v>
      </c>
      <c r="O86" s="9"/>
    </row>
    <row r="87" spans="1:15" s="8" customFormat="1" x14ac:dyDescent="0.3">
      <c r="A87" s="8">
        <v>8</v>
      </c>
      <c r="B87" s="22">
        <v>2029</v>
      </c>
      <c r="C87" s="8">
        <v>1</v>
      </c>
      <c r="D87" s="9">
        <v>12147906</v>
      </c>
      <c r="E87" s="9">
        <f xml:space="preserve"> (G86 / 2) + D87 - H87</f>
        <v>127426969.46240005</v>
      </c>
      <c r="F87" s="8">
        <v>1.7999999999999999E-2</v>
      </c>
      <c r="G87" s="9">
        <f t="shared" si="3"/>
        <v>129720654.91272324</v>
      </c>
      <c r="H87" s="10">
        <v>0</v>
      </c>
      <c r="J87" s="11">
        <f xml:space="preserve"> ((G86 - H87) / 2 / 12) +2500000</f>
        <v>12106588.621866671</v>
      </c>
      <c r="L87" s="9">
        <f xml:space="preserve"> (G86 / 2 )</f>
        <v>115279063.46240005</v>
      </c>
      <c r="O87" s="9"/>
    </row>
    <row r="88" spans="1:15" s="8" customFormat="1" x14ac:dyDescent="0.3">
      <c r="B88" s="22"/>
      <c r="C88" s="8">
        <v>2</v>
      </c>
      <c r="D88" s="9">
        <v>12147906</v>
      </c>
      <c r="E88" s="9">
        <f t="shared" si="4"/>
        <v>141868560.91272324</v>
      </c>
      <c r="F88" s="8">
        <v>1.7999999999999999E-2</v>
      </c>
      <c r="G88" s="9">
        <f t="shared" si="3"/>
        <v>144422195.00915226</v>
      </c>
      <c r="H88" s="10">
        <v>0</v>
      </c>
      <c r="O88" s="9"/>
    </row>
    <row r="89" spans="1:15" s="8" customFormat="1" x14ac:dyDescent="0.3">
      <c r="B89" s="22"/>
      <c r="C89" s="8">
        <v>3</v>
      </c>
      <c r="D89" s="9">
        <v>12147906</v>
      </c>
      <c r="E89" s="9">
        <f t="shared" si="4"/>
        <v>156570101.00915226</v>
      </c>
      <c r="F89" s="8">
        <v>1.7999999999999999E-2</v>
      </c>
      <c r="G89" s="9">
        <f t="shared" si="3"/>
        <v>159388362.827317</v>
      </c>
      <c r="H89" s="10">
        <v>0</v>
      </c>
      <c r="O89" s="9"/>
    </row>
    <row r="90" spans="1:15" s="8" customFormat="1" x14ac:dyDescent="0.3">
      <c r="B90" s="22"/>
      <c r="C90" s="8">
        <v>4</v>
      </c>
      <c r="D90" s="9">
        <v>12147906</v>
      </c>
      <c r="E90" s="9">
        <f t="shared" si="4"/>
        <v>171536268.827317</v>
      </c>
      <c r="F90" s="8">
        <v>1.7999999999999999E-2</v>
      </c>
      <c r="G90" s="9">
        <f t="shared" si="3"/>
        <v>174623921.66620871</v>
      </c>
      <c r="H90" s="10">
        <v>0</v>
      </c>
      <c r="O90" s="9"/>
    </row>
    <row r="91" spans="1:15" s="8" customFormat="1" x14ac:dyDescent="0.3">
      <c r="B91" s="22"/>
      <c r="C91" s="8">
        <v>5</v>
      </c>
      <c r="D91" s="9">
        <v>12147906</v>
      </c>
      <c r="E91" s="9">
        <f t="shared" si="4"/>
        <v>181312527.35263538</v>
      </c>
      <c r="F91" s="8">
        <v>1.7999999999999999E-2</v>
      </c>
      <c r="G91" s="9">
        <f t="shared" si="3"/>
        <v>184576152.84498283</v>
      </c>
      <c r="H91" s="10">
        <f xml:space="preserve"> M86</f>
        <v>5459300.3135733232</v>
      </c>
      <c r="O91" s="9"/>
    </row>
    <row r="92" spans="1:15" s="8" customFormat="1" x14ac:dyDescent="0.3">
      <c r="B92" s="22"/>
      <c r="C92" s="8">
        <v>6</v>
      </c>
      <c r="D92" s="9">
        <v>12147906</v>
      </c>
      <c r="E92" s="9">
        <f t="shared" si="4"/>
        <v>196724058.84498283</v>
      </c>
      <c r="F92" s="8">
        <v>1.7999999999999999E-2</v>
      </c>
      <c r="G92" s="9">
        <f t="shared" si="3"/>
        <v>200265091.90419254</v>
      </c>
      <c r="H92" s="10">
        <v>0</v>
      </c>
      <c r="O92" s="9"/>
    </row>
    <row r="93" spans="1:15" s="8" customFormat="1" x14ac:dyDescent="0.3">
      <c r="B93" s="22"/>
      <c r="C93" s="8">
        <v>7</v>
      </c>
      <c r="D93" s="9">
        <v>12147906</v>
      </c>
      <c r="E93" s="9">
        <f t="shared" si="4"/>
        <v>212412997.90419254</v>
      </c>
      <c r="F93" s="8">
        <v>1.7999999999999999E-2</v>
      </c>
      <c r="G93" s="9">
        <f t="shared" si="3"/>
        <v>216236431.86646801</v>
      </c>
      <c r="H93" s="10">
        <v>0</v>
      </c>
      <c r="O93" s="9"/>
    </row>
    <row r="94" spans="1:15" s="8" customFormat="1" x14ac:dyDescent="0.3">
      <c r="B94" s="22"/>
      <c r="C94" s="8">
        <v>8</v>
      </c>
      <c r="D94" s="9">
        <v>12147906</v>
      </c>
      <c r="E94" s="9">
        <f t="shared" si="4"/>
        <v>228384337.86646801</v>
      </c>
      <c r="F94" s="8">
        <v>1.7999999999999999E-2</v>
      </c>
      <c r="G94" s="9">
        <f t="shared" ref="G94:G157" si="5" xml:space="preserve"> (E94 * F94) + E94</f>
        <v>232495255.94806445</v>
      </c>
      <c r="H94" s="10">
        <v>0</v>
      </c>
      <c r="O94" s="9"/>
    </row>
    <row r="95" spans="1:15" s="8" customFormat="1" x14ac:dyDescent="0.3">
      <c r="B95" s="22"/>
      <c r="C95" s="8">
        <v>9</v>
      </c>
      <c r="D95" s="9">
        <v>12147906</v>
      </c>
      <c r="E95" s="9">
        <f t="shared" si="4"/>
        <v>244643161.94806445</v>
      </c>
      <c r="F95" s="8">
        <v>1.7999999999999999E-2</v>
      </c>
      <c r="G95" s="9">
        <f t="shared" si="5"/>
        <v>249046738.86312962</v>
      </c>
      <c r="H95" s="10">
        <v>0</v>
      </c>
      <c r="O95" s="9"/>
    </row>
    <row r="96" spans="1:15" s="8" customFormat="1" x14ac:dyDescent="0.3">
      <c r="B96" s="22"/>
      <c r="C96" s="8">
        <v>10</v>
      </c>
      <c r="D96" s="9">
        <v>12147906</v>
      </c>
      <c r="E96" s="9">
        <f t="shared" si="4"/>
        <v>261194644.86312962</v>
      </c>
      <c r="F96" s="8">
        <v>1.7999999999999999E-2</v>
      </c>
      <c r="G96" s="9">
        <f t="shared" si="5"/>
        <v>265896148.47066596</v>
      </c>
      <c r="H96" s="10">
        <v>0</v>
      </c>
      <c r="O96" s="9"/>
    </row>
    <row r="97" spans="1:15" s="8" customFormat="1" x14ac:dyDescent="0.3">
      <c r="B97" s="22"/>
      <c r="C97" s="8">
        <v>11</v>
      </c>
      <c r="D97" s="9">
        <v>12147906</v>
      </c>
      <c r="E97" s="9">
        <f t="shared" si="4"/>
        <v>278044054.47066593</v>
      </c>
      <c r="F97" s="8">
        <v>1.7999999999999999E-2</v>
      </c>
      <c r="G97" s="9">
        <f t="shared" si="5"/>
        <v>283048847.4511379</v>
      </c>
      <c r="H97" s="10">
        <v>0</v>
      </c>
      <c r="O97" s="9"/>
    </row>
    <row r="98" spans="1:15" s="8" customFormat="1" x14ac:dyDescent="0.3">
      <c r="B98" s="22"/>
      <c r="C98" s="8">
        <v>12</v>
      </c>
      <c r="D98" s="9">
        <v>12147906</v>
      </c>
      <c r="E98" s="9">
        <f t="shared" si="4"/>
        <v>295196753.4511379</v>
      </c>
      <c r="F98" s="8">
        <v>1.7999999999999999E-2</v>
      </c>
      <c r="G98" s="9">
        <f t="shared" si="5"/>
        <v>300510295.0132584</v>
      </c>
      <c r="H98" s="10">
        <v>0</v>
      </c>
      <c r="I98" s="9">
        <f xml:space="preserve"> (E87 + SUM(D88:D98)) - SUM(H88:H98)</f>
        <v>255594635.14882672</v>
      </c>
      <c r="J98" s="9">
        <f xml:space="preserve"> G98 - I98</f>
        <v>44915659.864431679</v>
      </c>
      <c r="K98" s="8">
        <v>0.84</v>
      </c>
      <c r="L98" s="9">
        <f xml:space="preserve"> J98 * K98</f>
        <v>37729154.286122613</v>
      </c>
      <c r="M98" s="9">
        <f xml:space="preserve"> J98 - L98</f>
        <v>7186505.5783090666</v>
      </c>
      <c r="N98" s="8">
        <f xml:space="preserve"> J98 / I98 * 100</f>
        <v>17.573005723801032</v>
      </c>
      <c r="O98" s="9"/>
    </row>
    <row r="99" spans="1:15" s="8" customFormat="1" x14ac:dyDescent="0.3">
      <c r="A99" s="8">
        <v>9</v>
      </c>
      <c r="B99" s="22">
        <v>2030</v>
      </c>
      <c r="C99" s="8">
        <v>1</v>
      </c>
      <c r="D99" s="9">
        <v>15077111</v>
      </c>
      <c r="E99" s="9">
        <f xml:space="preserve"> (G98 / 2) + D99 - H99</f>
        <v>165332258.5066292</v>
      </c>
      <c r="F99" s="8">
        <v>1.7999999999999999E-2</v>
      </c>
      <c r="G99" s="9">
        <f t="shared" si="5"/>
        <v>168308239.15974852</v>
      </c>
      <c r="H99" s="10">
        <v>0</v>
      </c>
      <c r="J99" s="11">
        <f xml:space="preserve"> ((G98 - H99) / 2 / 12) +2500000</f>
        <v>15021262.292219101</v>
      </c>
      <c r="L99" s="9">
        <f xml:space="preserve"> (G98 / 2 )</f>
        <v>150255147.5066292</v>
      </c>
      <c r="O99" s="9"/>
    </row>
    <row r="100" spans="1:15" s="8" customFormat="1" x14ac:dyDescent="0.3">
      <c r="B100" s="22"/>
      <c r="C100" s="8">
        <v>2</v>
      </c>
      <c r="D100" s="9">
        <v>15077111</v>
      </c>
      <c r="E100" s="9">
        <f t="shared" si="4"/>
        <v>183385350.15974852</v>
      </c>
      <c r="F100" s="8">
        <v>1.7999999999999999E-2</v>
      </c>
      <c r="G100" s="9">
        <f t="shared" si="5"/>
        <v>186686286.46262398</v>
      </c>
      <c r="H100" s="10">
        <v>0</v>
      </c>
      <c r="O100" s="9"/>
    </row>
    <row r="101" spans="1:15" s="8" customFormat="1" x14ac:dyDescent="0.3">
      <c r="B101" s="22"/>
      <c r="C101" s="8">
        <v>3</v>
      </c>
      <c r="D101" s="9">
        <v>15077111</v>
      </c>
      <c r="E101" s="9">
        <f t="shared" si="4"/>
        <v>201763397.46262398</v>
      </c>
      <c r="F101" s="8">
        <v>1.7999999999999999E-2</v>
      </c>
      <c r="G101" s="9">
        <f t="shared" si="5"/>
        <v>205395138.61695123</v>
      </c>
      <c r="H101" s="10">
        <v>0</v>
      </c>
      <c r="O101" s="9"/>
    </row>
    <row r="102" spans="1:15" s="8" customFormat="1" x14ac:dyDescent="0.3">
      <c r="B102" s="22"/>
      <c r="C102" s="8">
        <v>4</v>
      </c>
      <c r="D102" s="9">
        <v>15077111</v>
      </c>
      <c r="E102" s="9">
        <f t="shared" si="4"/>
        <v>220472249.61695123</v>
      </c>
      <c r="F102" s="8">
        <v>1.7999999999999999E-2</v>
      </c>
      <c r="G102" s="9">
        <f t="shared" si="5"/>
        <v>224440750.11005634</v>
      </c>
      <c r="H102" s="10">
        <v>0</v>
      </c>
      <c r="O102" s="9"/>
    </row>
    <row r="103" spans="1:15" s="8" customFormat="1" x14ac:dyDescent="0.3">
      <c r="B103" s="22"/>
      <c r="C103" s="8">
        <v>5</v>
      </c>
      <c r="D103" s="9">
        <v>15077111</v>
      </c>
      <c r="E103" s="9">
        <f t="shared" si="4"/>
        <v>232331355.53174728</v>
      </c>
      <c r="F103" s="8">
        <v>1.7999999999999999E-2</v>
      </c>
      <c r="G103" s="9">
        <f t="shared" si="5"/>
        <v>236513319.93131873</v>
      </c>
      <c r="H103" s="10">
        <f xml:space="preserve"> M98</f>
        <v>7186505.5783090666</v>
      </c>
      <c r="O103" s="9"/>
    </row>
    <row r="104" spans="1:15" s="8" customFormat="1" x14ac:dyDescent="0.3">
      <c r="B104" s="22"/>
      <c r="C104" s="8">
        <v>6</v>
      </c>
      <c r="D104" s="9">
        <v>15077111</v>
      </c>
      <c r="E104" s="9">
        <f t="shared" si="4"/>
        <v>251590430.93131873</v>
      </c>
      <c r="F104" s="8">
        <v>1.7999999999999999E-2</v>
      </c>
      <c r="G104" s="9">
        <f t="shared" si="5"/>
        <v>256119058.68808246</v>
      </c>
      <c r="H104" s="10">
        <v>0</v>
      </c>
      <c r="O104" s="9"/>
    </row>
    <row r="105" spans="1:15" s="8" customFormat="1" x14ac:dyDescent="0.3">
      <c r="B105" s="22"/>
      <c r="C105" s="8">
        <v>7</v>
      </c>
      <c r="D105" s="9">
        <v>15077111</v>
      </c>
      <c r="E105" s="9">
        <f t="shared" si="4"/>
        <v>271196169.68808246</v>
      </c>
      <c r="F105" s="8">
        <v>1.7999999999999999E-2</v>
      </c>
      <c r="G105" s="9">
        <f t="shared" si="5"/>
        <v>276077700.74246794</v>
      </c>
      <c r="H105" s="10">
        <v>0</v>
      </c>
      <c r="O105" s="9"/>
    </row>
    <row r="106" spans="1:15" s="8" customFormat="1" x14ac:dyDescent="0.3">
      <c r="B106" s="22"/>
      <c r="C106" s="8">
        <v>8</v>
      </c>
      <c r="D106" s="9">
        <v>15077111</v>
      </c>
      <c r="E106" s="9">
        <f t="shared" si="4"/>
        <v>291154811.74246794</v>
      </c>
      <c r="F106" s="8">
        <v>1.7999999999999999E-2</v>
      </c>
      <c r="G106" s="9">
        <f t="shared" si="5"/>
        <v>296395598.35383236</v>
      </c>
      <c r="H106" s="10">
        <v>0</v>
      </c>
      <c r="O106" s="9"/>
    </row>
    <row r="107" spans="1:15" s="8" customFormat="1" x14ac:dyDescent="0.3">
      <c r="B107" s="22"/>
      <c r="C107" s="8">
        <v>9</v>
      </c>
      <c r="D107" s="9">
        <v>15077111</v>
      </c>
      <c r="E107" s="9">
        <f t="shared" si="4"/>
        <v>311472709.35383236</v>
      </c>
      <c r="F107" s="8">
        <v>1.7999999999999999E-2</v>
      </c>
      <c r="G107" s="9">
        <f t="shared" si="5"/>
        <v>317079218.12220132</v>
      </c>
      <c r="H107" s="10">
        <v>0</v>
      </c>
      <c r="O107" s="9"/>
    </row>
    <row r="108" spans="1:15" s="8" customFormat="1" x14ac:dyDescent="0.3">
      <c r="B108" s="22"/>
      <c r="C108" s="8">
        <v>10</v>
      </c>
      <c r="D108" s="9">
        <v>15077111</v>
      </c>
      <c r="E108" s="9">
        <f t="shared" si="4"/>
        <v>332156329.12220132</v>
      </c>
      <c r="F108" s="8">
        <v>1.7999999999999999E-2</v>
      </c>
      <c r="G108" s="9">
        <f t="shared" si="5"/>
        <v>338135143.04640096</v>
      </c>
      <c r="H108" s="10">
        <v>0</v>
      </c>
      <c r="O108" s="9"/>
    </row>
    <row r="109" spans="1:15" s="8" customFormat="1" x14ac:dyDescent="0.3">
      <c r="B109" s="22"/>
      <c r="C109" s="8">
        <v>11</v>
      </c>
      <c r="D109" s="9">
        <v>15077111</v>
      </c>
      <c r="E109" s="9">
        <f t="shared" si="4"/>
        <v>353212254.04640096</v>
      </c>
      <c r="F109" s="8">
        <v>1.7999999999999999E-2</v>
      </c>
      <c r="G109" s="9">
        <f t="shared" si="5"/>
        <v>359570074.61923617</v>
      </c>
      <c r="H109" s="10">
        <v>0</v>
      </c>
      <c r="O109" s="9"/>
    </row>
    <row r="110" spans="1:15" s="8" customFormat="1" x14ac:dyDescent="0.3">
      <c r="B110" s="22"/>
      <c r="C110" s="8">
        <v>12</v>
      </c>
      <c r="D110" s="9">
        <v>15077111</v>
      </c>
      <c r="E110" s="9">
        <f t="shared" si="4"/>
        <v>374647185.61923617</v>
      </c>
      <c r="F110" s="8">
        <v>1.7999999999999999E-2</v>
      </c>
      <c r="G110" s="9">
        <f t="shared" si="5"/>
        <v>381390834.9603824</v>
      </c>
      <c r="H110" s="10">
        <v>0</v>
      </c>
      <c r="I110" s="9">
        <f xml:space="preserve"> (E99 + SUM(D100:D110)) - SUM(H100:H110)</f>
        <v>323993973.92832017</v>
      </c>
      <c r="J110" s="9">
        <f xml:space="preserve"> G110 - I110</f>
        <v>57396861.032062232</v>
      </c>
      <c r="K110" s="8">
        <v>0.84</v>
      </c>
      <c r="L110" s="9">
        <f xml:space="preserve"> J110 * K110</f>
        <v>48213363.266932271</v>
      </c>
      <c r="M110" s="9">
        <f xml:space="preserve"> J110 - L110</f>
        <v>9183497.7651299611</v>
      </c>
      <c r="N110" s="8">
        <f xml:space="preserve"> J110 / I110 * 100</f>
        <v>17.715410054126686</v>
      </c>
      <c r="O110" s="9"/>
    </row>
    <row r="111" spans="1:15" s="8" customFormat="1" x14ac:dyDescent="0.3">
      <c r="A111" s="8">
        <v>10</v>
      </c>
      <c r="B111" s="22">
        <v>2031</v>
      </c>
      <c r="C111" s="8">
        <v>1</v>
      </c>
      <c r="D111" s="9">
        <v>18465262</v>
      </c>
      <c r="E111" s="9">
        <f xml:space="preserve"> (G110 / 2) + D111 - H111</f>
        <v>209160679.4801912</v>
      </c>
      <c r="F111" s="8">
        <v>1.7999999999999999E-2</v>
      </c>
      <c r="G111" s="9">
        <f t="shared" si="5"/>
        <v>212925571.71083465</v>
      </c>
      <c r="H111" s="10">
        <v>0</v>
      </c>
      <c r="J111" s="11">
        <f xml:space="preserve"> ((G110 - H111) / 2 / 12) +2500000</f>
        <v>18391284.790015936</v>
      </c>
      <c r="L111" s="9">
        <f xml:space="preserve"> (G110 / 2 )</f>
        <v>190695417.4801912</v>
      </c>
      <c r="O111" s="9"/>
    </row>
    <row r="112" spans="1:15" s="8" customFormat="1" x14ac:dyDescent="0.3">
      <c r="B112" s="22"/>
      <c r="C112" s="8">
        <v>2</v>
      </c>
      <c r="D112" s="9">
        <v>18465262</v>
      </c>
      <c r="E112" s="9">
        <f t="shared" si="4"/>
        <v>231390833.71083465</v>
      </c>
      <c r="F112" s="8">
        <v>1.7999999999999999E-2</v>
      </c>
      <c r="G112" s="9">
        <f t="shared" si="5"/>
        <v>235555868.71762967</v>
      </c>
      <c r="H112" s="10">
        <v>0</v>
      </c>
      <c r="O112" s="9"/>
    </row>
    <row r="113" spans="1:15" s="8" customFormat="1" x14ac:dyDescent="0.3">
      <c r="B113" s="22"/>
      <c r="C113" s="8">
        <v>3</v>
      </c>
      <c r="D113" s="9">
        <v>18465262</v>
      </c>
      <c r="E113" s="9">
        <f t="shared" si="4"/>
        <v>254021130.71762967</v>
      </c>
      <c r="F113" s="8">
        <v>1.7999999999999999E-2</v>
      </c>
      <c r="G113" s="9">
        <f t="shared" si="5"/>
        <v>258593511.07054701</v>
      </c>
      <c r="H113" s="10">
        <v>0</v>
      </c>
      <c r="O113" s="9"/>
    </row>
    <row r="114" spans="1:15" s="8" customFormat="1" x14ac:dyDescent="0.3">
      <c r="B114" s="22"/>
      <c r="C114" s="8">
        <v>4</v>
      </c>
      <c r="D114" s="9">
        <v>18465262</v>
      </c>
      <c r="E114" s="9">
        <f t="shared" si="4"/>
        <v>277058773.07054698</v>
      </c>
      <c r="F114" s="8">
        <v>1.7999999999999999E-2</v>
      </c>
      <c r="G114" s="9">
        <f t="shared" si="5"/>
        <v>282045830.98581684</v>
      </c>
      <c r="H114" s="10">
        <v>0</v>
      </c>
      <c r="O114" s="9"/>
    </row>
    <row r="115" spans="1:15" s="8" customFormat="1" x14ac:dyDescent="0.3">
      <c r="B115" s="22"/>
      <c r="C115" s="8">
        <v>5</v>
      </c>
      <c r="D115" s="9">
        <v>18465262</v>
      </c>
      <c r="E115" s="9">
        <f t="shared" si="4"/>
        <v>291327595.22068685</v>
      </c>
      <c r="F115" s="8">
        <v>1.7999999999999999E-2</v>
      </c>
      <c r="G115" s="9">
        <f t="shared" si="5"/>
        <v>296571491.93465924</v>
      </c>
      <c r="H115" s="10">
        <f xml:space="preserve"> M110</f>
        <v>9183497.7651299611</v>
      </c>
      <c r="O115" s="9"/>
    </row>
    <row r="116" spans="1:15" s="8" customFormat="1" x14ac:dyDescent="0.3">
      <c r="B116" s="22"/>
      <c r="C116" s="8">
        <v>6</v>
      </c>
      <c r="D116" s="9">
        <v>18465262</v>
      </c>
      <c r="E116" s="9">
        <f t="shared" si="4"/>
        <v>315036753.93465924</v>
      </c>
      <c r="F116" s="8">
        <v>1.7999999999999999E-2</v>
      </c>
      <c r="G116" s="9">
        <f t="shared" si="5"/>
        <v>320707415.50548309</v>
      </c>
      <c r="H116" s="10">
        <v>0</v>
      </c>
      <c r="O116" s="9"/>
    </row>
    <row r="117" spans="1:15" s="8" customFormat="1" x14ac:dyDescent="0.3">
      <c r="B117" s="22"/>
      <c r="C117" s="8">
        <v>7</v>
      </c>
      <c r="D117" s="9">
        <v>18465262</v>
      </c>
      <c r="E117" s="9">
        <f t="shared" si="4"/>
        <v>339172677.50548309</v>
      </c>
      <c r="F117" s="8">
        <v>1.7999999999999999E-2</v>
      </c>
      <c r="G117" s="9">
        <f t="shared" si="5"/>
        <v>345277785.70058179</v>
      </c>
      <c r="H117" s="10">
        <v>0</v>
      </c>
      <c r="O117" s="9"/>
    </row>
    <row r="118" spans="1:15" s="8" customFormat="1" x14ac:dyDescent="0.3">
      <c r="B118" s="22"/>
      <c r="C118" s="8">
        <v>8</v>
      </c>
      <c r="D118" s="9">
        <v>18465262</v>
      </c>
      <c r="E118" s="9">
        <f t="shared" si="4"/>
        <v>363743047.70058179</v>
      </c>
      <c r="F118" s="8">
        <v>1.7999999999999999E-2</v>
      </c>
      <c r="G118" s="9">
        <f t="shared" si="5"/>
        <v>370290422.55919224</v>
      </c>
      <c r="H118" s="10">
        <v>0</v>
      </c>
      <c r="O118" s="9"/>
    </row>
    <row r="119" spans="1:15" s="8" customFormat="1" x14ac:dyDescent="0.3">
      <c r="B119" s="22"/>
      <c r="C119" s="8">
        <v>9</v>
      </c>
      <c r="D119" s="9">
        <v>18465262</v>
      </c>
      <c r="E119" s="9">
        <f t="shared" si="4"/>
        <v>388755684.55919224</v>
      </c>
      <c r="F119" s="8">
        <v>1.7999999999999999E-2</v>
      </c>
      <c r="G119" s="9">
        <f t="shared" si="5"/>
        <v>395753286.88125771</v>
      </c>
      <c r="H119" s="10">
        <v>0</v>
      </c>
      <c r="O119" s="9"/>
    </row>
    <row r="120" spans="1:15" s="8" customFormat="1" x14ac:dyDescent="0.3">
      <c r="B120" s="22"/>
      <c r="C120" s="8">
        <v>10</v>
      </c>
      <c r="D120" s="9">
        <v>18465262</v>
      </c>
      <c r="E120" s="9">
        <f t="shared" si="4"/>
        <v>414218548.88125771</v>
      </c>
      <c r="F120" s="8">
        <v>1.7999999999999999E-2</v>
      </c>
      <c r="G120" s="9">
        <f t="shared" si="5"/>
        <v>421674482.76112038</v>
      </c>
      <c r="H120" s="10">
        <v>0</v>
      </c>
      <c r="O120" s="9"/>
    </row>
    <row r="121" spans="1:15" s="8" customFormat="1" x14ac:dyDescent="0.3">
      <c r="B121" s="22"/>
      <c r="C121" s="8">
        <v>11</v>
      </c>
      <c r="D121" s="9">
        <v>18465262</v>
      </c>
      <c r="E121" s="9">
        <f t="shared" si="4"/>
        <v>440139744.76112038</v>
      </c>
      <c r="F121" s="8">
        <v>1.7999999999999999E-2</v>
      </c>
      <c r="G121" s="9">
        <f t="shared" si="5"/>
        <v>448062260.16682053</v>
      </c>
      <c r="H121" s="10">
        <v>0</v>
      </c>
      <c r="O121" s="9"/>
    </row>
    <row r="122" spans="1:15" s="8" customFormat="1" x14ac:dyDescent="0.3">
      <c r="B122" s="22"/>
      <c r="C122" s="8">
        <v>12</v>
      </c>
      <c r="D122" s="9">
        <v>18465262</v>
      </c>
      <c r="E122" s="9">
        <f t="shared" si="4"/>
        <v>466527522.16682053</v>
      </c>
      <c r="F122" s="8">
        <v>1.7999999999999999E-2</v>
      </c>
      <c r="G122" s="9">
        <f t="shared" si="5"/>
        <v>474925017.56582332</v>
      </c>
      <c r="H122" s="10">
        <v>0</v>
      </c>
      <c r="I122" s="9">
        <f xml:space="preserve"> (E111 + SUM(D112:D122)) - SUM(H112:H122)</f>
        <v>403095063.71506125</v>
      </c>
      <c r="J122" s="9">
        <f xml:space="preserve"> G122 - I122</f>
        <v>71829953.850762069</v>
      </c>
      <c r="K122" s="8">
        <v>0.84</v>
      </c>
      <c r="L122" s="9">
        <f xml:space="preserve"> J122 * K122</f>
        <v>60337161.234640136</v>
      </c>
      <c r="M122" s="9">
        <f xml:space="preserve"> J122 - L122</f>
        <v>11492792.616121933</v>
      </c>
      <c r="N122" s="8">
        <f xml:space="preserve"> J122 / I122 * 100</f>
        <v>17.819606419575766</v>
      </c>
      <c r="O122" s="9"/>
    </row>
    <row r="123" spans="1:15" s="8" customFormat="1" x14ac:dyDescent="0.3">
      <c r="A123" s="8">
        <v>11</v>
      </c>
      <c r="B123" s="22">
        <v>2032</v>
      </c>
      <c r="C123" s="8">
        <v>1</v>
      </c>
      <c r="D123" s="9">
        <v>22384260</v>
      </c>
      <c r="E123" s="9">
        <f xml:space="preserve"> (G122 / 2) + D123 - H123</f>
        <v>259846768.78291166</v>
      </c>
      <c r="F123" s="8">
        <v>1.7999999999999999E-2</v>
      </c>
      <c r="G123" s="9">
        <f t="shared" si="5"/>
        <v>264524010.62100407</v>
      </c>
      <c r="H123" s="10"/>
      <c r="J123" s="11">
        <f xml:space="preserve"> ((G122 - H123) / 2 / 12) +2500000</f>
        <v>22288542.398575973</v>
      </c>
      <c r="L123" s="9">
        <f xml:space="preserve"> (G122 / 2 )</f>
        <v>237462508.78291166</v>
      </c>
      <c r="O123" s="9"/>
    </row>
    <row r="124" spans="1:15" s="8" customFormat="1" x14ac:dyDescent="0.3">
      <c r="B124" s="22"/>
      <c r="C124" s="8">
        <v>2</v>
      </c>
      <c r="D124" s="9">
        <v>22384260</v>
      </c>
      <c r="E124" s="9">
        <f t="shared" si="4"/>
        <v>286908270.6210041</v>
      </c>
      <c r="F124" s="8">
        <v>1.7999999999999999E-2</v>
      </c>
      <c r="G124" s="9">
        <f t="shared" si="5"/>
        <v>292072619.4921822</v>
      </c>
      <c r="H124" s="10"/>
      <c r="O124" s="9"/>
    </row>
    <row r="125" spans="1:15" s="8" customFormat="1" x14ac:dyDescent="0.3">
      <c r="B125" s="22"/>
      <c r="C125" s="8">
        <v>3</v>
      </c>
      <c r="D125" s="9">
        <v>22384260</v>
      </c>
      <c r="E125" s="9">
        <f t="shared" si="4"/>
        <v>314456879.4921822</v>
      </c>
      <c r="F125" s="8">
        <v>1.7999999999999999E-2</v>
      </c>
      <c r="G125" s="9">
        <f t="shared" si="5"/>
        <v>320117103.3230415</v>
      </c>
      <c r="H125" s="10"/>
      <c r="O125" s="9"/>
    </row>
    <row r="126" spans="1:15" s="8" customFormat="1" x14ac:dyDescent="0.3">
      <c r="B126" s="22"/>
      <c r="C126" s="8">
        <v>4</v>
      </c>
      <c r="D126" s="9">
        <v>22384260</v>
      </c>
      <c r="E126" s="9">
        <f t="shared" si="4"/>
        <v>342501363.3230415</v>
      </c>
      <c r="F126" s="8">
        <v>1.7999999999999999E-2</v>
      </c>
      <c r="G126" s="9">
        <f t="shared" si="5"/>
        <v>348666387.86285627</v>
      </c>
      <c r="H126" s="10"/>
      <c r="O126" s="9"/>
    </row>
    <row r="127" spans="1:15" s="8" customFormat="1" x14ac:dyDescent="0.3">
      <c r="B127" s="22"/>
      <c r="C127" s="8">
        <v>5</v>
      </c>
      <c r="D127" s="9">
        <v>22384260</v>
      </c>
      <c r="E127" s="9">
        <f t="shared" si="4"/>
        <v>359557855.24673432</v>
      </c>
      <c r="F127" s="8">
        <v>1.7999999999999999E-2</v>
      </c>
      <c r="G127" s="9">
        <f t="shared" si="5"/>
        <v>366029896.64117551</v>
      </c>
      <c r="H127" s="10">
        <f xml:space="preserve"> M122</f>
        <v>11492792.616121933</v>
      </c>
      <c r="O127" s="9"/>
    </row>
    <row r="128" spans="1:15" s="8" customFormat="1" x14ac:dyDescent="0.3">
      <c r="B128" s="22"/>
      <c r="C128" s="8">
        <v>6</v>
      </c>
      <c r="D128" s="9">
        <v>22384260</v>
      </c>
      <c r="E128" s="9">
        <f t="shared" si="4"/>
        <v>388414156.64117551</v>
      </c>
      <c r="F128" s="8">
        <v>1.7999999999999999E-2</v>
      </c>
      <c r="G128" s="9">
        <f t="shared" si="5"/>
        <v>395405611.46071666</v>
      </c>
      <c r="H128" s="10"/>
      <c r="O128" s="9"/>
    </row>
    <row r="129" spans="1:15" s="8" customFormat="1" x14ac:dyDescent="0.3">
      <c r="B129" s="22"/>
      <c r="C129" s="8">
        <v>7</v>
      </c>
      <c r="D129" s="9">
        <v>22384260</v>
      </c>
      <c r="E129" s="9">
        <f t="shared" si="4"/>
        <v>417789871.46071666</v>
      </c>
      <c r="F129" s="8">
        <v>1.7999999999999999E-2</v>
      </c>
      <c r="G129" s="9">
        <f t="shared" si="5"/>
        <v>425310089.14700955</v>
      </c>
      <c r="H129" s="10"/>
      <c r="O129" s="9"/>
    </row>
    <row r="130" spans="1:15" s="8" customFormat="1" x14ac:dyDescent="0.3">
      <c r="B130" s="22"/>
      <c r="C130" s="8">
        <v>8</v>
      </c>
      <c r="D130" s="9">
        <v>22384260</v>
      </c>
      <c r="E130" s="9">
        <f t="shared" si="4"/>
        <v>447694349.14700955</v>
      </c>
      <c r="F130" s="8">
        <v>1.7999999999999999E-2</v>
      </c>
      <c r="G130" s="9">
        <f t="shared" si="5"/>
        <v>455752847.4316557</v>
      </c>
      <c r="H130" s="10"/>
      <c r="O130" s="9"/>
    </row>
    <row r="131" spans="1:15" s="8" customFormat="1" x14ac:dyDescent="0.3">
      <c r="B131" s="22"/>
      <c r="C131" s="8">
        <v>9</v>
      </c>
      <c r="D131" s="9">
        <v>22384260</v>
      </c>
      <c r="E131" s="9">
        <f t="shared" si="4"/>
        <v>478137107.4316557</v>
      </c>
      <c r="F131" s="8">
        <v>1.7999999999999999E-2</v>
      </c>
      <c r="G131" s="9">
        <f t="shared" si="5"/>
        <v>486743575.36542553</v>
      </c>
      <c r="H131" s="10"/>
      <c r="O131" s="9"/>
    </row>
    <row r="132" spans="1:15" s="8" customFormat="1" x14ac:dyDescent="0.3">
      <c r="B132" s="22"/>
      <c r="C132" s="8">
        <v>10</v>
      </c>
      <c r="D132" s="9">
        <v>22384260</v>
      </c>
      <c r="E132" s="9">
        <f t="shared" si="4"/>
        <v>509127835.36542553</v>
      </c>
      <c r="F132" s="8">
        <v>1.7999999999999999E-2</v>
      </c>
      <c r="G132" s="9">
        <f t="shared" si="5"/>
        <v>518292136.40200317</v>
      </c>
      <c r="H132" s="10"/>
      <c r="O132" s="9"/>
    </row>
    <row r="133" spans="1:15" s="8" customFormat="1" x14ac:dyDescent="0.3">
      <c r="B133" s="22"/>
      <c r="C133" s="8">
        <v>11</v>
      </c>
      <c r="D133" s="9">
        <v>22384260</v>
      </c>
      <c r="E133" s="9">
        <f t="shared" ref="E133:E196" si="6" xml:space="preserve"> G132 + D133 - H133</f>
        <v>540676396.40200317</v>
      </c>
      <c r="F133" s="8">
        <v>1.7999999999999999E-2</v>
      </c>
      <c r="G133" s="9">
        <f t="shared" si="5"/>
        <v>550408571.53723919</v>
      </c>
      <c r="H133" s="10"/>
      <c r="O133" s="9"/>
    </row>
    <row r="134" spans="1:15" s="8" customFormat="1" x14ac:dyDescent="0.3">
      <c r="B134" s="22"/>
      <c r="C134" s="8">
        <v>12</v>
      </c>
      <c r="D134" s="9">
        <v>22384260</v>
      </c>
      <c r="E134" s="9">
        <f t="shared" si="6"/>
        <v>572792831.53723919</v>
      </c>
      <c r="F134" s="8">
        <v>1.7999999999999999E-2</v>
      </c>
      <c r="G134" s="9">
        <f t="shared" si="5"/>
        <v>583103102.50490952</v>
      </c>
      <c r="H134" s="10"/>
      <c r="I134" s="9">
        <f xml:space="preserve"> (E123 + SUM(D124:D134)) - SUM(H124:H134)</f>
        <v>494580836.16678971</v>
      </c>
      <c r="J134" s="9">
        <f xml:space="preserve"> G134 - I134</f>
        <v>88522266.338119805</v>
      </c>
      <c r="K134" s="8">
        <v>0.84</v>
      </c>
      <c r="L134" s="9">
        <f xml:space="preserve"> J134 * K134</f>
        <v>74358703.72402063</v>
      </c>
      <c r="M134" s="9">
        <f xml:space="preserve"> J134 - L134</f>
        <v>14163562.614099175</v>
      </c>
      <c r="N134" s="8">
        <f xml:space="preserve"> J134 / I134 * 100</f>
        <v>17.898442451633333</v>
      </c>
      <c r="O134" s="9"/>
    </row>
    <row r="135" spans="1:15" s="15" customFormat="1" x14ac:dyDescent="0.3">
      <c r="A135" s="15">
        <v>12</v>
      </c>
      <c r="B135" s="21">
        <v>2033</v>
      </c>
      <c r="C135" s="15">
        <v>1</v>
      </c>
      <c r="D135" s="16">
        <v>23167275</v>
      </c>
      <c r="E135" s="16">
        <f xml:space="preserve"> (G134 / 2) + D135 - H135</f>
        <v>284718826.25245476</v>
      </c>
      <c r="F135" s="15">
        <v>1.7999999999999999E-2</v>
      </c>
      <c r="G135" s="16">
        <f t="shared" si="5"/>
        <v>289843765.12499893</v>
      </c>
      <c r="H135" s="17">
        <v>30000000</v>
      </c>
      <c r="J135" s="18">
        <f xml:space="preserve"> ((G134 - H135) / 2 / 12)</f>
        <v>23045962.604371231</v>
      </c>
      <c r="L135" s="9">
        <f xml:space="preserve"> (G134 - H135) / 2</f>
        <v>276551551.25245476</v>
      </c>
      <c r="M135" s="19" t="s">
        <v>0</v>
      </c>
      <c r="O135" s="16"/>
    </row>
    <row r="136" spans="1:15" s="15" customFormat="1" x14ac:dyDescent="0.3">
      <c r="B136" s="21"/>
      <c r="C136" s="15">
        <v>2</v>
      </c>
      <c r="D136" s="16">
        <v>23167275</v>
      </c>
      <c r="E136" s="16">
        <f t="shared" si="6"/>
        <v>313011040.12499893</v>
      </c>
      <c r="F136" s="15">
        <v>1.7999999999999999E-2</v>
      </c>
      <c r="G136" s="16">
        <f t="shared" si="5"/>
        <v>318645238.84724891</v>
      </c>
      <c r="H136" s="17"/>
      <c r="O136" s="16"/>
    </row>
    <row r="137" spans="1:15" s="15" customFormat="1" x14ac:dyDescent="0.3">
      <c r="B137" s="21"/>
      <c r="C137" s="15">
        <v>3</v>
      </c>
      <c r="D137" s="16">
        <v>23167275</v>
      </c>
      <c r="E137" s="16">
        <f t="shared" si="6"/>
        <v>341812513.84724891</v>
      </c>
      <c r="F137" s="15">
        <v>1.7999999999999999E-2</v>
      </c>
      <c r="G137" s="16">
        <f t="shared" si="5"/>
        <v>347965139.09649938</v>
      </c>
      <c r="H137" s="17"/>
      <c r="O137" s="16"/>
    </row>
    <row r="138" spans="1:15" s="15" customFormat="1" x14ac:dyDescent="0.3">
      <c r="B138" s="21"/>
      <c r="C138" s="15">
        <v>4</v>
      </c>
      <c r="D138" s="16">
        <v>23167275</v>
      </c>
      <c r="E138" s="16">
        <f t="shared" si="6"/>
        <v>371132414.09649938</v>
      </c>
      <c r="F138" s="15">
        <v>1.7999999999999999E-2</v>
      </c>
      <c r="G138" s="16">
        <f t="shared" si="5"/>
        <v>377812797.55023634</v>
      </c>
      <c r="H138" s="17"/>
      <c r="O138" s="16"/>
    </row>
    <row r="139" spans="1:15" s="15" customFormat="1" x14ac:dyDescent="0.3">
      <c r="B139" s="21"/>
      <c r="C139" s="15">
        <v>5</v>
      </c>
      <c r="D139" s="16">
        <v>23167275</v>
      </c>
      <c r="E139" s="16">
        <f t="shared" si="6"/>
        <v>386816509.9361372</v>
      </c>
      <c r="F139" s="15">
        <v>1.7999999999999999E-2</v>
      </c>
      <c r="G139" s="16">
        <f t="shared" si="5"/>
        <v>393779207.11498767</v>
      </c>
      <c r="H139" s="17">
        <f xml:space="preserve"> M134</f>
        <v>14163562.614099175</v>
      </c>
      <c r="O139" s="16"/>
    </row>
    <row r="140" spans="1:15" s="15" customFormat="1" x14ac:dyDescent="0.3">
      <c r="B140" s="21"/>
      <c r="C140" s="15">
        <v>6</v>
      </c>
      <c r="D140" s="16">
        <v>23167275</v>
      </c>
      <c r="E140" s="16">
        <f t="shared" si="6"/>
        <v>416946482.11498767</v>
      </c>
      <c r="F140" s="15">
        <v>1.7999999999999999E-2</v>
      </c>
      <c r="G140" s="16">
        <f t="shared" si="5"/>
        <v>424451518.79305744</v>
      </c>
      <c r="H140" s="17"/>
      <c r="O140" s="16"/>
    </row>
    <row r="141" spans="1:15" s="15" customFormat="1" x14ac:dyDescent="0.3">
      <c r="B141" s="21"/>
      <c r="C141" s="15">
        <v>7</v>
      </c>
      <c r="D141" s="16">
        <v>23167275</v>
      </c>
      <c r="E141" s="16">
        <f t="shared" si="6"/>
        <v>447618793.79305744</v>
      </c>
      <c r="F141" s="15">
        <v>1.7999999999999999E-2</v>
      </c>
      <c r="G141" s="16">
        <f t="shared" si="5"/>
        <v>455675932.08133245</v>
      </c>
      <c r="H141" s="17"/>
      <c r="O141" s="16"/>
    </row>
    <row r="142" spans="1:15" s="15" customFormat="1" x14ac:dyDescent="0.3">
      <c r="B142" s="21"/>
      <c r="C142" s="15">
        <v>8</v>
      </c>
      <c r="D142" s="16">
        <v>23167275</v>
      </c>
      <c r="E142" s="16">
        <f t="shared" si="6"/>
        <v>478843207.08133245</v>
      </c>
      <c r="F142" s="15">
        <v>1.7999999999999999E-2</v>
      </c>
      <c r="G142" s="16">
        <f t="shared" si="5"/>
        <v>487462384.80879641</v>
      </c>
      <c r="H142" s="17"/>
      <c r="O142" s="16"/>
    </row>
    <row r="143" spans="1:15" s="15" customFormat="1" x14ac:dyDescent="0.3">
      <c r="B143" s="21"/>
      <c r="C143" s="15">
        <v>9</v>
      </c>
      <c r="D143" s="16">
        <v>23167275</v>
      </c>
      <c r="E143" s="16">
        <f t="shared" si="6"/>
        <v>510629659.80879641</v>
      </c>
      <c r="F143" s="15">
        <v>1.7999999999999999E-2</v>
      </c>
      <c r="G143" s="16">
        <f t="shared" si="5"/>
        <v>519820993.68535477</v>
      </c>
      <c r="H143" s="17"/>
      <c r="O143" s="16"/>
    </row>
    <row r="144" spans="1:15" s="15" customFormat="1" x14ac:dyDescent="0.3">
      <c r="B144" s="21"/>
      <c r="C144" s="15">
        <v>10</v>
      </c>
      <c r="D144" s="16">
        <v>23167275</v>
      </c>
      <c r="E144" s="16">
        <f t="shared" si="6"/>
        <v>542988268.68535471</v>
      </c>
      <c r="F144" s="15">
        <v>1.7999999999999999E-2</v>
      </c>
      <c r="G144" s="16">
        <f t="shared" si="5"/>
        <v>552762057.52169108</v>
      </c>
      <c r="H144" s="17"/>
      <c r="O144" s="16"/>
    </row>
    <row r="145" spans="1:15" s="15" customFormat="1" x14ac:dyDescent="0.3">
      <c r="B145" s="21"/>
      <c r="C145" s="15">
        <v>11</v>
      </c>
      <c r="D145" s="16">
        <v>23167275</v>
      </c>
      <c r="E145" s="16">
        <f t="shared" si="6"/>
        <v>575929332.52169108</v>
      </c>
      <c r="F145" s="15">
        <v>1.7999999999999999E-2</v>
      </c>
      <c r="G145" s="16">
        <f t="shared" si="5"/>
        <v>586296060.50708151</v>
      </c>
      <c r="H145" s="17"/>
      <c r="O145" s="16"/>
    </row>
    <row r="146" spans="1:15" s="15" customFormat="1" x14ac:dyDescent="0.3">
      <c r="B146" s="21"/>
      <c r="C146" s="15">
        <v>12</v>
      </c>
      <c r="D146" s="16">
        <v>23167275</v>
      </c>
      <c r="E146" s="16">
        <f t="shared" si="6"/>
        <v>609463335.50708151</v>
      </c>
      <c r="F146" s="15">
        <v>1.7999999999999999E-2</v>
      </c>
      <c r="G146" s="16">
        <f t="shared" si="5"/>
        <v>620433675.54620898</v>
      </c>
      <c r="H146" s="17"/>
      <c r="I146" s="16">
        <f xml:space="preserve"> (E135 + SUM(D136:D146)) - SUM(H136:H146)</f>
        <v>525395288.63835561</v>
      </c>
      <c r="J146" s="9">
        <f xml:space="preserve"> G146 - I146</f>
        <v>95038386.907853365</v>
      </c>
      <c r="K146" s="15">
        <v>0.84</v>
      </c>
      <c r="L146" s="16">
        <f xml:space="preserve"> J146 * K146</f>
        <v>79832245.002596825</v>
      </c>
      <c r="M146" s="16">
        <f xml:space="preserve"> J146 - L146</f>
        <v>15206141.90525654</v>
      </c>
      <c r="N146" s="15">
        <f xml:space="preserve"> J146 / I146 * 100</f>
        <v>18.088930175632193</v>
      </c>
      <c r="O146" s="16"/>
    </row>
    <row r="147" spans="1:15" s="15" customFormat="1" x14ac:dyDescent="0.3">
      <c r="A147" s="15">
        <v>13</v>
      </c>
      <c r="B147" s="21">
        <v>2034</v>
      </c>
      <c r="C147" s="15">
        <v>1</v>
      </c>
      <c r="D147" s="16">
        <v>24752584</v>
      </c>
      <c r="E147" s="16">
        <f xml:space="preserve"> (G146 / 2) + D147 - H147</f>
        <v>304969421.77310449</v>
      </c>
      <c r="F147" s="15">
        <v>1.7999999999999999E-2</v>
      </c>
      <c r="G147" s="16">
        <f t="shared" si="5"/>
        <v>310458871.36502039</v>
      </c>
      <c r="H147" s="17">
        <v>30000000</v>
      </c>
      <c r="J147" s="18">
        <f xml:space="preserve"> ((G146 - H147) / 2 / 12)</f>
        <v>24601403.147758707</v>
      </c>
      <c r="L147" s="9">
        <f xml:space="preserve"> (G146 - H147) / 2</f>
        <v>295216837.77310449</v>
      </c>
      <c r="O147" s="16"/>
    </row>
    <row r="148" spans="1:15" s="15" customFormat="1" x14ac:dyDescent="0.3">
      <c r="B148" s="21"/>
      <c r="C148" s="15">
        <v>2</v>
      </c>
      <c r="D148" s="16">
        <v>24752584</v>
      </c>
      <c r="E148" s="16">
        <f t="shared" si="6"/>
        <v>335211455.36502039</v>
      </c>
      <c r="F148" s="15">
        <v>1.7999999999999999E-2</v>
      </c>
      <c r="G148" s="16">
        <f t="shared" si="5"/>
        <v>341245261.56159079</v>
      </c>
      <c r="H148" s="17"/>
      <c r="O148" s="16"/>
    </row>
    <row r="149" spans="1:15" s="15" customFormat="1" x14ac:dyDescent="0.3">
      <c r="B149" s="21"/>
      <c r="C149" s="15">
        <v>3</v>
      </c>
      <c r="D149" s="16">
        <v>24752584</v>
      </c>
      <c r="E149" s="16">
        <f t="shared" si="6"/>
        <v>365997845.56159079</v>
      </c>
      <c r="F149" s="15">
        <v>1.7999999999999999E-2</v>
      </c>
      <c r="G149" s="16">
        <f t="shared" si="5"/>
        <v>372585806.78169942</v>
      </c>
      <c r="H149" s="17"/>
      <c r="O149" s="16"/>
    </row>
    <row r="150" spans="1:15" s="15" customFormat="1" x14ac:dyDescent="0.3">
      <c r="B150" s="21"/>
      <c r="C150" s="15">
        <v>4</v>
      </c>
      <c r="D150" s="16">
        <v>24752584</v>
      </c>
      <c r="E150" s="16">
        <f t="shared" si="6"/>
        <v>397338390.78169942</v>
      </c>
      <c r="F150" s="15">
        <v>1.7999999999999999E-2</v>
      </c>
      <c r="G150" s="16">
        <f t="shared" si="5"/>
        <v>404490481.81577003</v>
      </c>
      <c r="H150" s="17"/>
      <c r="O150" s="16"/>
    </row>
    <row r="151" spans="1:15" s="15" customFormat="1" x14ac:dyDescent="0.3">
      <c r="B151" s="21"/>
      <c r="C151" s="15">
        <v>5</v>
      </c>
      <c r="D151" s="16">
        <v>24752584</v>
      </c>
      <c r="E151" s="16">
        <f t="shared" si="6"/>
        <v>414036923.91051352</v>
      </c>
      <c r="F151" s="15">
        <v>1.7999999999999999E-2</v>
      </c>
      <c r="G151" s="16">
        <f t="shared" si="5"/>
        <v>421489588.54090273</v>
      </c>
      <c r="H151" s="17">
        <f xml:space="preserve"> M146</f>
        <v>15206141.90525654</v>
      </c>
      <c r="O151" s="16"/>
    </row>
    <row r="152" spans="1:15" s="15" customFormat="1" x14ac:dyDescent="0.3">
      <c r="B152" s="21"/>
      <c r="C152" s="15">
        <v>6</v>
      </c>
      <c r="D152" s="16">
        <v>24752584</v>
      </c>
      <c r="E152" s="16">
        <f t="shared" si="6"/>
        <v>446242172.54090273</v>
      </c>
      <c r="F152" s="15">
        <v>1.7999999999999999E-2</v>
      </c>
      <c r="G152" s="16">
        <f t="shared" si="5"/>
        <v>454274531.64663899</v>
      </c>
      <c r="H152" s="17"/>
      <c r="O152" s="16"/>
    </row>
    <row r="153" spans="1:15" s="15" customFormat="1" x14ac:dyDescent="0.3">
      <c r="B153" s="21"/>
      <c r="C153" s="15">
        <v>7</v>
      </c>
      <c r="D153" s="16">
        <v>24752584</v>
      </c>
      <c r="E153" s="16">
        <f t="shared" si="6"/>
        <v>479027115.64663899</v>
      </c>
      <c r="F153" s="15">
        <v>1.7999999999999999E-2</v>
      </c>
      <c r="G153" s="16">
        <f t="shared" si="5"/>
        <v>487649603.72827852</v>
      </c>
      <c r="H153" s="17"/>
      <c r="O153" s="16"/>
    </row>
    <row r="154" spans="1:15" s="15" customFormat="1" x14ac:dyDescent="0.3">
      <c r="B154" s="21"/>
      <c r="C154" s="15">
        <v>8</v>
      </c>
      <c r="D154" s="16">
        <v>24752584</v>
      </c>
      <c r="E154" s="16">
        <f t="shared" si="6"/>
        <v>512402187.72827852</v>
      </c>
      <c r="F154" s="15">
        <v>1.7999999999999999E-2</v>
      </c>
      <c r="G154" s="16">
        <f t="shared" si="5"/>
        <v>521625427.10738754</v>
      </c>
      <c r="H154" s="17"/>
      <c r="O154" s="16"/>
    </row>
    <row r="155" spans="1:15" s="15" customFormat="1" x14ac:dyDescent="0.3">
      <c r="B155" s="21"/>
      <c r="C155" s="15">
        <v>9</v>
      </c>
      <c r="D155" s="16">
        <v>24752584</v>
      </c>
      <c r="E155" s="16">
        <f t="shared" si="6"/>
        <v>546378011.10738754</v>
      </c>
      <c r="F155" s="15">
        <v>1.7999999999999999E-2</v>
      </c>
      <c r="G155" s="16">
        <f t="shared" si="5"/>
        <v>556212815.30732048</v>
      </c>
      <c r="H155" s="17"/>
      <c r="O155" s="16"/>
    </row>
    <row r="156" spans="1:15" s="15" customFormat="1" x14ac:dyDescent="0.3">
      <c r="B156" s="21"/>
      <c r="C156" s="15">
        <v>10</v>
      </c>
      <c r="D156" s="16">
        <v>24752584</v>
      </c>
      <c r="E156" s="16">
        <f t="shared" si="6"/>
        <v>580965399.30732048</v>
      </c>
      <c r="F156" s="15">
        <v>1.7999999999999999E-2</v>
      </c>
      <c r="G156" s="16">
        <f t="shared" si="5"/>
        <v>591422776.49485219</v>
      </c>
      <c r="H156" s="17"/>
      <c r="O156" s="16"/>
    </row>
    <row r="157" spans="1:15" s="15" customFormat="1" x14ac:dyDescent="0.3">
      <c r="B157" s="21"/>
      <c r="C157" s="15">
        <v>11</v>
      </c>
      <c r="D157" s="16">
        <v>24752584</v>
      </c>
      <c r="E157" s="16">
        <f t="shared" si="6"/>
        <v>616175360.49485219</v>
      </c>
      <c r="F157" s="15">
        <v>1.7999999999999999E-2</v>
      </c>
      <c r="G157" s="16">
        <f t="shared" si="5"/>
        <v>627266516.98375952</v>
      </c>
      <c r="H157" s="17"/>
      <c r="O157" s="16"/>
    </row>
    <row r="158" spans="1:15" s="15" customFormat="1" x14ac:dyDescent="0.3">
      <c r="B158" s="21"/>
      <c r="C158" s="15">
        <v>12</v>
      </c>
      <c r="D158" s="16">
        <v>24752584</v>
      </c>
      <c r="E158" s="16">
        <f t="shared" si="6"/>
        <v>652019100.98375952</v>
      </c>
      <c r="F158" s="15">
        <v>1.7999999999999999E-2</v>
      </c>
      <c r="G158" s="16">
        <f t="shared" ref="G158:G221" si="7" xml:space="preserve"> (E158 * F158) + E158</f>
        <v>663755444.80146718</v>
      </c>
      <c r="H158" s="17"/>
      <c r="I158" s="16">
        <f xml:space="preserve"> (E147 + SUM(D148:D158)) - SUM(H148:H158)</f>
        <v>562041703.86784792</v>
      </c>
      <c r="J158" s="9">
        <f xml:space="preserve"> G158 - I158</f>
        <v>101713740.93361926</v>
      </c>
      <c r="K158" s="15">
        <v>0.84</v>
      </c>
      <c r="L158" s="16">
        <f xml:space="preserve"> J158 * K158</f>
        <v>85439542.38424018</v>
      </c>
      <c r="M158" s="16">
        <f xml:space="preserve"> J158 - L158</f>
        <v>16274198.549379081</v>
      </c>
      <c r="N158" s="15">
        <f xml:space="preserve"> J158 / I158 * 100</f>
        <v>18.097187492253255</v>
      </c>
      <c r="O158" s="16"/>
    </row>
    <row r="159" spans="1:15" s="15" customFormat="1" x14ac:dyDescent="0.3">
      <c r="A159" s="15">
        <v>14</v>
      </c>
      <c r="B159" s="21">
        <v>2035</v>
      </c>
      <c r="C159" s="15">
        <v>1</v>
      </c>
      <c r="D159" s="16">
        <v>27830422</v>
      </c>
      <c r="E159" s="16">
        <f xml:space="preserve"> (G158 / 2) + D159 - H159</f>
        <v>329708144.40073359</v>
      </c>
      <c r="F159" s="15">
        <v>1.7999999999999999E-2</v>
      </c>
      <c r="G159" s="16">
        <f t="shared" si="7"/>
        <v>335642890.99994677</v>
      </c>
      <c r="H159" s="17">
        <v>30000000</v>
      </c>
      <c r="J159" s="18">
        <f xml:space="preserve"> ((G158 - H159) / 2 / 12)</f>
        <v>26406476.866727799</v>
      </c>
      <c r="L159" s="9">
        <f xml:space="preserve"> (G158 - H159) / 2</f>
        <v>316877722.40073359</v>
      </c>
      <c r="O159" s="16"/>
    </row>
    <row r="160" spans="1:15" s="15" customFormat="1" x14ac:dyDescent="0.3">
      <c r="B160" s="21"/>
      <c r="C160" s="15">
        <v>2</v>
      </c>
      <c r="D160" s="16">
        <v>27830422</v>
      </c>
      <c r="E160" s="16">
        <f t="shared" si="6"/>
        <v>363473312.99994677</v>
      </c>
      <c r="F160" s="15">
        <v>1.7999999999999999E-2</v>
      </c>
      <c r="G160" s="16">
        <f t="shared" si="7"/>
        <v>370015832.63394582</v>
      </c>
      <c r="H160" s="17"/>
      <c r="O160" s="16"/>
    </row>
    <row r="161" spans="1:15" s="15" customFormat="1" x14ac:dyDescent="0.3">
      <c r="B161" s="21"/>
      <c r="C161" s="15">
        <v>3</v>
      </c>
      <c r="D161" s="16">
        <v>27830422</v>
      </c>
      <c r="E161" s="16">
        <f t="shared" si="6"/>
        <v>397846254.63394582</v>
      </c>
      <c r="F161" s="15">
        <v>1.7999999999999999E-2</v>
      </c>
      <c r="G161" s="16">
        <f t="shared" si="7"/>
        <v>405007487.21735686</v>
      </c>
      <c r="H161" s="17"/>
      <c r="O161" s="16"/>
    </row>
    <row r="162" spans="1:15" s="15" customFormat="1" x14ac:dyDescent="0.3">
      <c r="B162" s="21"/>
      <c r="C162" s="15">
        <v>4</v>
      </c>
      <c r="D162" s="16">
        <v>27830422</v>
      </c>
      <c r="E162" s="16">
        <f t="shared" si="6"/>
        <v>432837909.21735686</v>
      </c>
      <c r="F162" s="15">
        <v>1.7999999999999999E-2</v>
      </c>
      <c r="G162" s="16">
        <f t="shared" si="7"/>
        <v>440628991.5832693</v>
      </c>
      <c r="H162" s="17"/>
      <c r="O162" s="16"/>
    </row>
    <row r="163" spans="1:15" s="15" customFormat="1" x14ac:dyDescent="0.3">
      <c r="B163" s="21"/>
      <c r="C163" s="15">
        <v>5</v>
      </c>
      <c r="D163" s="16">
        <v>27830422</v>
      </c>
      <c r="E163" s="16">
        <f t="shared" si="6"/>
        <v>452185215.03389025</v>
      </c>
      <c r="F163" s="15">
        <v>1.7999999999999999E-2</v>
      </c>
      <c r="G163" s="16">
        <f t="shared" si="7"/>
        <v>460324548.90450025</v>
      </c>
      <c r="H163" s="17">
        <f xml:space="preserve"> M158</f>
        <v>16274198.549379081</v>
      </c>
      <c r="O163" s="16"/>
    </row>
    <row r="164" spans="1:15" s="15" customFormat="1" x14ac:dyDescent="0.3">
      <c r="B164" s="21"/>
      <c r="C164" s="15">
        <v>6</v>
      </c>
      <c r="D164" s="16">
        <v>27830422</v>
      </c>
      <c r="E164" s="16">
        <f t="shared" si="6"/>
        <v>488154970.90450025</v>
      </c>
      <c r="F164" s="15">
        <v>1.7999999999999999E-2</v>
      </c>
      <c r="G164" s="16">
        <f t="shared" si="7"/>
        <v>496941760.38078123</v>
      </c>
      <c r="H164" s="17"/>
      <c r="O164" s="16"/>
    </row>
    <row r="165" spans="1:15" s="15" customFormat="1" x14ac:dyDescent="0.3">
      <c r="B165" s="21"/>
      <c r="C165" s="15">
        <v>7</v>
      </c>
      <c r="D165" s="16">
        <v>27830422</v>
      </c>
      <c r="E165" s="16">
        <f t="shared" si="6"/>
        <v>524772182.38078123</v>
      </c>
      <c r="F165" s="15">
        <v>1.7999999999999999E-2</v>
      </c>
      <c r="G165" s="16">
        <f t="shared" si="7"/>
        <v>534218081.66363531</v>
      </c>
      <c r="H165" s="17"/>
      <c r="O165" s="16"/>
    </row>
    <row r="166" spans="1:15" s="15" customFormat="1" x14ac:dyDescent="0.3">
      <c r="B166" s="21"/>
      <c r="C166" s="15">
        <v>8</v>
      </c>
      <c r="D166" s="16">
        <v>27830422</v>
      </c>
      <c r="E166" s="16">
        <f t="shared" si="6"/>
        <v>562048503.66363525</v>
      </c>
      <c r="F166" s="15">
        <v>1.7999999999999999E-2</v>
      </c>
      <c r="G166" s="16">
        <f t="shared" si="7"/>
        <v>572165376.72958064</v>
      </c>
      <c r="H166" s="17"/>
      <c r="O166" s="16"/>
    </row>
    <row r="167" spans="1:15" s="15" customFormat="1" x14ac:dyDescent="0.3">
      <c r="B167" s="21"/>
      <c r="C167" s="15">
        <v>9</v>
      </c>
      <c r="D167" s="16">
        <v>27830422</v>
      </c>
      <c r="E167" s="16">
        <f t="shared" si="6"/>
        <v>599995798.72958064</v>
      </c>
      <c r="F167" s="15">
        <v>1.7999999999999999E-2</v>
      </c>
      <c r="G167" s="16">
        <f t="shared" si="7"/>
        <v>610795723.10671306</v>
      </c>
      <c r="H167" s="17"/>
      <c r="O167" s="16"/>
    </row>
    <row r="168" spans="1:15" s="15" customFormat="1" x14ac:dyDescent="0.3">
      <c r="B168" s="21"/>
      <c r="C168" s="15">
        <v>10</v>
      </c>
      <c r="D168" s="16">
        <v>27830422</v>
      </c>
      <c r="E168" s="16">
        <f t="shared" si="6"/>
        <v>638626145.10671306</v>
      </c>
      <c r="F168" s="15">
        <v>1.7999999999999999E-2</v>
      </c>
      <c r="G168" s="16">
        <f t="shared" si="7"/>
        <v>650121415.71863389</v>
      </c>
      <c r="H168" s="17"/>
      <c r="O168" s="16"/>
    </row>
    <row r="169" spans="1:15" s="15" customFormat="1" x14ac:dyDescent="0.3">
      <c r="B169" s="21"/>
      <c r="C169" s="15">
        <v>11</v>
      </c>
      <c r="D169" s="16">
        <v>27830422</v>
      </c>
      <c r="E169" s="16">
        <f t="shared" si="6"/>
        <v>677951837.71863389</v>
      </c>
      <c r="F169" s="15">
        <v>1.7999999999999999E-2</v>
      </c>
      <c r="G169" s="16">
        <f t="shared" si="7"/>
        <v>690154970.79756927</v>
      </c>
      <c r="H169" s="17"/>
      <c r="O169" s="16"/>
    </row>
    <row r="170" spans="1:15" s="15" customFormat="1" x14ac:dyDescent="0.3">
      <c r="B170" s="21"/>
      <c r="C170" s="15">
        <v>12</v>
      </c>
      <c r="D170" s="16">
        <v>27830422</v>
      </c>
      <c r="E170" s="16">
        <f t="shared" si="6"/>
        <v>717985392.79756927</v>
      </c>
      <c r="F170" s="15">
        <v>1.7999999999999999E-2</v>
      </c>
      <c r="G170" s="16">
        <f t="shared" si="7"/>
        <v>730909129.86792552</v>
      </c>
      <c r="H170" s="17"/>
      <c r="I170" s="16">
        <f xml:space="preserve"> (E159 + SUM(D160:D170)) - SUM(H160:H170)</f>
        <v>619568587.85135448</v>
      </c>
      <c r="J170" s="9">
        <f xml:space="preserve"> G170 - I170</f>
        <v>111340542.01657104</v>
      </c>
      <c r="K170" s="15">
        <v>0.84</v>
      </c>
      <c r="L170" s="16">
        <f xml:space="preserve"> J170 * K170</f>
        <v>93526055.293919668</v>
      </c>
      <c r="M170" s="16">
        <f xml:space="preserve"> J170 - L170</f>
        <v>17814486.722651377</v>
      </c>
      <c r="N170" s="15">
        <f xml:space="preserve"> J170 / I170 * 100</f>
        <v>17.9706563889394</v>
      </c>
      <c r="O170" s="16"/>
    </row>
    <row r="171" spans="1:15" s="15" customFormat="1" x14ac:dyDescent="0.3">
      <c r="A171" s="15">
        <v>15</v>
      </c>
      <c r="B171" s="21">
        <v>2036</v>
      </c>
      <c r="C171" s="15">
        <v>1</v>
      </c>
      <c r="D171" s="16">
        <v>29397793</v>
      </c>
      <c r="E171" s="16">
        <f xml:space="preserve"> (G170 / 2) + D171 - H171</f>
        <v>364852357.93396276</v>
      </c>
      <c r="F171" s="15">
        <v>1.7999999999999999E-2</v>
      </c>
      <c r="G171" s="16">
        <f t="shared" si="7"/>
        <v>371419700.37677407</v>
      </c>
      <c r="H171" s="17">
        <v>30000000</v>
      </c>
      <c r="J171" s="18">
        <f xml:space="preserve"> ((G170 - H171) / 2 / 12)</f>
        <v>29204547.077830229</v>
      </c>
      <c r="L171" s="9">
        <f xml:space="preserve"> (G170 - H171) / 2</f>
        <v>350454564.93396276</v>
      </c>
      <c r="O171" s="16"/>
    </row>
    <row r="172" spans="1:15" s="15" customFormat="1" x14ac:dyDescent="0.3">
      <c r="B172" s="21"/>
      <c r="C172" s="15">
        <v>2</v>
      </c>
      <c r="D172" s="16">
        <v>29397793</v>
      </c>
      <c r="E172" s="16">
        <f t="shared" si="6"/>
        <v>400817493.37677407</v>
      </c>
      <c r="F172" s="15">
        <v>1.7999999999999999E-2</v>
      </c>
      <c r="G172" s="16">
        <f t="shared" si="7"/>
        <v>408032208.25755602</v>
      </c>
      <c r="H172" s="17"/>
      <c r="O172" s="16"/>
    </row>
    <row r="173" spans="1:15" s="15" customFormat="1" x14ac:dyDescent="0.3">
      <c r="B173" s="21"/>
      <c r="C173" s="15">
        <v>3</v>
      </c>
      <c r="D173" s="16">
        <v>29397793</v>
      </c>
      <c r="E173" s="16">
        <f t="shared" si="6"/>
        <v>437430001.25755602</v>
      </c>
      <c r="F173" s="15">
        <v>1.7999999999999999E-2</v>
      </c>
      <c r="G173" s="16">
        <f t="shared" si="7"/>
        <v>445303741.28019202</v>
      </c>
      <c r="H173" s="17"/>
      <c r="O173" s="16"/>
    </row>
    <row r="174" spans="1:15" s="15" customFormat="1" x14ac:dyDescent="0.3">
      <c r="B174" s="21"/>
      <c r="C174" s="15">
        <v>4</v>
      </c>
      <c r="D174" s="16">
        <v>29397793</v>
      </c>
      <c r="E174" s="16">
        <f t="shared" si="6"/>
        <v>474701534.28019202</v>
      </c>
      <c r="F174" s="15">
        <v>1.7999999999999999E-2</v>
      </c>
      <c r="G174" s="16">
        <f t="shared" si="7"/>
        <v>483246161.89723545</v>
      </c>
      <c r="H174" s="17"/>
      <c r="O174" s="16"/>
    </row>
    <row r="175" spans="1:15" s="15" customFormat="1" x14ac:dyDescent="0.3">
      <c r="B175" s="21"/>
      <c r="C175" s="15">
        <v>5</v>
      </c>
      <c r="D175" s="16">
        <v>29397793</v>
      </c>
      <c r="E175" s="16">
        <f t="shared" si="6"/>
        <v>494829468.17458409</v>
      </c>
      <c r="F175" s="15">
        <v>1.7999999999999999E-2</v>
      </c>
      <c r="G175" s="16">
        <f t="shared" si="7"/>
        <v>503736398.60172659</v>
      </c>
      <c r="H175" s="17">
        <f xml:space="preserve"> M170</f>
        <v>17814486.722651377</v>
      </c>
      <c r="O175" s="16"/>
    </row>
    <row r="176" spans="1:15" s="15" customFormat="1" x14ac:dyDescent="0.3">
      <c r="B176" s="21"/>
      <c r="C176" s="15">
        <v>6</v>
      </c>
      <c r="D176" s="16">
        <v>29397793</v>
      </c>
      <c r="E176" s="16">
        <f t="shared" si="6"/>
        <v>533134191.60172659</v>
      </c>
      <c r="F176" s="15">
        <v>1.7999999999999999E-2</v>
      </c>
      <c r="G176" s="16">
        <f t="shared" si="7"/>
        <v>542730607.05055761</v>
      </c>
      <c r="H176" s="17"/>
      <c r="O176" s="16"/>
    </row>
    <row r="177" spans="1:15" s="15" customFormat="1" x14ac:dyDescent="0.3">
      <c r="B177" s="21"/>
      <c r="C177" s="15">
        <v>7</v>
      </c>
      <c r="D177" s="16">
        <v>29397793</v>
      </c>
      <c r="E177" s="16">
        <f t="shared" si="6"/>
        <v>572128400.05055761</v>
      </c>
      <c r="F177" s="15">
        <v>1.7999999999999999E-2</v>
      </c>
      <c r="G177" s="16">
        <f t="shared" si="7"/>
        <v>582426711.2514677</v>
      </c>
      <c r="H177" s="17"/>
      <c r="O177" s="16"/>
    </row>
    <row r="178" spans="1:15" s="15" customFormat="1" x14ac:dyDescent="0.3">
      <c r="B178" s="21"/>
      <c r="C178" s="15">
        <v>8</v>
      </c>
      <c r="D178" s="16">
        <v>29397793</v>
      </c>
      <c r="E178" s="16">
        <f t="shared" si="6"/>
        <v>611824504.2514677</v>
      </c>
      <c r="F178" s="15">
        <v>1.7999999999999999E-2</v>
      </c>
      <c r="G178" s="16">
        <f t="shared" si="7"/>
        <v>622837345.32799411</v>
      </c>
      <c r="H178" s="17"/>
      <c r="O178" s="16"/>
    </row>
    <row r="179" spans="1:15" s="15" customFormat="1" x14ac:dyDescent="0.3">
      <c r="B179" s="21"/>
      <c r="C179" s="15">
        <v>9</v>
      </c>
      <c r="D179" s="16">
        <v>29397793</v>
      </c>
      <c r="E179" s="16">
        <f t="shared" si="6"/>
        <v>652235138.32799411</v>
      </c>
      <c r="F179" s="15">
        <v>1.7999999999999999E-2</v>
      </c>
      <c r="G179" s="16">
        <f t="shared" si="7"/>
        <v>663975370.81789804</v>
      </c>
      <c r="H179" s="17"/>
      <c r="O179" s="16"/>
    </row>
    <row r="180" spans="1:15" s="15" customFormat="1" x14ac:dyDescent="0.3">
      <c r="B180" s="21"/>
      <c r="C180" s="15">
        <v>10</v>
      </c>
      <c r="D180" s="16">
        <v>29397793</v>
      </c>
      <c r="E180" s="16">
        <f t="shared" si="6"/>
        <v>693373163.81789804</v>
      </c>
      <c r="F180" s="15">
        <v>1.7999999999999999E-2</v>
      </c>
      <c r="G180" s="16">
        <f t="shared" si="7"/>
        <v>705853880.76662016</v>
      </c>
      <c r="H180" s="17"/>
      <c r="O180" s="16"/>
    </row>
    <row r="181" spans="1:15" s="15" customFormat="1" x14ac:dyDescent="0.3">
      <c r="B181" s="21"/>
      <c r="C181" s="15">
        <v>11</v>
      </c>
      <c r="D181" s="16">
        <v>29397793</v>
      </c>
      <c r="E181" s="16">
        <f t="shared" si="6"/>
        <v>735251673.76662016</v>
      </c>
      <c r="F181" s="15">
        <v>1.7999999999999999E-2</v>
      </c>
      <c r="G181" s="16">
        <f t="shared" si="7"/>
        <v>748486203.89441931</v>
      </c>
      <c r="H181" s="17"/>
      <c r="O181" s="16"/>
    </row>
    <row r="182" spans="1:15" s="15" customFormat="1" x14ac:dyDescent="0.3">
      <c r="B182" s="21"/>
      <c r="C182" s="15">
        <v>12</v>
      </c>
      <c r="D182" s="16">
        <v>29397793</v>
      </c>
      <c r="E182" s="16">
        <f t="shared" si="6"/>
        <v>777883996.89441931</v>
      </c>
      <c r="F182" s="15">
        <v>1.7999999999999999E-2</v>
      </c>
      <c r="G182" s="16">
        <f t="shared" si="7"/>
        <v>791885908.83851886</v>
      </c>
      <c r="H182" s="17"/>
      <c r="I182" s="16">
        <f xml:space="preserve"> (E171 + SUM(D172:D182)) - SUM(H172:H182)</f>
        <v>670413594.21131146</v>
      </c>
      <c r="J182" s="9">
        <f xml:space="preserve"> G182 - I182</f>
        <v>121472314.6272074</v>
      </c>
      <c r="K182" s="15">
        <v>0.84</v>
      </c>
      <c r="L182" s="16">
        <f xml:space="preserve"> J182 * K182</f>
        <v>102036744.28685421</v>
      </c>
      <c r="M182" s="16">
        <f xml:space="preserve"> J182 - L182</f>
        <v>19435570.340353191</v>
      </c>
      <c r="N182" s="15">
        <f xml:space="preserve"> J182 / I182 * 100</f>
        <v>18.119011260520452</v>
      </c>
      <c r="O182" s="16"/>
    </row>
    <row r="183" spans="1:15" s="15" customFormat="1" x14ac:dyDescent="0.3">
      <c r="A183" s="15">
        <v>16</v>
      </c>
      <c r="B183" s="21">
        <v>2037</v>
      </c>
      <c r="C183" s="15">
        <v>1</v>
      </c>
      <c r="D183" s="16">
        <v>31959010</v>
      </c>
      <c r="E183" s="16">
        <f xml:space="preserve"> (G182 / 2) + D183 - H183</f>
        <v>397901964.41925943</v>
      </c>
      <c r="F183" s="15">
        <v>1.7999999999999999E-2</v>
      </c>
      <c r="G183" s="16">
        <f t="shared" si="7"/>
        <v>405064199.77880609</v>
      </c>
      <c r="H183" s="17">
        <v>30000000</v>
      </c>
      <c r="J183" s="18">
        <f xml:space="preserve"> ((G182 - H183) / 2 / 12)</f>
        <v>31745246.201604951</v>
      </c>
      <c r="L183" s="9">
        <f xml:space="preserve"> (G182 - H183) / 2</f>
        <v>380942954.41925943</v>
      </c>
      <c r="O183" s="16"/>
    </row>
    <row r="184" spans="1:15" s="15" customFormat="1" x14ac:dyDescent="0.3">
      <c r="B184" s="21"/>
      <c r="C184" s="15">
        <v>2</v>
      </c>
      <c r="D184" s="16">
        <v>31959010</v>
      </c>
      <c r="E184" s="16">
        <f t="shared" si="6"/>
        <v>437023209.77880609</v>
      </c>
      <c r="F184" s="15">
        <v>1.7999999999999999E-2</v>
      </c>
      <c r="G184" s="16">
        <f t="shared" si="7"/>
        <v>444889627.55482459</v>
      </c>
      <c r="H184" s="17"/>
      <c r="O184" s="16"/>
    </row>
    <row r="185" spans="1:15" s="15" customFormat="1" x14ac:dyDescent="0.3">
      <c r="B185" s="21"/>
      <c r="C185" s="15">
        <v>3</v>
      </c>
      <c r="D185" s="16">
        <v>31959010</v>
      </c>
      <c r="E185" s="16">
        <f t="shared" si="6"/>
        <v>476848637.55482459</v>
      </c>
      <c r="F185" s="15">
        <v>1.7999999999999999E-2</v>
      </c>
      <c r="G185" s="16">
        <f t="shared" si="7"/>
        <v>485431913.03081143</v>
      </c>
      <c r="H185" s="17"/>
      <c r="O185" s="16"/>
    </row>
    <row r="186" spans="1:15" s="15" customFormat="1" x14ac:dyDescent="0.3">
      <c r="B186" s="21"/>
      <c r="C186" s="15">
        <v>4</v>
      </c>
      <c r="D186" s="16">
        <v>31959010</v>
      </c>
      <c r="E186" s="16">
        <f t="shared" si="6"/>
        <v>517390923.03081143</v>
      </c>
      <c r="F186" s="15">
        <v>1.7999999999999999E-2</v>
      </c>
      <c r="G186" s="16">
        <f t="shared" si="7"/>
        <v>526703959.64536601</v>
      </c>
      <c r="H186" s="17"/>
      <c r="O186" s="16"/>
    </row>
    <row r="187" spans="1:15" s="15" customFormat="1" x14ac:dyDescent="0.3">
      <c r="B187" s="21"/>
      <c r="C187" s="15">
        <v>5</v>
      </c>
      <c r="D187" s="16">
        <v>31959010</v>
      </c>
      <c r="E187" s="16">
        <f t="shared" si="6"/>
        <v>539227399.3050127</v>
      </c>
      <c r="F187" s="15">
        <v>1.7999999999999999E-2</v>
      </c>
      <c r="G187" s="16">
        <f t="shared" si="7"/>
        <v>548933492.49250293</v>
      </c>
      <c r="H187" s="17">
        <f xml:space="preserve"> M182</f>
        <v>19435570.340353191</v>
      </c>
      <c r="O187" s="16"/>
    </row>
    <row r="188" spans="1:15" s="15" customFormat="1" x14ac:dyDescent="0.3">
      <c r="B188" s="21"/>
      <c r="C188" s="15">
        <v>6</v>
      </c>
      <c r="D188" s="16">
        <v>31959010</v>
      </c>
      <c r="E188" s="16">
        <f t="shared" si="6"/>
        <v>580892502.49250293</v>
      </c>
      <c r="F188" s="15">
        <v>1.7999999999999999E-2</v>
      </c>
      <c r="G188" s="16">
        <f t="shared" si="7"/>
        <v>591348567.53736794</v>
      </c>
      <c r="H188" s="17"/>
      <c r="O188" s="16"/>
    </row>
    <row r="189" spans="1:15" s="15" customFormat="1" x14ac:dyDescent="0.3">
      <c r="B189" s="21"/>
      <c r="C189" s="15">
        <v>7</v>
      </c>
      <c r="D189" s="16">
        <v>31959010</v>
      </c>
      <c r="E189" s="16">
        <f t="shared" si="6"/>
        <v>623307577.53736794</v>
      </c>
      <c r="F189" s="15">
        <v>1.7999999999999999E-2</v>
      </c>
      <c r="G189" s="16">
        <f t="shared" si="7"/>
        <v>634527113.93304062</v>
      </c>
      <c r="H189" s="17"/>
      <c r="O189" s="16"/>
    </row>
    <row r="190" spans="1:15" s="15" customFormat="1" x14ac:dyDescent="0.3">
      <c r="B190" s="21"/>
      <c r="C190" s="15">
        <v>8</v>
      </c>
      <c r="D190" s="16">
        <v>31959010</v>
      </c>
      <c r="E190" s="16">
        <f t="shared" si="6"/>
        <v>666486123.93304062</v>
      </c>
      <c r="F190" s="15">
        <v>1.7999999999999999E-2</v>
      </c>
      <c r="G190" s="16">
        <f t="shared" si="7"/>
        <v>678482874.16383541</v>
      </c>
      <c r="H190" s="17"/>
      <c r="O190" s="16"/>
    </row>
    <row r="191" spans="1:15" s="15" customFormat="1" x14ac:dyDescent="0.3">
      <c r="B191" s="21"/>
      <c r="C191" s="15">
        <v>9</v>
      </c>
      <c r="D191" s="16">
        <v>31959010</v>
      </c>
      <c r="E191" s="16">
        <f t="shared" si="6"/>
        <v>710441884.16383541</v>
      </c>
      <c r="F191" s="15">
        <v>1.7999999999999999E-2</v>
      </c>
      <c r="G191" s="16">
        <f t="shared" si="7"/>
        <v>723229838.07878447</v>
      </c>
      <c r="H191" s="17"/>
      <c r="O191" s="16"/>
    </row>
    <row r="192" spans="1:15" s="15" customFormat="1" x14ac:dyDescent="0.3">
      <c r="B192" s="21"/>
      <c r="C192" s="15">
        <v>10</v>
      </c>
      <c r="D192" s="16">
        <v>31959010</v>
      </c>
      <c r="E192" s="16">
        <f t="shared" si="6"/>
        <v>755188848.07878447</v>
      </c>
      <c r="F192" s="15">
        <v>1.7999999999999999E-2</v>
      </c>
      <c r="G192" s="16">
        <f t="shared" si="7"/>
        <v>768782247.34420264</v>
      </c>
      <c r="H192" s="17"/>
      <c r="O192" s="16"/>
    </row>
    <row r="193" spans="1:15" s="15" customFormat="1" x14ac:dyDescent="0.3">
      <c r="B193" s="21"/>
      <c r="C193" s="15">
        <v>11</v>
      </c>
      <c r="D193" s="16">
        <v>31959010</v>
      </c>
      <c r="E193" s="16">
        <f t="shared" si="6"/>
        <v>800741257.34420264</v>
      </c>
      <c r="F193" s="15">
        <v>1.7999999999999999E-2</v>
      </c>
      <c r="G193" s="16">
        <f t="shared" si="7"/>
        <v>815154599.97639823</v>
      </c>
      <c r="H193" s="17"/>
      <c r="O193" s="16"/>
    </row>
    <row r="194" spans="1:15" s="15" customFormat="1" x14ac:dyDescent="0.3">
      <c r="B194" s="21"/>
      <c r="C194" s="15">
        <v>12</v>
      </c>
      <c r="D194" s="16">
        <v>31959010</v>
      </c>
      <c r="E194" s="16">
        <f t="shared" si="6"/>
        <v>847113609.97639823</v>
      </c>
      <c r="F194" s="15">
        <v>1.7999999999999999E-2</v>
      </c>
      <c r="G194" s="16">
        <f t="shared" si="7"/>
        <v>862361654.95597339</v>
      </c>
      <c r="H194" s="17"/>
      <c r="I194" s="16">
        <f xml:space="preserve"> (E183 + SUM(D184:D194)) - SUM(H184:H194)</f>
        <v>730015504.0789063</v>
      </c>
      <c r="J194" s="9">
        <f xml:space="preserve"> G194 - I194</f>
        <v>132346150.87706709</v>
      </c>
      <c r="K194" s="15">
        <v>0.84</v>
      </c>
      <c r="L194" s="16">
        <f xml:space="preserve"> J194 * K194</f>
        <v>111170766.73673636</v>
      </c>
      <c r="M194" s="16">
        <f xml:space="preserve"> J194 - L194</f>
        <v>21175384.140330732</v>
      </c>
      <c r="N194" s="15">
        <f xml:space="preserve"> J194 / I194 * 100</f>
        <v>18.129224672297095</v>
      </c>
      <c r="O194" s="16"/>
    </row>
    <row r="195" spans="1:15" s="3" customFormat="1" x14ac:dyDescent="0.3">
      <c r="A195" s="3">
        <v>17</v>
      </c>
      <c r="B195" s="20">
        <v>2038</v>
      </c>
      <c r="C195" s="3">
        <v>1</v>
      </c>
      <c r="D195" s="4">
        <v>30749263</v>
      </c>
      <c r="E195" s="4">
        <f xml:space="preserve"> (G194 / 2) + D195 - H195</f>
        <v>331930090.47798669</v>
      </c>
      <c r="F195" s="3">
        <v>1.7999999999999999E-2</v>
      </c>
      <c r="G195" s="4">
        <f t="shared" si="7"/>
        <v>337904832.10659045</v>
      </c>
      <c r="H195" s="5">
        <v>130000000</v>
      </c>
      <c r="J195" s="6">
        <f xml:space="preserve"> ((G194 - H195) / 2 / 12)</f>
        <v>30515068.956498891</v>
      </c>
      <c r="L195" s="9">
        <f xml:space="preserve"> (G194 - H195) / 2</f>
        <v>366180827.47798669</v>
      </c>
      <c r="M195" s="7" t="s">
        <v>1</v>
      </c>
      <c r="O195" s="4"/>
    </row>
    <row r="196" spans="1:15" s="3" customFormat="1" x14ac:dyDescent="0.3">
      <c r="B196" s="20"/>
      <c r="C196" s="3">
        <v>2</v>
      </c>
      <c r="D196" s="4">
        <v>30749263</v>
      </c>
      <c r="E196" s="4">
        <f t="shared" si="6"/>
        <v>368654095.10659045</v>
      </c>
      <c r="F196" s="3">
        <v>1.7999999999999999E-2</v>
      </c>
      <c r="G196" s="4">
        <f t="shared" si="7"/>
        <v>375289868.8185091</v>
      </c>
      <c r="H196" s="5"/>
      <c r="O196" s="4"/>
    </row>
    <row r="197" spans="1:15" s="3" customFormat="1" x14ac:dyDescent="0.3">
      <c r="B197" s="20"/>
      <c r="C197" s="3">
        <v>3</v>
      </c>
      <c r="D197" s="4">
        <v>30749263</v>
      </c>
      <c r="E197" s="4">
        <f t="shared" ref="E197:E242" si="8" xml:space="preserve"> G196 + D197 - H197</f>
        <v>406039131.8185091</v>
      </c>
      <c r="F197" s="3">
        <v>1.7999999999999999E-2</v>
      </c>
      <c r="G197" s="4">
        <f t="shared" si="7"/>
        <v>413347836.19124228</v>
      </c>
      <c r="H197" s="5"/>
      <c r="O197" s="4"/>
    </row>
    <row r="198" spans="1:15" s="3" customFormat="1" x14ac:dyDescent="0.3">
      <c r="B198" s="20"/>
      <c r="C198" s="3">
        <v>4</v>
      </c>
      <c r="D198" s="4">
        <v>30749263</v>
      </c>
      <c r="E198" s="4">
        <f t="shared" si="8"/>
        <v>444097099.19124228</v>
      </c>
      <c r="F198" s="3">
        <v>1.7999999999999999E-2</v>
      </c>
      <c r="G198" s="4">
        <f t="shared" si="7"/>
        <v>452090846.97668463</v>
      </c>
      <c r="H198" s="5"/>
      <c r="O198" s="4"/>
    </row>
    <row r="199" spans="1:15" s="3" customFormat="1" x14ac:dyDescent="0.3">
      <c r="B199" s="20"/>
      <c r="C199" s="3">
        <v>5</v>
      </c>
      <c r="D199" s="4">
        <v>30749263</v>
      </c>
      <c r="E199" s="4">
        <f t="shared" si="8"/>
        <v>461664725.8363539</v>
      </c>
      <c r="F199" s="3">
        <v>1.7999999999999999E-2</v>
      </c>
      <c r="G199" s="4">
        <f t="shared" si="7"/>
        <v>469974690.90140826</v>
      </c>
      <c r="H199" s="5">
        <f xml:space="preserve"> M194</f>
        <v>21175384.140330732</v>
      </c>
      <c r="O199" s="4"/>
    </row>
    <row r="200" spans="1:15" s="3" customFormat="1" x14ac:dyDescent="0.3">
      <c r="B200" s="20"/>
      <c r="C200" s="3">
        <v>6</v>
      </c>
      <c r="D200" s="4">
        <v>30749263</v>
      </c>
      <c r="E200" s="4">
        <f t="shared" si="8"/>
        <v>500723953.90140826</v>
      </c>
      <c r="F200" s="3">
        <v>1.7999999999999999E-2</v>
      </c>
      <c r="G200" s="4">
        <f t="shared" si="7"/>
        <v>509736985.07163358</v>
      </c>
      <c r="H200" s="5"/>
      <c r="O200" s="4"/>
    </row>
    <row r="201" spans="1:15" s="3" customFormat="1" x14ac:dyDescent="0.3">
      <c r="B201" s="20"/>
      <c r="C201" s="3">
        <v>7</v>
      </c>
      <c r="D201" s="4">
        <v>30749263</v>
      </c>
      <c r="E201" s="4">
        <f t="shared" si="8"/>
        <v>540486248.07163358</v>
      </c>
      <c r="F201" s="3">
        <v>1.7999999999999999E-2</v>
      </c>
      <c r="G201" s="4">
        <f t="shared" si="7"/>
        <v>550215000.53692293</v>
      </c>
      <c r="H201" s="5"/>
      <c r="O201" s="4"/>
    </row>
    <row r="202" spans="1:15" s="3" customFormat="1" x14ac:dyDescent="0.3">
      <c r="B202" s="20"/>
      <c r="C202" s="3">
        <v>8</v>
      </c>
      <c r="D202" s="4">
        <v>30749263</v>
      </c>
      <c r="E202" s="4">
        <f t="shared" si="8"/>
        <v>580964263.53692293</v>
      </c>
      <c r="F202" s="3">
        <v>1.7999999999999999E-2</v>
      </c>
      <c r="G202" s="4">
        <f t="shared" si="7"/>
        <v>591421620.28058755</v>
      </c>
      <c r="H202" s="5"/>
      <c r="O202" s="4"/>
    </row>
    <row r="203" spans="1:15" s="3" customFormat="1" x14ac:dyDescent="0.3">
      <c r="B203" s="20"/>
      <c r="C203" s="3">
        <v>9</v>
      </c>
      <c r="D203" s="4">
        <v>30749263</v>
      </c>
      <c r="E203" s="4">
        <f t="shared" si="8"/>
        <v>622170883.28058755</v>
      </c>
      <c r="F203" s="3">
        <v>1.7999999999999999E-2</v>
      </c>
      <c r="G203" s="4">
        <f t="shared" si="7"/>
        <v>633369959.17963815</v>
      </c>
      <c r="H203" s="5"/>
      <c r="O203" s="4"/>
    </row>
    <row r="204" spans="1:15" s="3" customFormat="1" x14ac:dyDescent="0.3">
      <c r="B204" s="20"/>
      <c r="C204" s="3">
        <v>10</v>
      </c>
      <c r="D204" s="4">
        <v>30749263</v>
      </c>
      <c r="E204" s="4">
        <f t="shared" si="8"/>
        <v>664119222.17963815</v>
      </c>
      <c r="F204" s="3">
        <v>1.7999999999999999E-2</v>
      </c>
      <c r="G204" s="4">
        <f t="shared" si="7"/>
        <v>676073368.17887163</v>
      </c>
      <c r="H204" s="5"/>
      <c r="O204" s="4"/>
    </row>
    <row r="205" spans="1:15" s="3" customFormat="1" x14ac:dyDescent="0.3">
      <c r="B205" s="20"/>
      <c r="C205" s="3">
        <v>11</v>
      </c>
      <c r="D205" s="4">
        <v>30749263</v>
      </c>
      <c r="E205" s="4">
        <f t="shared" si="8"/>
        <v>706822631.17887163</v>
      </c>
      <c r="F205" s="3">
        <v>1.7999999999999999E-2</v>
      </c>
      <c r="G205" s="4">
        <f t="shared" si="7"/>
        <v>719545438.54009128</v>
      </c>
      <c r="H205" s="5"/>
      <c r="O205" s="4"/>
    </row>
    <row r="206" spans="1:15" s="3" customFormat="1" x14ac:dyDescent="0.3">
      <c r="B206" s="20"/>
      <c r="C206" s="3">
        <v>12</v>
      </c>
      <c r="D206" s="4">
        <v>30749263</v>
      </c>
      <c r="E206" s="4">
        <f t="shared" si="8"/>
        <v>750294701.54009128</v>
      </c>
      <c r="F206" s="3">
        <v>1.7999999999999999E-2</v>
      </c>
      <c r="G206" s="4">
        <f t="shared" si="7"/>
        <v>763800006.16781294</v>
      </c>
      <c r="H206" s="5"/>
      <c r="I206" s="4">
        <f xml:space="preserve"> (E195 + SUM(D196:D206)) - SUM(H196:H206)</f>
        <v>648996599.33765602</v>
      </c>
      <c r="J206" s="9">
        <f xml:space="preserve"> G206 - I206</f>
        <v>114803406.83015692</v>
      </c>
      <c r="K206" s="3">
        <v>0.84</v>
      </c>
      <c r="L206" s="4">
        <f xml:space="preserve"> J206 * K206</f>
        <v>96434861.737331808</v>
      </c>
      <c r="M206" s="4">
        <f xml:space="preserve"> J206 - L206</f>
        <v>18368545.092825115</v>
      </c>
      <c r="N206" s="3">
        <f xml:space="preserve"> J206 / I206 * 100</f>
        <v>17.689369550983997</v>
      </c>
      <c r="O206" s="4"/>
    </row>
    <row r="207" spans="1:15" s="3" customFormat="1" x14ac:dyDescent="0.3">
      <c r="A207" s="3">
        <v>18</v>
      </c>
      <c r="B207" s="20">
        <v>2039</v>
      </c>
      <c r="C207" s="3">
        <v>1</v>
      </c>
      <c r="D207" s="4">
        <v>30830856</v>
      </c>
      <c r="E207" s="4">
        <f xml:space="preserve"> (G206 / 2) + D207 - H207</f>
        <v>382730859.08390647</v>
      </c>
      <c r="F207" s="3">
        <v>1.7999999999999999E-2</v>
      </c>
      <c r="G207" s="4">
        <f t="shared" si="7"/>
        <v>389620014.54741681</v>
      </c>
      <c r="H207" s="5">
        <v>30000000</v>
      </c>
      <c r="J207" s="6">
        <f xml:space="preserve"> ((G206 - H207) / 2 / 12)</f>
        <v>30575000.256992206</v>
      </c>
      <c r="L207" s="9">
        <f xml:space="preserve"> (G206 - H207) / 2</f>
        <v>366900003.08390647</v>
      </c>
      <c r="O207" s="4"/>
    </row>
    <row r="208" spans="1:15" s="3" customFormat="1" x14ac:dyDescent="0.3">
      <c r="B208" s="20"/>
      <c r="C208" s="3">
        <v>2</v>
      </c>
      <c r="D208" s="4">
        <v>30830856</v>
      </c>
      <c r="E208" s="4">
        <f t="shared" si="8"/>
        <v>420450870.54741681</v>
      </c>
      <c r="F208" s="3">
        <v>1.7999999999999999E-2</v>
      </c>
      <c r="G208" s="4">
        <f t="shared" si="7"/>
        <v>428018986.21727031</v>
      </c>
      <c r="H208" s="5"/>
      <c r="O208" s="4"/>
    </row>
    <row r="209" spans="1:15" s="3" customFormat="1" x14ac:dyDescent="0.3">
      <c r="B209" s="20"/>
      <c r="C209" s="3">
        <v>3</v>
      </c>
      <c r="D209" s="4">
        <v>30830856</v>
      </c>
      <c r="E209" s="4">
        <f t="shared" si="8"/>
        <v>458849842.21727031</v>
      </c>
      <c r="F209" s="3">
        <v>1.7999999999999999E-2</v>
      </c>
      <c r="G209" s="4">
        <f t="shared" si="7"/>
        <v>467109139.37718117</v>
      </c>
      <c r="H209" s="5"/>
      <c r="O209" s="4"/>
    </row>
    <row r="210" spans="1:15" s="3" customFormat="1" x14ac:dyDescent="0.3">
      <c r="B210" s="20"/>
      <c r="C210" s="3">
        <v>4</v>
      </c>
      <c r="D210" s="4">
        <v>30830856</v>
      </c>
      <c r="E210" s="4">
        <f t="shared" si="8"/>
        <v>497939995.37718117</v>
      </c>
      <c r="F210" s="3">
        <v>1.7999999999999999E-2</v>
      </c>
      <c r="G210" s="4">
        <f t="shared" si="7"/>
        <v>506902915.29397041</v>
      </c>
      <c r="H210" s="5"/>
      <c r="O210" s="4"/>
    </row>
    <row r="211" spans="1:15" s="3" customFormat="1" x14ac:dyDescent="0.3">
      <c r="B211" s="20"/>
      <c r="C211" s="3">
        <v>5</v>
      </c>
      <c r="D211" s="4">
        <v>30830856</v>
      </c>
      <c r="E211" s="4">
        <f t="shared" si="8"/>
        <v>519365226.20114523</v>
      </c>
      <c r="F211" s="3">
        <v>1.7999999999999999E-2</v>
      </c>
      <c r="G211" s="4">
        <f t="shared" si="7"/>
        <v>528713800.27276587</v>
      </c>
      <c r="H211" s="5">
        <f xml:space="preserve"> M206</f>
        <v>18368545.092825115</v>
      </c>
      <c r="O211" s="4"/>
    </row>
    <row r="212" spans="1:15" s="3" customFormat="1" x14ac:dyDescent="0.3">
      <c r="B212" s="20"/>
      <c r="C212" s="3">
        <v>6</v>
      </c>
      <c r="D212" s="4">
        <v>30830856</v>
      </c>
      <c r="E212" s="4">
        <f t="shared" si="8"/>
        <v>559544656.27276587</v>
      </c>
      <c r="F212" s="3">
        <v>1.7999999999999999E-2</v>
      </c>
      <c r="G212" s="4">
        <f t="shared" si="7"/>
        <v>569616460.08567572</v>
      </c>
      <c r="H212" s="5"/>
      <c r="O212" s="4"/>
    </row>
    <row r="213" spans="1:15" s="3" customFormat="1" x14ac:dyDescent="0.3">
      <c r="B213" s="20"/>
      <c r="C213" s="3">
        <v>7</v>
      </c>
      <c r="D213" s="4">
        <v>30830856</v>
      </c>
      <c r="E213" s="4">
        <f t="shared" si="8"/>
        <v>600447316.08567572</v>
      </c>
      <c r="F213" s="3">
        <v>1.7999999999999999E-2</v>
      </c>
      <c r="G213" s="4">
        <f t="shared" si="7"/>
        <v>611255367.77521789</v>
      </c>
      <c r="H213" s="5"/>
      <c r="O213" s="4"/>
    </row>
    <row r="214" spans="1:15" s="3" customFormat="1" x14ac:dyDescent="0.3">
      <c r="B214" s="20"/>
      <c r="C214" s="3">
        <v>8</v>
      </c>
      <c r="D214" s="4">
        <v>30830856</v>
      </c>
      <c r="E214" s="4">
        <f t="shared" si="8"/>
        <v>642086223.77521789</v>
      </c>
      <c r="F214" s="3">
        <v>1.7999999999999999E-2</v>
      </c>
      <c r="G214" s="4">
        <f t="shared" si="7"/>
        <v>653643775.80317175</v>
      </c>
      <c r="H214" s="5"/>
      <c r="O214" s="4"/>
    </row>
    <row r="215" spans="1:15" s="3" customFormat="1" x14ac:dyDescent="0.3">
      <c r="B215" s="20"/>
      <c r="C215" s="3">
        <v>9</v>
      </c>
      <c r="D215" s="4">
        <v>30830856</v>
      </c>
      <c r="E215" s="4">
        <f t="shared" si="8"/>
        <v>684474631.80317175</v>
      </c>
      <c r="F215" s="3">
        <v>1.7999999999999999E-2</v>
      </c>
      <c r="G215" s="4">
        <f t="shared" si="7"/>
        <v>696795175.1756289</v>
      </c>
      <c r="H215" s="5"/>
      <c r="O215" s="4"/>
    </row>
    <row r="216" spans="1:15" s="3" customFormat="1" x14ac:dyDescent="0.3">
      <c r="B216" s="20"/>
      <c r="C216" s="3">
        <v>10</v>
      </c>
      <c r="D216" s="4">
        <v>30830856</v>
      </c>
      <c r="E216" s="4">
        <f t="shared" si="8"/>
        <v>727626031.1756289</v>
      </c>
      <c r="F216" s="3">
        <v>1.7999999999999999E-2</v>
      </c>
      <c r="G216" s="4">
        <f t="shared" si="7"/>
        <v>740723299.73679018</v>
      </c>
      <c r="H216" s="5"/>
      <c r="O216" s="4"/>
    </row>
    <row r="217" spans="1:15" s="3" customFormat="1" x14ac:dyDescent="0.3">
      <c r="B217" s="20"/>
      <c r="C217" s="3">
        <v>11</v>
      </c>
      <c r="D217" s="4">
        <v>30830856</v>
      </c>
      <c r="E217" s="4">
        <f t="shared" si="8"/>
        <v>771554155.73679018</v>
      </c>
      <c r="F217" s="3">
        <v>1.7999999999999999E-2</v>
      </c>
      <c r="G217" s="4">
        <f t="shared" si="7"/>
        <v>785442130.54005241</v>
      </c>
      <c r="H217" s="5"/>
      <c r="O217" s="4"/>
    </row>
    <row r="218" spans="1:15" s="3" customFormat="1" x14ac:dyDescent="0.3">
      <c r="B218" s="20"/>
      <c r="C218" s="3">
        <v>12</v>
      </c>
      <c r="D218" s="4">
        <v>30830856</v>
      </c>
      <c r="E218" s="4">
        <f t="shared" si="8"/>
        <v>816272986.54005241</v>
      </c>
      <c r="F218" s="3">
        <v>1.7999999999999999E-2</v>
      </c>
      <c r="G218" s="4">
        <f t="shared" si="7"/>
        <v>830965900.29777336</v>
      </c>
      <c r="H218" s="5"/>
      <c r="I218" s="4">
        <f xml:space="preserve"> (E207 + SUM(D208:D218)) - SUM(H208:H218)</f>
        <v>703501729.99108124</v>
      </c>
      <c r="J218" s="9">
        <f xml:space="preserve"> G218 - I218</f>
        <v>127464170.30669212</v>
      </c>
      <c r="K218" s="3">
        <v>0.84</v>
      </c>
      <c r="L218" s="4">
        <f xml:space="preserve"> J218 * K218</f>
        <v>107069903.05762137</v>
      </c>
      <c r="M218" s="4">
        <f xml:space="preserve"> J218 - L218</f>
        <v>20394267.249070749</v>
      </c>
      <c r="N218" s="3">
        <f xml:space="preserve"> J218 / I218 * 100</f>
        <v>18.118529759451775</v>
      </c>
      <c r="O218" s="4"/>
    </row>
    <row r="219" spans="1:15" s="3" customFormat="1" x14ac:dyDescent="0.3">
      <c r="A219" s="3">
        <v>19</v>
      </c>
      <c r="B219" s="20">
        <v>2040</v>
      </c>
      <c r="C219" s="3">
        <v>1</v>
      </c>
      <c r="D219" s="4">
        <v>33628849</v>
      </c>
      <c r="E219" s="4">
        <f xml:space="preserve"> (G218 / 2) + D219 - H219</f>
        <v>419111799.14888668</v>
      </c>
      <c r="F219" s="3">
        <v>1.7999999999999999E-2</v>
      </c>
      <c r="G219" s="4">
        <f t="shared" si="7"/>
        <v>426655811.53356665</v>
      </c>
      <c r="H219" s="5">
        <v>30000000</v>
      </c>
      <c r="J219" s="6">
        <f xml:space="preserve"> ((G218 - H219) / 2 / 12)</f>
        <v>33373579.179073889</v>
      </c>
      <c r="L219" s="9">
        <f xml:space="preserve"> (G218 - H219) / 2</f>
        <v>400482950.14888668</v>
      </c>
      <c r="O219" s="4"/>
    </row>
    <row r="220" spans="1:15" s="3" customFormat="1" x14ac:dyDescent="0.3">
      <c r="B220" s="20"/>
      <c r="C220" s="3">
        <v>2</v>
      </c>
      <c r="D220" s="4">
        <v>33628849</v>
      </c>
      <c r="E220" s="4">
        <f t="shared" si="8"/>
        <v>460284660.53356665</v>
      </c>
      <c r="F220" s="3">
        <v>1.7999999999999999E-2</v>
      </c>
      <c r="G220" s="4">
        <f t="shared" si="7"/>
        <v>468569784.42317086</v>
      </c>
      <c r="H220" s="5"/>
      <c r="O220" s="4"/>
    </row>
    <row r="221" spans="1:15" s="3" customFormat="1" x14ac:dyDescent="0.3">
      <c r="B221" s="20"/>
      <c r="C221" s="3">
        <v>3</v>
      </c>
      <c r="D221" s="4">
        <v>33628849</v>
      </c>
      <c r="E221" s="4">
        <f t="shared" si="8"/>
        <v>502198633.42317086</v>
      </c>
      <c r="F221" s="3">
        <v>1.7999999999999999E-2</v>
      </c>
      <c r="G221" s="4">
        <f t="shared" si="7"/>
        <v>511238208.82478791</v>
      </c>
      <c r="H221" s="5"/>
      <c r="O221" s="4"/>
    </row>
    <row r="222" spans="1:15" s="3" customFormat="1" x14ac:dyDescent="0.3">
      <c r="B222" s="20"/>
      <c r="C222" s="3">
        <v>4</v>
      </c>
      <c r="D222" s="4">
        <v>33628849</v>
      </c>
      <c r="E222" s="4">
        <f t="shared" si="8"/>
        <v>544867057.82478786</v>
      </c>
      <c r="F222" s="3">
        <v>1.7999999999999999E-2</v>
      </c>
      <c r="G222" s="4">
        <f t="shared" ref="G222:G242" si="9" xml:space="preserve"> (E222 * F222) + E222</f>
        <v>554674664.86563408</v>
      </c>
      <c r="H222" s="5"/>
      <c r="O222" s="4"/>
    </row>
    <row r="223" spans="1:15" s="3" customFormat="1" x14ac:dyDescent="0.3">
      <c r="B223" s="20"/>
      <c r="C223" s="3">
        <v>5</v>
      </c>
      <c r="D223" s="4">
        <v>33628849</v>
      </c>
      <c r="E223" s="4">
        <f t="shared" si="8"/>
        <v>567909246.61656332</v>
      </c>
      <c r="F223" s="3">
        <v>1.7999999999999999E-2</v>
      </c>
      <c r="G223" s="4">
        <f t="shared" si="9"/>
        <v>578131613.05566144</v>
      </c>
      <c r="H223" s="5">
        <f xml:space="preserve"> M218</f>
        <v>20394267.249070749</v>
      </c>
      <c r="O223" s="4"/>
    </row>
    <row r="224" spans="1:15" s="3" customFormat="1" x14ac:dyDescent="0.3">
      <c r="B224" s="20"/>
      <c r="C224" s="3">
        <v>6</v>
      </c>
      <c r="D224" s="4">
        <v>33628849</v>
      </c>
      <c r="E224" s="4">
        <f t="shared" si="8"/>
        <v>611760462.05566144</v>
      </c>
      <c r="F224" s="3">
        <v>1.7999999999999999E-2</v>
      </c>
      <c r="G224" s="4">
        <f t="shared" si="9"/>
        <v>622772150.37266338</v>
      </c>
      <c r="H224" s="5"/>
      <c r="O224" s="4"/>
    </row>
    <row r="225" spans="1:15" s="3" customFormat="1" x14ac:dyDescent="0.3">
      <c r="B225" s="20"/>
      <c r="C225" s="3">
        <v>7</v>
      </c>
      <c r="D225" s="4">
        <v>33628849</v>
      </c>
      <c r="E225" s="4">
        <f t="shared" si="8"/>
        <v>656400999.37266338</v>
      </c>
      <c r="F225" s="3">
        <v>1.7999999999999999E-2</v>
      </c>
      <c r="G225" s="4">
        <f t="shared" si="9"/>
        <v>668216217.36137128</v>
      </c>
      <c r="H225" s="5"/>
      <c r="O225" s="4"/>
    </row>
    <row r="226" spans="1:15" s="3" customFormat="1" x14ac:dyDescent="0.3">
      <c r="B226" s="20"/>
      <c r="C226" s="3">
        <v>8</v>
      </c>
      <c r="D226" s="4">
        <v>33628849</v>
      </c>
      <c r="E226" s="4">
        <f t="shared" si="8"/>
        <v>701845066.36137128</v>
      </c>
      <c r="F226" s="3">
        <v>1.7999999999999999E-2</v>
      </c>
      <c r="G226" s="4">
        <f t="shared" si="9"/>
        <v>714478277.55587602</v>
      </c>
      <c r="H226" s="5"/>
      <c r="O226" s="4"/>
    </row>
    <row r="227" spans="1:15" s="3" customFormat="1" x14ac:dyDescent="0.3">
      <c r="B227" s="20"/>
      <c r="C227" s="3">
        <v>9</v>
      </c>
      <c r="D227" s="4">
        <v>33628849</v>
      </c>
      <c r="E227" s="4">
        <f t="shared" si="8"/>
        <v>748107126.55587602</v>
      </c>
      <c r="F227" s="3">
        <v>1.7999999999999999E-2</v>
      </c>
      <c r="G227" s="4">
        <f t="shared" si="9"/>
        <v>761573054.83388174</v>
      </c>
      <c r="H227" s="5"/>
      <c r="O227" s="4"/>
    </row>
    <row r="228" spans="1:15" s="3" customFormat="1" x14ac:dyDescent="0.3">
      <c r="B228" s="20"/>
      <c r="C228" s="3">
        <v>10</v>
      </c>
      <c r="D228" s="4">
        <v>33628849</v>
      </c>
      <c r="E228" s="4">
        <f t="shared" si="8"/>
        <v>795201903.83388174</v>
      </c>
      <c r="F228" s="3">
        <v>1.7999999999999999E-2</v>
      </c>
      <c r="G228" s="4">
        <f t="shared" si="9"/>
        <v>809515538.10289156</v>
      </c>
      <c r="H228" s="5"/>
      <c r="O228" s="4"/>
    </row>
    <row r="229" spans="1:15" s="3" customFormat="1" x14ac:dyDescent="0.3">
      <c r="B229" s="20"/>
      <c r="C229" s="3">
        <v>11</v>
      </c>
      <c r="D229" s="4">
        <v>33628849</v>
      </c>
      <c r="E229" s="4">
        <f t="shared" si="8"/>
        <v>843144387.10289156</v>
      </c>
      <c r="F229" s="3">
        <v>1.7999999999999999E-2</v>
      </c>
      <c r="G229" s="4">
        <f t="shared" si="9"/>
        <v>858320986.07074356</v>
      </c>
      <c r="H229" s="5"/>
      <c r="O229" s="4"/>
    </row>
    <row r="230" spans="1:15" s="3" customFormat="1" x14ac:dyDescent="0.3">
      <c r="B230" s="20"/>
      <c r="C230" s="3">
        <v>12</v>
      </c>
      <c r="D230" s="4">
        <v>33628849</v>
      </c>
      <c r="E230" s="4">
        <f t="shared" si="8"/>
        <v>891949835.07074356</v>
      </c>
      <c r="F230" s="3">
        <v>1.7999999999999999E-2</v>
      </c>
      <c r="G230" s="4">
        <f t="shared" si="9"/>
        <v>908004932.10201693</v>
      </c>
      <c r="H230" s="5"/>
      <c r="I230" s="4">
        <f xml:space="preserve"> (E219 + SUM(D220:D230)) - SUM(H220:H230)</f>
        <v>768634870.89981592</v>
      </c>
      <c r="J230" s="9">
        <f xml:space="preserve"> G230 - I230</f>
        <v>139370061.20220101</v>
      </c>
      <c r="K230" s="3">
        <v>0.84</v>
      </c>
      <c r="L230" s="4">
        <f xml:space="preserve"> J230 * K230</f>
        <v>117070851.40984884</v>
      </c>
      <c r="M230" s="4">
        <f xml:space="preserve"> J230 - L230</f>
        <v>22299209.79235217</v>
      </c>
      <c r="N230" s="3">
        <f xml:space="preserve"> J230 / I230 * 100</f>
        <v>18.132154352956302</v>
      </c>
      <c r="O230" s="4"/>
    </row>
    <row r="231" spans="1:15" s="3" customFormat="1" x14ac:dyDescent="0.3">
      <c r="A231" s="3">
        <v>20</v>
      </c>
      <c r="B231" s="20">
        <v>2041</v>
      </c>
      <c r="C231" s="3">
        <v>1</v>
      </c>
      <c r="D231" s="4">
        <v>36847443</v>
      </c>
      <c r="E231" s="4">
        <f xml:space="preserve"> (G230 / 2) + D231 - H231</f>
        <v>460849909.05100846</v>
      </c>
      <c r="F231" s="3">
        <v>1.7999999999999999E-2</v>
      </c>
      <c r="G231" s="4">
        <f t="shared" si="9"/>
        <v>469145207.4139266</v>
      </c>
      <c r="H231" s="5">
        <v>30000000</v>
      </c>
      <c r="J231" s="6">
        <f xml:space="preserve"> ((G230 - H231) / 2 / 12)</f>
        <v>36583538.837584041</v>
      </c>
      <c r="L231" s="9">
        <f xml:space="preserve"> (G230 - H231) / 2</f>
        <v>439002466.05100846</v>
      </c>
      <c r="O231" s="4"/>
    </row>
    <row r="232" spans="1:15" s="3" customFormat="1" x14ac:dyDescent="0.3">
      <c r="B232" s="20"/>
      <c r="C232" s="3">
        <v>2</v>
      </c>
      <c r="D232" s="4">
        <v>36847443</v>
      </c>
      <c r="E232" s="4">
        <f t="shared" si="8"/>
        <v>505992650.4139266</v>
      </c>
      <c r="F232" s="3">
        <v>1.7999999999999999E-2</v>
      </c>
      <c r="G232" s="4">
        <f t="shared" si="9"/>
        <v>515100518.12137729</v>
      </c>
      <c r="H232" s="5"/>
      <c r="O232" s="4"/>
    </row>
    <row r="233" spans="1:15" s="3" customFormat="1" x14ac:dyDescent="0.3">
      <c r="B233" s="20"/>
      <c r="C233" s="3">
        <v>3</v>
      </c>
      <c r="D233" s="4">
        <v>36847443</v>
      </c>
      <c r="E233" s="4">
        <f t="shared" si="8"/>
        <v>551947961.12137723</v>
      </c>
      <c r="F233" s="3">
        <v>1.7999999999999999E-2</v>
      </c>
      <c r="G233" s="4">
        <f t="shared" si="9"/>
        <v>561883024.42156208</v>
      </c>
      <c r="H233" s="5"/>
      <c r="O233" s="4"/>
    </row>
    <row r="234" spans="1:15" s="3" customFormat="1" x14ac:dyDescent="0.3">
      <c r="B234" s="20"/>
      <c r="C234" s="3">
        <v>4</v>
      </c>
      <c r="D234" s="4">
        <v>36847443</v>
      </c>
      <c r="E234" s="4">
        <f t="shared" si="8"/>
        <v>598730467.42156208</v>
      </c>
      <c r="F234" s="3">
        <v>1.7999999999999999E-2</v>
      </c>
      <c r="G234" s="4">
        <f t="shared" si="9"/>
        <v>609507615.83515024</v>
      </c>
      <c r="H234" s="5"/>
      <c r="O234" s="4"/>
    </row>
    <row r="235" spans="1:15" s="3" customFormat="1" x14ac:dyDescent="0.3">
      <c r="B235" s="20"/>
      <c r="C235" s="3">
        <v>5</v>
      </c>
      <c r="D235" s="4">
        <v>36847443</v>
      </c>
      <c r="E235" s="4">
        <f t="shared" si="8"/>
        <v>624055849.04279804</v>
      </c>
      <c r="F235" s="3">
        <v>1.7999999999999999E-2</v>
      </c>
      <c r="G235" s="4">
        <f t="shared" si="9"/>
        <v>635288854.32556844</v>
      </c>
      <c r="H235" s="5">
        <f xml:space="preserve"> M230</f>
        <v>22299209.79235217</v>
      </c>
      <c r="O235" s="4"/>
    </row>
    <row r="236" spans="1:15" s="3" customFormat="1" x14ac:dyDescent="0.3">
      <c r="B236" s="20"/>
      <c r="C236" s="3">
        <v>6</v>
      </c>
      <c r="D236" s="4">
        <v>36847443</v>
      </c>
      <c r="E236" s="4">
        <f t="shared" si="8"/>
        <v>672136297.32556844</v>
      </c>
      <c r="F236" s="3">
        <v>1.7999999999999999E-2</v>
      </c>
      <c r="G236" s="4">
        <f t="shared" si="9"/>
        <v>684234750.67742872</v>
      </c>
      <c r="H236" s="5"/>
      <c r="O236" s="4"/>
    </row>
    <row r="237" spans="1:15" s="3" customFormat="1" x14ac:dyDescent="0.3">
      <c r="B237" s="20"/>
      <c r="C237" s="3">
        <v>7</v>
      </c>
      <c r="D237" s="4">
        <v>36847443</v>
      </c>
      <c r="E237" s="4">
        <f t="shared" si="8"/>
        <v>721082193.67742872</v>
      </c>
      <c r="F237" s="3">
        <v>1.7999999999999999E-2</v>
      </c>
      <c r="G237" s="4">
        <f t="shared" si="9"/>
        <v>734061673.16362238</v>
      </c>
      <c r="H237" s="5"/>
      <c r="O237" s="4"/>
    </row>
    <row r="238" spans="1:15" s="3" customFormat="1" x14ac:dyDescent="0.3">
      <c r="B238" s="20"/>
      <c r="C238" s="3">
        <v>8</v>
      </c>
      <c r="D238" s="4">
        <v>36847443</v>
      </c>
      <c r="E238" s="4">
        <f t="shared" si="8"/>
        <v>770909116.16362238</v>
      </c>
      <c r="F238" s="3">
        <v>1.7999999999999999E-2</v>
      </c>
      <c r="G238" s="4">
        <f t="shared" si="9"/>
        <v>784785480.25456762</v>
      </c>
      <c r="H238" s="5"/>
      <c r="O238" s="4"/>
    </row>
    <row r="239" spans="1:15" s="3" customFormat="1" x14ac:dyDescent="0.3">
      <c r="B239" s="20"/>
      <c r="C239" s="3">
        <v>9</v>
      </c>
      <c r="D239" s="4">
        <v>36847443</v>
      </c>
      <c r="E239" s="4">
        <f t="shared" si="8"/>
        <v>821632923.25456762</v>
      </c>
      <c r="F239" s="3">
        <v>1.7999999999999999E-2</v>
      </c>
      <c r="G239" s="4">
        <f t="shared" si="9"/>
        <v>836422315.87314987</v>
      </c>
      <c r="H239" s="5"/>
      <c r="O239" s="4"/>
    </row>
    <row r="240" spans="1:15" s="3" customFormat="1" x14ac:dyDescent="0.3">
      <c r="B240" s="20"/>
      <c r="C240" s="3">
        <v>10</v>
      </c>
      <c r="D240" s="4">
        <v>36847443</v>
      </c>
      <c r="E240" s="4">
        <f t="shared" si="8"/>
        <v>873269758.87314987</v>
      </c>
      <c r="F240" s="3">
        <v>1.7999999999999999E-2</v>
      </c>
      <c r="G240" s="4">
        <f t="shared" si="9"/>
        <v>888988614.5328666</v>
      </c>
      <c r="H240" s="5"/>
      <c r="O240" s="4"/>
    </row>
    <row r="241" spans="2:15" s="3" customFormat="1" x14ac:dyDescent="0.3">
      <c r="B241" s="20"/>
      <c r="C241" s="3">
        <v>11</v>
      </c>
      <c r="D241" s="4">
        <v>36847443</v>
      </c>
      <c r="E241" s="4">
        <f t="shared" si="8"/>
        <v>925836057.5328666</v>
      </c>
      <c r="F241" s="3">
        <v>1.7999999999999999E-2</v>
      </c>
      <c r="G241" s="4">
        <f t="shared" si="9"/>
        <v>942501106.5684582</v>
      </c>
      <c r="H241" s="5"/>
      <c r="O241" s="4"/>
    </row>
    <row r="242" spans="2:15" s="3" customFormat="1" x14ac:dyDescent="0.3">
      <c r="B242" s="20"/>
      <c r="C242" s="3">
        <v>12</v>
      </c>
      <c r="D242" s="4">
        <v>36847443</v>
      </c>
      <c r="E242" s="4">
        <f t="shared" si="8"/>
        <v>979348549.5684582</v>
      </c>
      <c r="F242" s="3">
        <v>1.7999999999999999E-2</v>
      </c>
      <c r="G242" s="4">
        <f t="shared" si="9"/>
        <v>996976823.4606905</v>
      </c>
      <c r="H242" s="5"/>
      <c r="I242" s="4">
        <f xml:space="preserve"> (E231 + SUM(D232:D242)) - SUM(H232:H242)</f>
        <v>843872572.25865626</v>
      </c>
      <c r="J242" s="9">
        <f xml:space="preserve"> G242 - I242</f>
        <v>153104251.20203424</v>
      </c>
      <c r="K242" s="3">
        <v>0.84</v>
      </c>
      <c r="L242" s="4">
        <f xml:space="preserve"> J242 * K242</f>
        <v>128607571.00970875</v>
      </c>
      <c r="M242" s="4">
        <f xml:space="preserve"> J242 - L242</f>
        <v>24496680.192325488</v>
      </c>
      <c r="N242" s="3">
        <f xml:space="preserve"> J242 / I242 * 100</f>
        <v>18.143053375019054</v>
      </c>
      <c r="O242" s="4"/>
    </row>
    <row r="243" spans="2:15" s="3" customFormat="1" x14ac:dyDescent="0.3">
      <c r="D243" s="4">
        <f>SUM(D3:D242)</f>
        <v>4517320544</v>
      </c>
      <c r="H243" s="5"/>
      <c r="J243" s="6">
        <f xml:space="preserve"> ((G242 - H243) / 2 / 12)</f>
        <v>41540700.977528773</v>
      </c>
      <c r="L243" s="9">
        <f xml:space="preserve"> (G242 - H243) / 2</f>
        <v>498488411.73034525</v>
      </c>
      <c r="O243" s="4"/>
    </row>
  </sheetData>
  <mergeCells count="20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1"/>
  <sheetViews>
    <sheetView tabSelected="1" workbookViewId="0">
      <selection activeCell="M7" sqref="M7"/>
    </sheetView>
  </sheetViews>
  <sheetFormatPr defaultRowHeight="16.5" x14ac:dyDescent="0.3"/>
  <cols>
    <col min="4" max="4" width="13.75" customWidth="1"/>
    <col min="5" max="5" width="6.5" bestFit="1" customWidth="1"/>
    <col min="6" max="6" width="10.625" bestFit="1" customWidth="1"/>
    <col min="7" max="7" width="14.375" bestFit="1" customWidth="1"/>
    <col min="8" max="8" width="14.125" bestFit="1" customWidth="1"/>
  </cols>
  <sheetData>
    <row r="1" spans="1:11" x14ac:dyDescent="0.3">
      <c r="G1" s="1">
        <v>862361655</v>
      </c>
    </row>
    <row r="2" spans="1:11" x14ac:dyDescent="0.3">
      <c r="A2">
        <v>1</v>
      </c>
      <c r="B2" s="23">
        <v>2038</v>
      </c>
      <c r="C2">
        <v>1</v>
      </c>
      <c r="D2" s="1">
        <f t="shared" ref="D2:D13" si="0" xml:space="preserve"> G1</f>
        <v>862361655</v>
      </c>
      <c r="E2">
        <v>4.1599999999999996E-3</v>
      </c>
      <c r="F2" s="1">
        <v>4000000</v>
      </c>
      <c r="G2" s="1">
        <f t="shared" ref="G2:G13" si="1" xml:space="preserve"> (D2 - F2) + ((D2 - F2) * E2)</f>
        <v>861932439.48479998</v>
      </c>
      <c r="H2" s="1">
        <f xml:space="preserve"> ((D2 - F2) * E2)</f>
        <v>3570784.4847999997</v>
      </c>
      <c r="K2">
        <f>B2-1983</f>
        <v>55</v>
      </c>
    </row>
    <row r="3" spans="1:11" x14ac:dyDescent="0.3">
      <c r="A3">
        <v>2</v>
      </c>
      <c r="B3" s="23"/>
      <c r="C3">
        <v>2</v>
      </c>
      <c r="D3" s="1">
        <f t="shared" si="0"/>
        <v>861932439.48479998</v>
      </c>
      <c r="E3">
        <v>4.1599999999999996E-3</v>
      </c>
      <c r="F3" s="1">
        <v>4000000</v>
      </c>
      <c r="G3" s="1">
        <f t="shared" si="1"/>
        <v>861501438.43305671</v>
      </c>
      <c r="H3" s="1">
        <f t="shared" ref="H3:H14" si="2" xml:space="preserve"> ((D3 - F3) * E3)</f>
        <v>3568998.9482567678</v>
      </c>
    </row>
    <row r="4" spans="1:11" x14ac:dyDescent="0.3">
      <c r="A4">
        <v>3</v>
      </c>
      <c r="B4" s="23"/>
      <c r="C4">
        <v>3</v>
      </c>
      <c r="D4" s="1">
        <f t="shared" si="0"/>
        <v>861501438.43305671</v>
      </c>
      <c r="E4">
        <v>4.1599999999999996E-3</v>
      </c>
      <c r="F4" s="1">
        <v>4000000</v>
      </c>
      <c r="G4" s="1">
        <f t="shared" si="1"/>
        <v>861068644.41693819</v>
      </c>
      <c r="H4" s="1">
        <f t="shared" si="2"/>
        <v>3567205.9838815155</v>
      </c>
    </row>
    <row r="5" spans="1:11" x14ac:dyDescent="0.3">
      <c r="A5">
        <v>4</v>
      </c>
      <c r="B5" s="23"/>
      <c r="C5">
        <v>4</v>
      </c>
      <c r="D5" s="1">
        <f t="shared" si="0"/>
        <v>861068644.41693819</v>
      </c>
      <c r="E5">
        <v>4.1599999999999996E-3</v>
      </c>
      <c r="F5" s="1">
        <v>4000000</v>
      </c>
      <c r="G5" s="1">
        <f t="shared" si="1"/>
        <v>860634049.97771263</v>
      </c>
      <c r="H5" s="1">
        <f t="shared" si="2"/>
        <v>3565405.5607744628</v>
      </c>
    </row>
    <row r="6" spans="1:11" x14ac:dyDescent="0.3">
      <c r="A6">
        <v>5</v>
      </c>
      <c r="B6" s="23"/>
      <c r="C6">
        <v>5</v>
      </c>
      <c r="D6" s="1">
        <f t="shared" si="0"/>
        <v>860634049.97771263</v>
      </c>
      <c r="E6">
        <v>4.1599999999999996E-3</v>
      </c>
      <c r="F6" s="1">
        <v>4000000</v>
      </c>
      <c r="G6" s="1">
        <f t="shared" si="1"/>
        <v>860197647.62561989</v>
      </c>
      <c r="H6" s="1">
        <f t="shared" si="2"/>
        <v>3563597.6479072841</v>
      </c>
    </row>
    <row r="7" spans="1:11" x14ac:dyDescent="0.3">
      <c r="A7">
        <v>6</v>
      </c>
      <c r="B7" s="23"/>
      <c r="C7">
        <v>6</v>
      </c>
      <c r="D7" s="1">
        <f t="shared" si="0"/>
        <v>860197647.62561989</v>
      </c>
      <c r="E7">
        <v>4.1599999999999996E-3</v>
      </c>
      <c r="F7" s="1">
        <v>4000000</v>
      </c>
      <c r="G7" s="1">
        <f t="shared" si="1"/>
        <v>859759429.83974242</v>
      </c>
      <c r="H7" s="1">
        <f t="shared" si="2"/>
        <v>3561782.2141225785</v>
      </c>
    </row>
    <row r="8" spans="1:11" x14ac:dyDescent="0.3">
      <c r="A8">
        <v>7</v>
      </c>
      <c r="B8" s="23"/>
      <c r="C8">
        <v>7</v>
      </c>
      <c r="D8" s="1">
        <f t="shared" si="0"/>
        <v>859759429.83974242</v>
      </c>
      <c r="E8">
        <v>4.1599999999999996E-3</v>
      </c>
      <c r="F8" s="1">
        <v>4000000</v>
      </c>
      <c r="G8" s="1">
        <f t="shared" si="1"/>
        <v>859319389.06787574</v>
      </c>
      <c r="H8" s="1">
        <f t="shared" si="2"/>
        <v>3559959.2281333283</v>
      </c>
    </row>
    <row r="9" spans="1:11" x14ac:dyDescent="0.3">
      <c r="A9">
        <v>8</v>
      </c>
      <c r="B9" s="23"/>
      <c r="C9">
        <v>8</v>
      </c>
      <c r="D9" s="1">
        <f t="shared" si="0"/>
        <v>859319389.06787574</v>
      </c>
      <c r="E9">
        <v>4.1599999999999996E-3</v>
      </c>
      <c r="F9" s="1">
        <v>4000000</v>
      </c>
      <c r="G9" s="1">
        <f t="shared" si="1"/>
        <v>858877517.72639811</v>
      </c>
      <c r="H9" s="1">
        <f t="shared" si="2"/>
        <v>3558128.6585223628</v>
      </c>
    </row>
    <row r="10" spans="1:11" x14ac:dyDescent="0.3">
      <c r="A10">
        <v>9</v>
      </c>
      <c r="B10" s="23"/>
      <c r="C10">
        <v>9</v>
      </c>
      <c r="D10" s="1">
        <f t="shared" si="0"/>
        <v>858877517.72639811</v>
      </c>
      <c r="E10">
        <v>4.1599999999999996E-3</v>
      </c>
      <c r="F10" s="1">
        <v>4000000</v>
      </c>
      <c r="G10" s="1">
        <f t="shared" si="1"/>
        <v>858433808.20013988</v>
      </c>
      <c r="H10" s="1">
        <f t="shared" si="2"/>
        <v>3556290.4737418159</v>
      </c>
    </row>
    <row r="11" spans="1:11" x14ac:dyDescent="0.3">
      <c r="A11">
        <v>10</v>
      </c>
      <c r="B11" s="23"/>
      <c r="C11">
        <v>10</v>
      </c>
      <c r="D11" s="1">
        <f t="shared" si="0"/>
        <v>858433808.20013988</v>
      </c>
      <c r="E11">
        <v>4.1599999999999996E-3</v>
      </c>
      <c r="F11" s="1">
        <v>4000000</v>
      </c>
      <c r="G11" s="1">
        <f t="shared" si="1"/>
        <v>857988252.84225249</v>
      </c>
      <c r="H11" s="1">
        <f t="shared" si="2"/>
        <v>3554444.6421125815</v>
      </c>
    </row>
    <row r="12" spans="1:11" x14ac:dyDescent="0.3">
      <c r="A12">
        <v>11</v>
      </c>
      <c r="B12" s="23"/>
      <c r="C12">
        <v>11</v>
      </c>
      <c r="D12" s="1">
        <f t="shared" si="0"/>
        <v>857988252.84225249</v>
      </c>
      <c r="E12">
        <v>4.1599999999999996E-3</v>
      </c>
      <c r="F12" s="1">
        <v>4000000</v>
      </c>
      <c r="G12" s="1">
        <f t="shared" si="1"/>
        <v>857540843.97407627</v>
      </c>
      <c r="H12" s="1">
        <f t="shared" si="2"/>
        <v>3552591.1318237702</v>
      </c>
    </row>
    <row r="13" spans="1:11" x14ac:dyDescent="0.3">
      <c r="A13">
        <v>12</v>
      </c>
      <c r="B13" s="23"/>
      <c r="C13">
        <v>12</v>
      </c>
      <c r="D13" s="1">
        <f t="shared" si="0"/>
        <v>857540843.97407627</v>
      </c>
      <c r="E13">
        <v>4.1599999999999996E-3</v>
      </c>
      <c r="F13" s="1">
        <v>4000000</v>
      </c>
      <c r="G13" s="1">
        <f t="shared" si="1"/>
        <v>857091573.88500845</v>
      </c>
      <c r="H13" s="1">
        <f t="shared" si="2"/>
        <v>3550729.9109321572</v>
      </c>
    </row>
    <row r="14" spans="1:11" x14ac:dyDescent="0.3">
      <c r="A14">
        <v>13</v>
      </c>
      <c r="B14" s="23">
        <v>2039</v>
      </c>
      <c r="C14">
        <f xml:space="preserve"> A14 - (12 * 1)</f>
        <v>1</v>
      </c>
      <c r="D14" s="1">
        <f t="shared" ref="D14:D27" si="3" xml:space="preserve"> G13</f>
        <v>857091573.88500845</v>
      </c>
      <c r="E14">
        <v>4.1599999999999996E-3</v>
      </c>
      <c r="F14" s="1">
        <v>4000000</v>
      </c>
      <c r="G14" s="1">
        <f t="shared" ref="G14:G27" si="4" xml:space="preserve"> (D14 - F14) + ((D14 - F14) * E14)</f>
        <v>856640434.83237004</v>
      </c>
      <c r="H14" s="1">
        <f t="shared" si="2"/>
        <v>3548860.947361635</v>
      </c>
    </row>
    <row r="15" spans="1:11" x14ac:dyDescent="0.3">
      <c r="A15">
        <v>14</v>
      </c>
      <c r="B15" s="23"/>
      <c r="C15">
        <f xml:space="preserve"> A15 - (12 * 1)</f>
        <v>2</v>
      </c>
      <c r="D15" s="1">
        <f t="shared" si="3"/>
        <v>856640434.83237004</v>
      </c>
      <c r="E15">
        <v>4.1599999999999996E-3</v>
      </c>
      <c r="F15" s="1">
        <v>4000000</v>
      </c>
      <c r="G15" s="1">
        <f t="shared" si="4"/>
        <v>856187419.04127276</v>
      </c>
      <c r="H15" s="1">
        <f t="shared" ref="H15:H27" si="5" xml:space="preserve"> ((D15 - F15) * E15)</f>
        <v>3546984.2089026589</v>
      </c>
    </row>
    <row r="16" spans="1:11" x14ac:dyDescent="0.3">
      <c r="A16">
        <v>15</v>
      </c>
      <c r="B16" s="23"/>
      <c r="C16">
        <f t="shared" ref="C15:C25" si="6" xml:space="preserve"> A16 - (12 * 1)</f>
        <v>3</v>
      </c>
      <c r="D16" s="1">
        <f t="shared" si="3"/>
        <v>856187419.04127276</v>
      </c>
      <c r="E16">
        <v>4.1599999999999996E-3</v>
      </c>
      <c r="F16" s="1">
        <v>4000000</v>
      </c>
      <c r="G16" s="1">
        <f t="shared" si="4"/>
        <v>855732518.70448446</v>
      </c>
      <c r="H16" s="1">
        <f t="shared" si="5"/>
        <v>3545099.6632116945</v>
      </c>
    </row>
    <row r="17" spans="1:8" x14ac:dyDescent="0.3">
      <c r="A17">
        <v>16</v>
      </c>
      <c r="B17" s="23"/>
      <c r="C17">
        <f t="shared" si="6"/>
        <v>4</v>
      </c>
      <c r="D17" s="1">
        <f t="shared" si="3"/>
        <v>855732518.70448446</v>
      </c>
      <c r="E17">
        <v>4.1599999999999996E-3</v>
      </c>
      <c r="F17" s="1">
        <v>4000000</v>
      </c>
      <c r="G17" s="1">
        <f t="shared" si="4"/>
        <v>855275725.98229516</v>
      </c>
      <c r="H17" s="1">
        <f t="shared" si="5"/>
        <v>3543207.2778106551</v>
      </c>
    </row>
    <row r="18" spans="1:8" x14ac:dyDescent="0.3">
      <c r="A18">
        <v>17</v>
      </c>
      <c r="B18" s="23"/>
      <c r="C18">
        <f t="shared" si="6"/>
        <v>5</v>
      </c>
      <c r="D18" s="1">
        <f t="shared" si="3"/>
        <v>855275725.98229516</v>
      </c>
      <c r="E18">
        <v>4.1599999999999996E-3</v>
      </c>
      <c r="F18" s="1">
        <v>4000000</v>
      </c>
      <c r="G18" s="1">
        <f t="shared" si="4"/>
        <v>854817033.00238144</v>
      </c>
      <c r="H18" s="1">
        <f t="shared" si="5"/>
        <v>3541307.0200863476</v>
      </c>
    </row>
    <row r="19" spans="1:8" x14ac:dyDescent="0.3">
      <c r="A19">
        <v>18</v>
      </c>
      <c r="B19" s="23"/>
      <c r="C19">
        <f t="shared" si="6"/>
        <v>6</v>
      </c>
      <c r="D19" s="1">
        <f t="shared" si="3"/>
        <v>854817033.00238144</v>
      </c>
      <c r="E19">
        <v>4.1599999999999996E-3</v>
      </c>
      <c r="F19" s="1">
        <v>4000000</v>
      </c>
      <c r="G19" s="1">
        <f t="shared" si="4"/>
        <v>854356431.85967135</v>
      </c>
      <c r="H19" s="1">
        <f t="shared" si="5"/>
        <v>3539398.8572899066</v>
      </c>
    </row>
    <row r="20" spans="1:8" x14ac:dyDescent="0.3">
      <c r="A20">
        <v>19</v>
      </c>
      <c r="B20" s="23"/>
      <c r="C20">
        <f t="shared" si="6"/>
        <v>7</v>
      </c>
      <c r="D20" s="1">
        <f t="shared" si="3"/>
        <v>854356431.85967135</v>
      </c>
      <c r="E20">
        <v>4.1599999999999996E-3</v>
      </c>
      <c r="F20" s="1">
        <v>4000000</v>
      </c>
      <c r="G20" s="1">
        <f t="shared" si="4"/>
        <v>853893914.6162076</v>
      </c>
      <c r="H20" s="1">
        <f t="shared" si="5"/>
        <v>3537482.7565362323</v>
      </c>
    </row>
    <row r="21" spans="1:8" x14ac:dyDescent="0.3">
      <c r="A21">
        <v>20</v>
      </c>
      <c r="B21" s="23"/>
      <c r="C21">
        <f t="shared" si="6"/>
        <v>8</v>
      </c>
      <c r="D21" s="1">
        <f t="shared" si="3"/>
        <v>853893914.6162076</v>
      </c>
      <c r="E21">
        <v>4.1599999999999996E-3</v>
      </c>
      <c r="F21" s="1">
        <v>4000000</v>
      </c>
      <c r="G21" s="1">
        <f t="shared" si="4"/>
        <v>853429473.30101097</v>
      </c>
      <c r="H21" s="1">
        <f t="shared" si="5"/>
        <v>3535558.6848034235</v>
      </c>
    </row>
    <row r="22" spans="1:8" x14ac:dyDescent="0.3">
      <c r="A22">
        <v>21</v>
      </c>
      <c r="B22" s="23"/>
      <c r="C22">
        <f t="shared" si="6"/>
        <v>9</v>
      </c>
      <c r="D22" s="1">
        <f t="shared" si="3"/>
        <v>853429473.30101097</v>
      </c>
      <c r="E22">
        <v>4.1599999999999996E-3</v>
      </c>
      <c r="F22" s="1">
        <v>4000000</v>
      </c>
      <c r="G22" s="1">
        <f t="shared" si="4"/>
        <v>852963099.90994322</v>
      </c>
      <c r="H22" s="1">
        <f t="shared" si="5"/>
        <v>3533626.6089322055</v>
      </c>
    </row>
    <row r="23" spans="1:8" x14ac:dyDescent="0.3">
      <c r="A23">
        <v>22</v>
      </c>
      <c r="B23" s="23"/>
      <c r="C23">
        <f t="shared" si="6"/>
        <v>10</v>
      </c>
      <c r="D23" s="1">
        <f t="shared" si="3"/>
        <v>852963099.90994322</v>
      </c>
      <c r="E23">
        <v>4.1599999999999996E-3</v>
      </c>
      <c r="F23" s="1">
        <v>4000000</v>
      </c>
      <c r="G23" s="1">
        <f t="shared" si="4"/>
        <v>852494786.4055686</v>
      </c>
      <c r="H23" s="1">
        <f t="shared" si="5"/>
        <v>3531686.4956253637</v>
      </c>
    </row>
    <row r="24" spans="1:8" x14ac:dyDescent="0.3">
      <c r="A24">
        <v>23</v>
      </c>
      <c r="B24" s="23"/>
      <c r="C24">
        <f t="shared" si="6"/>
        <v>11</v>
      </c>
      <c r="D24" s="1">
        <f t="shared" si="3"/>
        <v>852494786.4055686</v>
      </c>
      <c r="E24">
        <v>4.1599999999999996E-3</v>
      </c>
      <c r="F24" s="1">
        <v>4000000</v>
      </c>
      <c r="G24" s="1">
        <f t="shared" si="4"/>
        <v>852024524.71701574</v>
      </c>
      <c r="H24" s="1">
        <f t="shared" si="5"/>
        <v>3529738.311447165</v>
      </c>
    </row>
    <row r="25" spans="1:8" x14ac:dyDescent="0.3">
      <c r="A25">
        <v>24</v>
      </c>
      <c r="B25" s="23"/>
      <c r="C25">
        <f t="shared" si="6"/>
        <v>12</v>
      </c>
      <c r="D25" s="1">
        <f t="shared" si="3"/>
        <v>852024524.71701574</v>
      </c>
      <c r="E25">
        <v>4.1599999999999996E-3</v>
      </c>
      <c r="F25" s="1">
        <v>4000000</v>
      </c>
      <c r="G25" s="1">
        <f t="shared" si="4"/>
        <v>851552306.73983848</v>
      </c>
      <c r="H25" s="1">
        <f t="shared" si="5"/>
        <v>3527782.0228227852</v>
      </c>
    </row>
    <row r="26" spans="1:8" x14ac:dyDescent="0.3">
      <c r="A26">
        <v>25</v>
      </c>
      <c r="B26" s="23">
        <v>2040</v>
      </c>
      <c r="C26">
        <v>1</v>
      </c>
      <c r="D26" s="1">
        <f t="shared" si="3"/>
        <v>851552306.73983848</v>
      </c>
      <c r="E26">
        <v>4.1599999999999996E-3</v>
      </c>
      <c r="F26" s="1">
        <v>4000000</v>
      </c>
      <c r="G26" s="1">
        <f t="shared" si="4"/>
        <v>851078124.33587623</v>
      </c>
      <c r="H26" s="1">
        <f t="shared" si="5"/>
        <v>3525817.5960377278</v>
      </c>
    </row>
    <row r="27" spans="1:8" x14ac:dyDescent="0.3">
      <c r="A27">
        <v>26</v>
      </c>
      <c r="B27" s="23"/>
      <c r="C27">
        <v>2</v>
      </c>
      <c r="D27" s="1">
        <f t="shared" si="3"/>
        <v>851078124.33587623</v>
      </c>
      <c r="E27">
        <v>4.1599999999999996E-3</v>
      </c>
      <c r="F27" s="1">
        <v>4000000</v>
      </c>
      <c r="G27" s="1">
        <f t="shared" si="4"/>
        <v>850601969.33311343</v>
      </c>
      <c r="H27" s="1">
        <f t="shared" si="5"/>
        <v>3523844.9972372446</v>
      </c>
    </row>
    <row r="28" spans="1:8" x14ac:dyDescent="0.3">
      <c r="A28">
        <v>27</v>
      </c>
      <c r="B28" s="23"/>
      <c r="C28">
        <v>3</v>
      </c>
      <c r="D28" s="1">
        <f t="shared" ref="D28:D75" si="7" xml:space="preserve"> G27</f>
        <v>850601969.33311343</v>
      </c>
      <c r="E28">
        <v>4.1599999999999996E-3</v>
      </c>
      <c r="F28" s="1">
        <v>4000000</v>
      </c>
      <c r="G28" s="1">
        <f t="shared" ref="G28:G75" si="8" xml:space="preserve"> (D28 - F28) + ((D28 - F28) * E28)</f>
        <v>850123833.52553916</v>
      </c>
      <c r="H28" s="1">
        <f xml:space="preserve"> ((D28 - F28) * E28)</f>
        <v>3521864.1924257516</v>
      </c>
    </row>
    <row r="29" spans="1:8" x14ac:dyDescent="0.3">
      <c r="A29">
        <v>28</v>
      </c>
      <c r="B29" s="23"/>
      <c r="C29">
        <v>4</v>
      </c>
      <c r="D29" s="1">
        <f t="shared" si="7"/>
        <v>850123833.52553916</v>
      </c>
      <c r="E29">
        <v>4.1599999999999996E-3</v>
      </c>
      <c r="F29" s="1">
        <v>4000000</v>
      </c>
      <c r="G29" s="1">
        <f t="shared" si="8"/>
        <v>849643708.67300546</v>
      </c>
      <c r="H29" s="1">
        <f t="shared" ref="H29:H37" si="9" xml:space="preserve"> ((D29 - F29) * E29)</f>
        <v>3519875.1474662428</v>
      </c>
    </row>
    <row r="30" spans="1:8" x14ac:dyDescent="0.3">
      <c r="A30">
        <v>29</v>
      </c>
      <c r="B30" s="23"/>
      <c r="C30">
        <v>5</v>
      </c>
      <c r="D30" s="1">
        <f t="shared" si="7"/>
        <v>849643708.67300546</v>
      </c>
      <c r="E30">
        <v>4.1599999999999996E-3</v>
      </c>
      <c r="F30" s="1">
        <v>4000000</v>
      </c>
      <c r="G30" s="1">
        <f t="shared" si="8"/>
        <v>849161586.50108516</v>
      </c>
      <c r="H30" s="1">
        <f t="shared" si="9"/>
        <v>3517877.8280797023</v>
      </c>
    </row>
    <row r="31" spans="1:8" x14ac:dyDescent="0.3">
      <c r="A31">
        <v>30</v>
      </c>
      <c r="B31" s="23"/>
      <c r="C31">
        <v>6</v>
      </c>
      <c r="D31" s="1">
        <f t="shared" si="7"/>
        <v>849161586.50108516</v>
      </c>
      <c r="E31">
        <v>4.1599999999999996E-3</v>
      </c>
      <c r="F31" s="1">
        <v>4000000</v>
      </c>
      <c r="G31" s="1">
        <f t="shared" si="8"/>
        <v>848677458.70092964</v>
      </c>
      <c r="H31" s="1">
        <f t="shared" si="9"/>
        <v>3515872.199844514</v>
      </c>
    </row>
    <row r="32" spans="1:8" x14ac:dyDescent="0.3">
      <c r="A32">
        <v>31</v>
      </c>
      <c r="B32" s="23"/>
      <c r="C32">
        <v>7</v>
      </c>
      <c r="D32" s="1">
        <f t="shared" si="7"/>
        <v>848677458.70092964</v>
      </c>
      <c r="E32">
        <v>4.1599999999999996E-3</v>
      </c>
      <c r="F32" s="1">
        <v>4000000</v>
      </c>
      <c r="G32" s="1">
        <f t="shared" si="8"/>
        <v>848191316.92912555</v>
      </c>
      <c r="H32" s="1">
        <f t="shared" si="9"/>
        <v>3513858.228195867</v>
      </c>
    </row>
    <row r="33" spans="1:8" x14ac:dyDescent="0.3">
      <c r="A33">
        <v>32</v>
      </c>
      <c r="B33" s="23"/>
      <c r="C33">
        <v>8</v>
      </c>
      <c r="D33" s="1">
        <f t="shared" si="7"/>
        <v>848191316.92912555</v>
      </c>
      <c r="E33">
        <v>4.1599999999999996E-3</v>
      </c>
      <c r="F33" s="1">
        <v>4000000</v>
      </c>
      <c r="G33" s="1">
        <f t="shared" si="8"/>
        <v>847703152.80755067</v>
      </c>
      <c r="H33" s="1">
        <f t="shared" si="9"/>
        <v>3511835.8784251618</v>
      </c>
    </row>
    <row r="34" spans="1:8" x14ac:dyDescent="0.3">
      <c r="A34">
        <v>33</v>
      </c>
      <c r="B34" s="23"/>
      <c r="C34">
        <v>9</v>
      </c>
      <c r="D34" s="1">
        <f t="shared" si="7"/>
        <v>847703152.80755067</v>
      </c>
      <c r="E34">
        <v>4.1599999999999996E-3</v>
      </c>
      <c r="F34" s="1">
        <v>4000000</v>
      </c>
      <c r="G34" s="1">
        <f t="shared" si="8"/>
        <v>847212957.92323005</v>
      </c>
      <c r="H34" s="1">
        <f t="shared" si="9"/>
        <v>3509805.1156794103</v>
      </c>
    </row>
    <row r="35" spans="1:8" x14ac:dyDescent="0.3">
      <c r="A35">
        <v>34</v>
      </c>
      <c r="B35" s="23"/>
      <c r="C35">
        <v>10</v>
      </c>
      <c r="D35" s="1">
        <f t="shared" si="7"/>
        <v>847212957.92323005</v>
      </c>
      <c r="E35">
        <v>4.1599999999999996E-3</v>
      </c>
      <c r="F35" s="1">
        <v>4000000</v>
      </c>
      <c r="G35" s="1">
        <f t="shared" si="8"/>
        <v>846720723.82819068</v>
      </c>
      <c r="H35" s="1">
        <f t="shared" si="9"/>
        <v>3507765.9049606365</v>
      </c>
    </row>
    <row r="36" spans="1:8" x14ac:dyDescent="0.3">
      <c r="A36">
        <v>35</v>
      </c>
      <c r="B36" s="23"/>
      <c r="C36">
        <v>11</v>
      </c>
      <c r="D36" s="1">
        <f t="shared" si="7"/>
        <v>846720723.82819068</v>
      </c>
      <c r="E36">
        <v>4.1599999999999996E-3</v>
      </c>
      <c r="F36" s="1">
        <v>4000000</v>
      </c>
      <c r="G36" s="1">
        <f t="shared" si="8"/>
        <v>846226442.03931594</v>
      </c>
      <c r="H36" s="1">
        <f t="shared" si="9"/>
        <v>3505718.2111252728</v>
      </c>
    </row>
    <row r="37" spans="1:8" x14ac:dyDescent="0.3">
      <c r="A37">
        <v>36</v>
      </c>
      <c r="B37" s="23"/>
      <c r="C37">
        <v>12</v>
      </c>
      <c r="D37" s="1">
        <f t="shared" si="7"/>
        <v>846226442.03931594</v>
      </c>
      <c r="E37">
        <v>4.1599999999999996E-3</v>
      </c>
      <c r="F37" s="1">
        <v>4000000</v>
      </c>
      <c r="G37" s="1">
        <f t="shared" si="8"/>
        <v>845730104.03819954</v>
      </c>
      <c r="H37" s="1">
        <f t="shared" si="9"/>
        <v>3503661.9988835538</v>
      </c>
    </row>
    <row r="38" spans="1:8" x14ac:dyDescent="0.3">
      <c r="A38">
        <v>37</v>
      </c>
      <c r="B38" s="23">
        <v>2041</v>
      </c>
      <c r="C38">
        <v>1</v>
      </c>
      <c r="D38" s="1">
        <f t="shared" si="7"/>
        <v>845730104.03819954</v>
      </c>
      <c r="E38">
        <v>4.1599999999999996E-3</v>
      </c>
      <c r="F38" s="1">
        <v>4000000</v>
      </c>
      <c r="G38" s="1">
        <f t="shared" si="8"/>
        <v>845231701.27099848</v>
      </c>
      <c r="H38" s="1">
        <f xml:space="preserve"> ((D38 - F38) * E38)</f>
        <v>3501597.2327989098</v>
      </c>
    </row>
    <row r="39" spans="1:8" x14ac:dyDescent="0.3">
      <c r="A39">
        <v>38</v>
      </c>
      <c r="B39" s="23"/>
      <c r="C39">
        <v>2</v>
      </c>
      <c r="D39" s="1">
        <f t="shared" si="7"/>
        <v>845231701.27099848</v>
      </c>
      <c r="E39">
        <v>4.1599999999999996E-3</v>
      </c>
      <c r="F39" s="1">
        <v>4000000</v>
      </c>
      <c r="G39" s="1">
        <f t="shared" si="8"/>
        <v>844731225.14828587</v>
      </c>
      <c r="H39" s="1">
        <f t="shared" ref="H39:H45" si="10" xml:space="preserve"> ((D39 - F39) * E39)</f>
        <v>3499523.8772873534</v>
      </c>
    </row>
    <row r="40" spans="1:8" x14ac:dyDescent="0.3">
      <c r="A40">
        <v>39</v>
      </c>
      <c r="B40" s="23"/>
      <c r="C40">
        <v>3</v>
      </c>
      <c r="D40" s="1">
        <f t="shared" si="7"/>
        <v>844731225.14828587</v>
      </c>
      <c r="E40">
        <v>4.1599999999999996E-3</v>
      </c>
      <c r="F40" s="1">
        <v>4000000</v>
      </c>
      <c r="G40" s="1">
        <f t="shared" si="8"/>
        <v>844228667.04490268</v>
      </c>
      <c r="H40" s="1">
        <f t="shared" si="10"/>
        <v>3497441.8966168687</v>
      </c>
    </row>
    <row r="41" spans="1:8" x14ac:dyDescent="0.3">
      <c r="A41">
        <v>40</v>
      </c>
      <c r="B41" s="23"/>
      <c r="C41">
        <v>4</v>
      </c>
      <c r="D41" s="1">
        <f t="shared" si="7"/>
        <v>844228667.04490268</v>
      </c>
      <c r="E41">
        <v>4.1599999999999996E-3</v>
      </c>
      <c r="F41" s="1">
        <v>4000000</v>
      </c>
      <c r="G41" s="1">
        <f t="shared" si="8"/>
        <v>843724018.29980946</v>
      </c>
      <c r="H41" s="1">
        <f t="shared" si="10"/>
        <v>3495351.254906795</v>
      </c>
    </row>
    <row r="42" spans="1:8" x14ac:dyDescent="0.3">
      <c r="A42">
        <v>41</v>
      </c>
      <c r="B42" s="23"/>
      <c r="C42">
        <v>5</v>
      </c>
      <c r="D42" s="1">
        <f t="shared" si="7"/>
        <v>843724018.29980946</v>
      </c>
      <c r="E42">
        <v>4.1599999999999996E-3</v>
      </c>
      <c r="F42" s="1">
        <v>4000000</v>
      </c>
      <c r="G42" s="1">
        <f t="shared" si="8"/>
        <v>843217270.21593666</v>
      </c>
      <c r="H42" s="1">
        <f t="shared" si="10"/>
        <v>3493251.9161272072</v>
      </c>
    </row>
    <row r="43" spans="1:8" x14ac:dyDescent="0.3">
      <c r="A43">
        <v>42</v>
      </c>
      <c r="B43" s="23"/>
      <c r="C43">
        <v>6</v>
      </c>
      <c r="D43" s="1">
        <f t="shared" si="7"/>
        <v>843217270.21593666</v>
      </c>
      <c r="E43">
        <v>4.1599999999999996E-3</v>
      </c>
      <c r="F43" s="1">
        <v>4000000</v>
      </c>
      <c r="G43" s="1">
        <f t="shared" si="8"/>
        <v>842708414.06003499</v>
      </c>
      <c r="H43" s="1">
        <f t="shared" si="10"/>
        <v>3491143.844098296</v>
      </c>
    </row>
    <row r="44" spans="1:8" x14ac:dyDescent="0.3">
      <c r="A44">
        <v>43</v>
      </c>
      <c r="B44" s="23"/>
      <c r="C44">
        <v>7</v>
      </c>
      <c r="D44" s="1">
        <f t="shared" si="7"/>
        <v>842708414.06003499</v>
      </c>
      <c r="E44">
        <v>4.1599999999999996E-3</v>
      </c>
      <c r="F44" s="1">
        <v>4000000</v>
      </c>
      <c r="G44" s="1">
        <f t="shared" si="8"/>
        <v>842197441.06252468</v>
      </c>
      <c r="H44" s="1">
        <f t="shared" si="10"/>
        <v>3489027.0024897452</v>
      </c>
    </row>
    <row r="45" spans="1:8" x14ac:dyDescent="0.3">
      <c r="A45">
        <v>44</v>
      </c>
      <c r="B45" s="23"/>
      <c r="C45">
        <v>8</v>
      </c>
      <c r="D45" s="1">
        <f t="shared" si="7"/>
        <v>842197441.06252468</v>
      </c>
      <c r="E45">
        <v>4.1599999999999996E-3</v>
      </c>
      <c r="F45" s="1">
        <v>4000000</v>
      </c>
      <c r="G45" s="1">
        <f t="shared" si="8"/>
        <v>841684342.41734481</v>
      </c>
      <c r="H45" s="1">
        <f t="shared" si="10"/>
        <v>3486901.3548201025</v>
      </c>
    </row>
    <row r="46" spans="1:8" x14ac:dyDescent="0.3">
      <c r="A46">
        <v>45</v>
      </c>
      <c r="B46" s="23"/>
      <c r="C46">
        <v>9</v>
      </c>
      <c r="D46" s="1">
        <f t="shared" si="7"/>
        <v>841684342.41734481</v>
      </c>
      <c r="E46">
        <v>4.1599999999999996E-3</v>
      </c>
      <c r="F46" s="1">
        <v>4000000</v>
      </c>
      <c r="G46" s="1">
        <f t="shared" si="8"/>
        <v>841169109.28180099</v>
      </c>
      <c r="H46" s="1">
        <f xml:space="preserve"> ((D46 - F46) * E46)</f>
        <v>3484766.8644561539</v>
      </c>
    </row>
    <row r="47" spans="1:8" x14ac:dyDescent="0.3">
      <c r="A47">
        <v>46</v>
      </c>
      <c r="B47" s="23"/>
      <c r="C47">
        <v>10</v>
      </c>
      <c r="D47" s="1">
        <f t="shared" si="7"/>
        <v>841169109.28180099</v>
      </c>
      <c r="E47">
        <v>4.1599999999999996E-3</v>
      </c>
      <c r="F47" s="1">
        <v>4000000</v>
      </c>
      <c r="G47" s="1">
        <f t="shared" si="8"/>
        <v>840651732.77641332</v>
      </c>
      <c r="H47" s="1">
        <f t="shared" ref="H47:H54" si="11" xml:space="preserve"> ((D47 - F47) * E47)</f>
        <v>3482623.4946122919</v>
      </c>
    </row>
    <row r="48" spans="1:8" x14ac:dyDescent="0.3">
      <c r="A48">
        <v>47</v>
      </c>
      <c r="B48" s="23"/>
      <c r="C48">
        <v>11</v>
      </c>
      <c r="D48" s="1">
        <f t="shared" si="7"/>
        <v>840651732.77641332</v>
      </c>
      <c r="E48">
        <v>4.1599999999999996E-3</v>
      </c>
      <c r="F48" s="1">
        <v>4000000</v>
      </c>
      <c r="G48" s="1">
        <f t="shared" si="8"/>
        <v>840132203.98476315</v>
      </c>
      <c r="H48" s="1">
        <f t="shared" si="11"/>
        <v>3480471.2083498789</v>
      </c>
    </row>
    <row r="49" spans="1:8" x14ac:dyDescent="0.3">
      <c r="A49">
        <v>48</v>
      </c>
      <c r="B49" s="23"/>
      <c r="C49">
        <v>12</v>
      </c>
      <c r="D49" s="1">
        <f t="shared" si="7"/>
        <v>840132203.98476315</v>
      </c>
      <c r="E49">
        <v>4.1599999999999996E-3</v>
      </c>
      <c r="F49" s="1">
        <v>4000000</v>
      </c>
      <c r="G49" s="1">
        <f t="shared" si="8"/>
        <v>839610513.95333982</v>
      </c>
      <c r="H49" s="1">
        <f t="shared" si="11"/>
        <v>3478309.9685766143</v>
      </c>
    </row>
    <row r="50" spans="1:8" x14ac:dyDescent="0.3">
      <c r="A50">
        <v>49</v>
      </c>
      <c r="B50" s="23">
        <v>2042</v>
      </c>
      <c r="C50">
        <v>1</v>
      </c>
      <c r="D50" s="1">
        <f t="shared" si="7"/>
        <v>839610513.95333982</v>
      </c>
      <c r="E50">
        <v>4.1599999999999996E-3</v>
      </c>
      <c r="F50" s="1">
        <v>4000000</v>
      </c>
      <c r="G50" s="1">
        <f t="shared" si="8"/>
        <v>839086653.69138575</v>
      </c>
      <c r="H50" s="1">
        <f t="shared" si="11"/>
        <v>3476139.7380458931</v>
      </c>
    </row>
    <row r="51" spans="1:8" x14ac:dyDescent="0.3">
      <c r="A51">
        <v>50</v>
      </c>
      <c r="B51" s="23"/>
      <c r="C51">
        <v>2</v>
      </c>
      <c r="D51" s="1">
        <f t="shared" si="7"/>
        <v>839086653.69138575</v>
      </c>
      <c r="E51">
        <v>4.1599999999999996E-3</v>
      </c>
      <c r="F51" s="1">
        <v>4000000</v>
      </c>
      <c r="G51" s="1">
        <f t="shared" si="8"/>
        <v>838560614.17074192</v>
      </c>
      <c r="H51" s="1">
        <f t="shared" si="11"/>
        <v>3473960.4793561646</v>
      </c>
    </row>
    <row r="52" spans="1:8" x14ac:dyDescent="0.3">
      <c r="A52">
        <v>51</v>
      </c>
      <c r="B52" s="23"/>
      <c r="C52">
        <v>3</v>
      </c>
      <c r="D52" s="1">
        <f t="shared" si="7"/>
        <v>838560614.17074192</v>
      </c>
      <c r="E52">
        <v>4.1599999999999996E-3</v>
      </c>
      <c r="F52" s="1">
        <v>4000000</v>
      </c>
      <c r="G52" s="1">
        <f t="shared" si="8"/>
        <v>838032386.32569218</v>
      </c>
      <c r="H52" s="1">
        <f t="shared" si="11"/>
        <v>3471772.1549502863</v>
      </c>
    </row>
    <row r="53" spans="1:8" x14ac:dyDescent="0.3">
      <c r="A53">
        <v>52</v>
      </c>
      <c r="B53" s="23"/>
      <c r="C53">
        <v>4</v>
      </c>
      <c r="D53" s="1">
        <f t="shared" si="7"/>
        <v>838032386.32569218</v>
      </c>
      <c r="E53">
        <v>4.1599999999999996E-3</v>
      </c>
      <c r="F53" s="1">
        <v>4000000</v>
      </c>
      <c r="G53" s="1">
        <f t="shared" si="8"/>
        <v>837501961.05280709</v>
      </c>
      <c r="H53" s="1">
        <f t="shared" si="11"/>
        <v>3469574.7271148791</v>
      </c>
    </row>
    <row r="54" spans="1:8" x14ac:dyDescent="0.3">
      <c r="A54">
        <v>53</v>
      </c>
      <c r="B54" s="23"/>
      <c r="C54">
        <v>5</v>
      </c>
      <c r="D54" s="1">
        <f t="shared" si="7"/>
        <v>837501961.05280709</v>
      </c>
      <c r="E54">
        <v>4.1599999999999996E-3</v>
      </c>
      <c r="F54" s="1">
        <v>4000000</v>
      </c>
      <c r="G54" s="1">
        <f t="shared" si="8"/>
        <v>836969329.21078682</v>
      </c>
      <c r="H54" s="1">
        <f t="shared" si="11"/>
        <v>3467368.1579796774</v>
      </c>
    </row>
    <row r="55" spans="1:8" x14ac:dyDescent="0.3">
      <c r="A55">
        <v>54</v>
      </c>
      <c r="B55" s="23"/>
      <c r="C55">
        <v>6</v>
      </c>
      <c r="D55" s="1">
        <f t="shared" si="7"/>
        <v>836969329.21078682</v>
      </c>
      <c r="E55">
        <v>4.1599999999999996E-3</v>
      </c>
      <c r="F55" s="1">
        <v>4000000</v>
      </c>
      <c r="G55" s="1">
        <f t="shared" si="8"/>
        <v>836434481.62030375</v>
      </c>
      <c r="H55" s="1">
        <f xml:space="preserve"> ((D55 - F55) * E55)</f>
        <v>3465152.4095168728</v>
      </c>
    </row>
    <row r="56" spans="1:8" x14ac:dyDescent="0.3">
      <c r="A56">
        <v>55</v>
      </c>
      <c r="B56" s="23"/>
      <c r="C56">
        <v>7</v>
      </c>
      <c r="D56" s="1">
        <f t="shared" si="7"/>
        <v>836434481.62030375</v>
      </c>
      <c r="E56">
        <v>4.1599999999999996E-3</v>
      </c>
      <c r="F56" s="1">
        <v>4000000</v>
      </c>
      <c r="G56" s="1">
        <f t="shared" si="8"/>
        <v>835897409.0638442</v>
      </c>
      <c r="H56" s="1">
        <f t="shared" ref="H56:H63" si="12" xml:space="preserve"> ((D56 - F56) * E56)</f>
        <v>3462927.4435404632</v>
      </c>
    </row>
    <row r="57" spans="1:8" x14ac:dyDescent="0.3">
      <c r="A57">
        <v>56</v>
      </c>
      <c r="B57" s="23"/>
      <c r="C57">
        <v>8</v>
      </c>
      <c r="D57" s="1">
        <f t="shared" si="7"/>
        <v>835897409.0638442</v>
      </c>
      <c r="E57">
        <v>4.1599999999999996E-3</v>
      </c>
      <c r="F57" s="1">
        <v>4000000</v>
      </c>
      <c r="G57" s="1">
        <f t="shared" si="8"/>
        <v>835358102.28554976</v>
      </c>
      <c r="H57" s="1">
        <f t="shared" si="12"/>
        <v>3460693.2217055918</v>
      </c>
    </row>
    <row r="58" spans="1:8" x14ac:dyDescent="0.3">
      <c r="A58">
        <v>57</v>
      </c>
      <c r="B58" s="23"/>
      <c r="C58">
        <v>9</v>
      </c>
      <c r="D58" s="1">
        <f t="shared" si="7"/>
        <v>835358102.28554976</v>
      </c>
      <c r="E58">
        <v>4.1599999999999996E-3</v>
      </c>
      <c r="F58" s="1">
        <v>4000000</v>
      </c>
      <c r="G58" s="1">
        <f t="shared" si="8"/>
        <v>834816551.99105763</v>
      </c>
      <c r="H58" s="1">
        <f t="shared" si="12"/>
        <v>3458449.7055078866</v>
      </c>
    </row>
    <row r="59" spans="1:8" x14ac:dyDescent="0.3">
      <c r="A59">
        <v>58</v>
      </c>
      <c r="B59" s="23"/>
      <c r="C59">
        <v>10</v>
      </c>
      <c r="D59" s="1">
        <f t="shared" si="7"/>
        <v>834816551.99105763</v>
      </c>
      <c r="E59">
        <v>4.1599999999999996E-3</v>
      </c>
      <c r="F59" s="1">
        <v>4000000</v>
      </c>
      <c r="G59" s="1">
        <f t="shared" si="8"/>
        <v>834272748.84734046</v>
      </c>
      <c r="H59" s="1">
        <f t="shared" si="12"/>
        <v>3456196.8562827995</v>
      </c>
    </row>
    <row r="60" spans="1:8" x14ac:dyDescent="0.3">
      <c r="A60">
        <v>59</v>
      </c>
      <c r="B60" s="23"/>
      <c r="C60">
        <v>11</v>
      </c>
      <c r="D60" s="1">
        <f t="shared" si="7"/>
        <v>834272748.84734046</v>
      </c>
      <c r="E60">
        <v>4.1599999999999996E-3</v>
      </c>
      <c r="F60" s="1">
        <v>4000000</v>
      </c>
      <c r="G60" s="1">
        <f t="shared" si="8"/>
        <v>833726683.48254538</v>
      </c>
      <c r="H60" s="1">
        <f t="shared" si="12"/>
        <v>3453934.6352049359</v>
      </c>
    </row>
    <row r="61" spans="1:8" x14ac:dyDescent="0.3">
      <c r="A61">
        <v>60</v>
      </c>
      <c r="B61" s="23"/>
      <c r="C61">
        <v>12</v>
      </c>
      <c r="D61" s="1">
        <f t="shared" si="7"/>
        <v>833726683.48254538</v>
      </c>
      <c r="E61">
        <v>4.1599999999999996E-3</v>
      </c>
      <c r="F61" s="1">
        <v>4000000</v>
      </c>
      <c r="G61" s="1">
        <f t="shared" si="8"/>
        <v>833178346.48583281</v>
      </c>
      <c r="H61" s="1">
        <f t="shared" si="12"/>
        <v>3451663.0032873885</v>
      </c>
    </row>
    <row r="62" spans="1:8" x14ac:dyDescent="0.3">
      <c r="A62">
        <v>61</v>
      </c>
      <c r="B62" s="23">
        <v>2043</v>
      </c>
      <c r="C62">
        <v>1</v>
      </c>
      <c r="D62" s="1">
        <f t="shared" si="7"/>
        <v>833178346.48583281</v>
      </c>
      <c r="E62">
        <v>4.1599999999999996E-3</v>
      </c>
      <c r="F62" s="1">
        <v>4000000</v>
      </c>
      <c r="G62" s="1">
        <f t="shared" si="8"/>
        <v>832627728.40721393</v>
      </c>
      <c r="H62" s="1">
        <f t="shared" si="12"/>
        <v>3449381.9213810642</v>
      </c>
    </row>
    <row r="63" spans="1:8" x14ac:dyDescent="0.3">
      <c r="A63">
        <v>62</v>
      </c>
      <c r="B63" s="23"/>
      <c r="C63">
        <v>2</v>
      </c>
      <c r="D63" s="1">
        <f t="shared" si="7"/>
        <v>832627728.40721393</v>
      </c>
      <c r="E63">
        <v>4.1599999999999996E-3</v>
      </c>
      <c r="F63" s="1">
        <v>4000000</v>
      </c>
      <c r="G63" s="1">
        <f t="shared" si="8"/>
        <v>832074819.75738788</v>
      </c>
      <c r="H63" s="1">
        <f t="shared" si="12"/>
        <v>3447091.3501740098</v>
      </c>
    </row>
    <row r="64" spans="1:8" x14ac:dyDescent="0.3">
      <c r="A64">
        <v>63</v>
      </c>
      <c r="B64" s="23"/>
      <c r="C64">
        <v>3</v>
      </c>
      <c r="D64" s="1">
        <f t="shared" si="7"/>
        <v>832074819.75738788</v>
      </c>
      <c r="E64">
        <v>4.1599999999999996E-3</v>
      </c>
      <c r="F64" s="1">
        <v>4000000</v>
      </c>
      <c r="G64" s="1">
        <f t="shared" si="8"/>
        <v>831519611.00757861</v>
      </c>
      <c r="H64" s="1">
        <f xml:space="preserve"> ((D64 - F64) * E64)</f>
        <v>3444791.2501907335</v>
      </c>
    </row>
    <row r="65" spans="1:8" x14ac:dyDescent="0.3">
      <c r="A65">
        <v>64</v>
      </c>
      <c r="B65" s="23"/>
      <c r="C65">
        <v>4</v>
      </c>
      <c r="D65" s="1">
        <f t="shared" si="7"/>
        <v>831519611.00757861</v>
      </c>
      <c r="E65">
        <v>4.1599999999999996E-3</v>
      </c>
      <c r="F65" s="1">
        <v>4000000</v>
      </c>
      <c r="G65" s="1">
        <f t="shared" si="8"/>
        <v>830962092.58937013</v>
      </c>
      <c r="H65" s="1">
        <f t="shared" ref="H65:H89" si="13" xml:space="preserve"> ((D65 - F65) * E65)</f>
        <v>3442481.5817915266</v>
      </c>
    </row>
    <row r="66" spans="1:8" x14ac:dyDescent="0.3">
      <c r="A66">
        <v>65</v>
      </c>
      <c r="B66" s="23"/>
      <c r="C66">
        <v>5</v>
      </c>
      <c r="D66" s="1">
        <f t="shared" si="7"/>
        <v>830962092.58937013</v>
      </c>
      <c r="E66">
        <v>4.1599999999999996E-3</v>
      </c>
      <c r="F66" s="1">
        <v>4000000</v>
      </c>
      <c r="G66" s="1">
        <f t="shared" si="8"/>
        <v>830402254.89454186</v>
      </c>
      <c r="H66" s="1">
        <f t="shared" si="13"/>
        <v>3440162.3051717794</v>
      </c>
    </row>
    <row r="67" spans="1:8" x14ac:dyDescent="0.3">
      <c r="A67">
        <v>66</v>
      </c>
      <c r="B67" s="23"/>
      <c r="C67">
        <v>6</v>
      </c>
      <c r="D67" s="1">
        <f t="shared" si="7"/>
        <v>830402254.89454186</v>
      </c>
      <c r="E67">
        <v>4.1599999999999996E-3</v>
      </c>
      <c r="F67" s="1">
        <v>4000000</v>
      </c>
      <c r="G67" s="1">
        <f t="shared" si="8"/>
        <v>829840088.27490318</v>
      </c>
      <c r="H67" s="1">
        <f t="shared" si="13"/>
        <v>3437833.3803612939</v>
      </c>
    </row>
    <row r="68" spans="1:8" x14ac:dyDescent="0.3">
      <c r="A68">
        <v>67</v>
      </c>
      <c r="B68" s="23"/>
      <c r="C68">
        <v>7</v>
      </c>
      <c r="D68" s="1">
        <f t="shared" si="7"/>
        <v>829840088.27490318</v>
      </c>
      <c r="E68">
        <v>4.1599999999999996E-3</v>
      </c>
      <c r="F68" s="1">
        <v>4000000</v>
      </c>
      <c r="G68" s="1">
        <f t="shared" si="8"/>
        <v>829275583.04212677</v>
      </c>
      <c r="H68" s="1">
        <f t="shared" si="13"/>
        <v>3435494.767223597</v>
      </c>
    </row>
    <row r="69" spans="1:8" x14ac:dyDescent="0.3">
      <c r="A69">
        <v>68</v>
      </c>
      <c r="B69" s="23"/>
      <c r="C69">
        <v>8</v>
      </c>
      <c r="D69" s="1">
        <f t="shared" si="7"/>
        <v>829275583.04212677</v>
      </c>
      <c r="E69">
        <v>4.1599999999999996E-3</v>
      </c>
      <c r="F69" s="1">
        <v>4000000</v>
      </c>
      <c r="G69" s="1">
        <f t="shared" si="8"/>
        <v>828708729.46758199</v>
      </c>
      <c r="H69" s="1">
        <f t="shared" si="13"/>
        <v>3433146.4254552471</v>
      </c>
    </row>
    <row r="70" spans="1:8" x14ac:dyDescent="0.3">
      <c r="A70">
        <v>69</v>
      </c>
      <c r="B70" s="23"/>
      <c r="C70">
        <v>9</v>
      </c>
      <c r="D70" s="1">
        <f t="shared" si="7"/>
        <v>828708729.46758199</v>
      </c>
      <c r="E70">
        <v>4.1599999999999996E-3</v>
      </c>
      <c r="F70" s="1">
        <v>4000000</v>
      </c>
      <c r="G70" s="1">
        <f t="shared" si="8"/>
        <v>828139517.78216708</v>
      </c>
      <c r="H70" s="1">
        <f t="shared" si="13"/>
        <v>3430788.3145851409</v>
      </c>
    </row>
    <row r="71" spans="1:8" x14ac:dyDescent="0.3">
      <c r="A71">
        <v>70</v>
      </c>
      <c r="B71" s="23"/>
      <c r="C71">
        <v>10</v>
      </c>
      <c r="D71" s="1">
        <f t="shared" si="7"/>
        <v>828139517.78216708</v>
      </c>
      <c r="E71">
        <v>4.1599999999999996E-3</v>
      </c>
      <c r="F71" s="1">
        <v>4000000</v>
      </c>
      <c r="G71" s="1">
        <f t="shared" si="8"/>
        <v>827567938.1761409</v>
      </c>
      <c r="H71" s="1">
        <f t="shared" si="13"/>
        <v>3428420.3939738148</v>
      </c>
    </row>
    <row r="72" spans="1:8" x14ac:dyDescent="0.3">
      <c r="A72">
        <v>71</v>
      </c>
      <c r="B72" s="23"/>
      <c r="C72">
        <v>11</v>
      </c>
      <c r="D72" s="1">
        <f t="shared" si="7"/>
        <v>827567938.1761409</v>
      </c>
      <c r="E72">
        <v>4.1599999999999996E-3</v>
      </c>
      <c r="F72" s="1">
        <v>4000000</v>
      </c>
      <c r="G72" s="1">
        <f t="shared" si="8"/>
        <v>826993980.79895365</v>
      </c>
      <c r="H72" s="1">
        <f t="shared" si="13"/>
        <v>3426042.6228127461</v>
      </c>
    </row>
    <row r="73" spans="1:8" x14ac:dyDescent="0.3">
      <c r="A73">
        <v>72</v>
      </c>
      <c r="B73" s="23"/>
      <c r="C73">
        <v>12</v>
      </c>
      <c r="D73" s="1">
        <f t="shared" si="7"/>
        <v>826993980.79895365</v>
      </c>
      <c r="E73">
        <v>4.1599999999999996E-3</v>
      </c>
      <c r="F73" s="1">
        <v>4000000</v>
      </c>
      <c r="G73" s="1">
        <f t="shared" si="8"/>
        <v>826417635.75907731</v>
      </c>
      <c r="H73" s="1">
        <f t="shared" si="13"/>
        <v>3423654.960123647</v>
      </c>
    </row>
    <row r="74" spans="1:8" x14ac:dyDescent="0.3">
      <c r="A74">
        <v>73</v>
      </c>
      <c r="B74" s="23">
        <v>2044</v>
      </c>
      <c r="C74">
        <v>1</v>
      </c>
      <c r="D74" s="1">
        <f t="shared" si="7"/>
        <v>826417635.75907731</v>
      </c>
      <c r="E74">
        <v>4.1599999999999996E-3</v>
      </c>
      <c r="F74" s="1">
        <v>4000000</v>
      </c>
      <c r="G74" s="1">
        <f t="shared" si="8"/>
        <v>825838893.12383509</v>
      </c>
      <c r="H74" s="1">
        <f t="shared" si="13"/>
        <v>3421257.3647577614</v>
      </c>
    </row>
    <row r="75" spans="1:8" x14ac:dyDescent="0.3">
      <c r="A75">
        <v>74</v>
      </c>
      <c r="B75" s="23"/>
      <c r="C75">
        <v>2</v>
      </c>
      <c r="D75" s="1">
        <f t="shared" si="7"/>
        <v>825838893.12383509</v>
      </c>
      <c r="E75">
        <v>4.1599999999999996E-3</v>
      </c>
      <c r="F75" s="1">
        <v>4000000</v>
      </c>
      <c r="G75" s="1">
        <f t="shared" si="8"/>
        <v>825257742.91923022</v>
      </c>
      <c r="H75" s="1">
        <f t="shared" si="13"/>
        <v>3418849.7953951536</v>
      </c>
    </row>
    <row r="76" spans="1:8" x14ac:dyDescent="0.3">
      <c r="A76">
        <v>75</v>
      </c>
      <c r="B76" s="23"/>
      <c r="C76">
        <v>3</v>
      </c>
      <c r="D76" s="1">
        <f t="shared" ref="D76:D89" si="14" xml:space="preserve"> G75</f>
        <v>825257742.91923022</v>
      </c>
      <c r="E76">
        <v>4.1599999999999996E-3</v>
      </c>
      <c r="F76" s="1">
        <v>4000000</v>
      </c>
      <c r="G76" s="1">
        <f t="shared" ref="G76:G89" si="15" xml:space="preserve"> (D76 - F76) + ((D76 - F76) * E76)</f>
        <v>824674175.12977421</v>
      </c>
      <c r="H76" s="1">
        <f t="shared" si="13"/>
        <v>3416432.2105439976</v>
      </c>
    </row>
    <row r="77" spans="1:8" x14ac:dyDescent="0.3">
      <c r="A77">
        <v>76</v>
      </c>
      <c r="B77" s="23"/>
      <c r="C77">
        <v>4</v>
      </c>
      <c r="D77" s="1">
        <f t="shared" si="14"/>
        <v>824674175.12977421</v>
      </c>
      <c r="E77">
        <v>4.1599999999999996E-3</v>
      </c>
      <c r="F77" s="1">
        <v>4000000</v>
      </c>
      <c r="G77" s="1">
        <f t="shared" si="15"/>
        <v>824088179.69831407</v>
      </c>
      <c r="H77" s="1">
        <f t="shared" si="13"/>
        <v>3414004.5685398607</v>
      </c>
    </row>
    <row r="78" spans="1:8" x14ac:dyDescent="0.3">
      <c r="A78">
        <v>77</v>
      </c>
      <c r="B78" s="23"/>
      <c r="C78">
        <v>5</v>
      </c>
      <c r="D78" s="1">
        <f t="shared" si="14"/>
        <v>824088179.69831407</v>
      </c>
      <c r="E78">
        <v>4.1599999999999996E-3</v>
      </c>
      <c r="F78" s="1">
        <v>4000000</v>
      </c>
      <c r="G78" s="1">
        <f t="shared" si="15"/>
        <v>823499746.525859</v>
      </c>
      <c r="H78" s="1">
        <f t="shared" si="13"/>
        <v>3411566.8275449863</v>
      </c>
    </row>
    <row r="79" spans="1:8" x14ac:dyDescent="0.3">
      <c r="A79">
        <v>78</v>
      </c>
      <c r="B79" s="23"/>
      <c r="C79">
        <v>6</v>
      </c>
      <c r="D79" s="1">
        <f t="shared" si="14"/>
        <v>823499746.525859</v>
      </c>
      <c r="E79">
        <v>4.1599999999999996E-3</v>
      </c>
      <c r="F79" s="1">
        <v>4000000</v>
      </c>
      <c r="G79" s="1">
        <f t="shared" si="15"/>
        <v>822908865.47140658</v>
      </c>
      <c r="H79" s="1">
        <f t="shared" si="13"/>
        <v>3409118.9455475733</v>
      </c>
    </row>
    <row r="80" spans="1:8" x14ac:dyDescent="0.3">
      <c r="A80">
        <v>79</v>
      </c>
      <c r="B80" s="23"/>
      <c r="C80">
        <v>7</v>
      </c>
      <c r="D80" s="1">
        <f t="shared" si="14"/>
        <v>822908865.47140658</v>
      </c>
      <c r="E80">
        <v>4.1599999999999996E-3</v>
      </c>
      <c r="F80" s="1">
        <v>4000000</v>
      </c>
      <c r="G80" s="1">
        <f t="shared" si="15"/>
        <v>822315526.35176766</v>
      </c>
      <c r="H80" s="1">
        <f t="shared" si="13"/>
        <v>3406660.8803610513</v>
      </c>
    </row>
    <row r="81" spans="1:8" x14ac:dyDescent="0.3">
      <c r="A81">
        <v>80</v>
      </c>
      <c r="B81" s="23"/>
      <c r="C81">
        <v>8</v>
      </c>
      <c r="D81" s="1">
        <f t="shared" si="14"/>
        <v>822315526.35176766</v>
      </c>
      <c r="E81">
        <v>4.1599999999999996E-3</v>
      </c>
      <c r="F81" s="1">
        <v>4000000</v>
      </c>
      <c r="G81" s="1">
        <f t="shared" si="15"/>
        <v>821719718.94139099</v>
      </c>
      <c r="H81" s="1">
        <f t="shared" si="13"/>
        <v>3404192.589623353</v>
      </c>
    </row>
    <row r="82" spans="1:8" x14ac:dyDescent="0.3">
      <c r="A82">
        <v>81</v>
      </c>
      <c r="B82" s="23"/>
      <c r="C82">
        <v>9</v>
      </c>
      <c r="D82" s="1">
        <f t="shared" si="14"/>
        <v>821719718.94139099</v>
      </c>
      <c r="E82">
        <v>4.1599999999999996E-3</v>
      </c>
      <c r="F82" s="1">
        <v>4000000</v>
      </c>
      <c r="G82" s="1">
        <f t="shared" si="15"/>
        <v>821121432.97218716</v>
      </c>
      <c r="H82" s="1">
        <f t="shared" si="13"/>
        <v>3401714.0307961861</v>
      </c>
    </row>
    <row r="83" spans="1:8" x14ac:dyDescent="0.3">
      <c r="A83">
        <v>82</v>
      </c>
      <c r="B83" s="23"/>
      <c r="C83">
        <v>10</v>
      </c>
      <c r="D83" s="1">
        <f t="shared" si="14"/>
        <v>821121432.97218716</v>
      </c>
      <c r="E83">
        <v>4.1599999999999996E-3</v>
      </c>
      <c r="F83" s="1">
        <v>4000000</v>
      </c>
      <c r="G83" s="1">
        <f t="shared" si="15"/>
        <v>820520658.13335145</v>
      </c>
      <c r="H83" s="1">
        <f t="shared" si="13"/>
        <v>3399225.1611642982</v>
      </c>
    </row>
    <row r="84" spans="1:8" x14ac:dyDescent="0.3">
      <c r="A84">
        <v>83</v>
      </c>
      <c r="B84" s="23"/>
      <c r="C84">
        <v>11</v>
      </c>
      <c r="D84" s="1">
        <f t="shared" si="14"/>
        <v>820520658.13335145</v>
      </c>
      <c r="E84">
        <v>4.1599999999999996E-3</v>
      </c>
      <c r="F84" s="1">
        <v>4000000</v>
      </c>
      <c r="G84" s="1">
        <f t="shared" si="15"/>
        <v>819917384.07118618</v>
      </c>
      <c r="H84" s="1">
        <f t="shared" si="13"/>
        <v>3396725.9378347415</v>
      </c>
    </row>
    <row r="85" spans="1:8" x14ac:dyDescent="0.3">
      <c r="A85">
        <v>84</v>
      </c>
      <c r="B85" s="23"/>
      <c r="C85">
        <v>12</v>
      </c>
      <c r="D85" s="1">
        <f t="shared" si="14"/>
        <v>819917384.07118618</v>
      </c>
      <c r="E85">
        <v>4.1599999999999996E-3</v>
      </c>
      <c r="F85" s="1">
        <v>4000000</v>
      </c>
      <c r="G85" s="1">
        <f t="shared" si="15"/>
        <v>819311600.38892233</v>
      </c>
      <c r="H85" s="1">
        <f t="shared" si="13"/>
        <v>3394216.3177361344</v>
      </c>
    </row>
    <row r="86" spans="1:8" x14ac:dyDescent="0.3">
      <c r="A86">
        <v>85</v>
      </c>
      <c r="B86" s="23">
        <v>2045</v>
      </c>
      <c r="C86">
        <v>1</v>
      </c>
      <c r="D86" s="1">
        <f t="shared" si="14"/>
        <v>819311600.38892233</v>
      </c>
      <c r="E86">
        <v>4.1599999999999996E-3</v>
      </c>
      <c r="F86" s="1">
        <v>4000000</v>
      </c>
      <c r="G86" s="1">
        <f t="shared" si="15"/>
        <v>818703296.64654028</v>
      </c>
      <c r="H86" s="1">
        <f t="shared" si="13"/>
        <v>3391696.2576179164</v>
      </c>
    </row>
    <row r="87" spans="1:8" x14ac:dyDescent="0.3">
      <c r="A87">
        <v>86</v>
      </c>
      <c r="B87" s="23"/>
      <c r="C87">
        <v>2</v>
      </c>
      <c r="D87" s="1">
        <f t="shared" si="14"/>
        <v>818703296.64654028</v>
      </c>
      <c r="E87">
        <v>4.1599999999999996E-3</v>
      </c>
      <c r="F87" s="1">
        <v>4000000</v>
      </c>
      <c r="G87" s="1">
        <f t="shared" si="15"/>
        <v>818092462.36058986</v>
      </c>
      <c r="H87" s="1">
        <f t="shared" si="13"/>
        <v>3389165.7140496075</v>
      </c>
    </row>
    <row r="88" spans="1:8" x14ac:dyDescent="0.3">
      <c r="A88">
        <v>87</v>
      </c>
      <c r="B88" s="23"/>
      <c r="C88">
        <v>3</v>
      </c>
      <c r="D88" s="1">
        <f t="shared" si="14"/>
        <v>818092462.36058986</v>
      </c>
      <c r="E88">
        <v>4.1599999999999996E-3</v>
      </c>
      <c r="F88" s="1">
        <v>4000000</v>
      </c>
      <c r="G88" s="1">
        <f t="shared" si="15"/>
        <v>817479087.00400996</v>
      </c>
      <c r="H88" s="1">
        <f t="shared" si="13"/>
        <v>3386624.6434200536</v>
      </c>
    </row>
    <row r="89" spans="1:8" x14ac:dyDescent="0.3">
      <c r="A89">
        <v>88</v>
      </c>
      <c r="B89" s="23"/>
      <c r="C89">
        <v>4</v>
      </c>
      <c r="D89" s="1">
        <f t="shared" si="14"/>
        <v>817479087.00400996</v>
      </c>
      <c r="E89">
        <v>4.1599999999999996E-3</v>
      </c>
      <c r="F89" s="1">
        <v>4000000</v>
      </c>
      <c r="G89" s="1">
        <f t="shared" si="15"/>
        <v>816863160.00594664</v>
      </c>
      <c r="H89" s="1">
        <f t="shared" si="13"/>
        <v>3384073.0019366811</v>
      </c>
    </row>
    <row r="90" spans="1:8" x14ac:dyDescent="0.3">
      <c r="A90">
        <v>89</v>
      </c>
      <c r="B90" s="23"/>
      <c r="C90">
        <v>5</v>
      </c>
      <c r="D90" s="1">
        <f t="shared" ref="D90:D123" si="16" xml:space="preserve"> G89</f>
        <v>816863160.00594664</v>
      </c>
      <c r="E90">
        <v>4.1599999999999996E-3</v>
      </c>
      <c r="F90" s="1">
        <v>4000000</v>
      </c>
      <c r="G90" s="1">
        <f t="shared" ref="G90:G123" si="17" xml:space="preserve"> (D90 - F90) + ((D90 - F90) * E90)</f>
        <v>816244670.75157142</v>
      </c>
      <c r="H90" s="1">
        <f xml:space="preserve"> ((D90 - F90) * E90)</f>
        <v>3381510.7456247378</v>
      </c>
    </row>
    <row r="91" spans="1:8" x14ac:dyDescent="0.3">
      <c r="A91">
        <v>90</v>
      </c>
      <c r="B91" s="23"/>
      <c r="C91">
        <v>6</v>
      </c>
      <c r="D91" s="1">
        <f t="shared" si="16"/>
        <v>816244670.75157142</v>
      </c>
      <c r="E91">
        <v>4.1599999999999996E-3</v>
      </c>
      <c r="F91" s="1">
        <v>4000000</v>
      </c>
      <c r="G91" s="1">
        <f t="shared" si="17"/>
        <v>815623608.58189797</v>
      </c>
      <c r="H91" s="1">
        <f t="shared" ref="H91:H99" si="18" xml:space="preserve"> ((D91 - F91) * E91)</f>
        <v>3378937.8303265367</v>
      </c>
    </row>
    <row r="92" spans="1:8" x14ac:dyDescent="0.3">
      <c r="A92">
        <v>91</v>
      </c>
      <c r="B92" s="23"/>
      <c r="C92">
        <v>7</v>
      </c>
      <c r="D92" s="1">
        <f t="shared" si="16"/>
        <v>815623608.58189797</v>
      </c>
      <c r="E92">
        <v>4.1599999999999996E-3</v>
      </c>
      <c r="F92" s="1">
        <v>4000000</v>
      </c>
      <c r="G92" s="1">
        <f t="shared" si="17"/>
        <v>814999962.79359865</v>
      </c>
      <c r="H92" s="1">
        <f t="shared" si="18"/>
        <v>3376354.2117006951</v>
      </c>
    </row>
    <row r="93" spans="1:8" x14ac:dyDescent="0.3">
      <c r="A93">
        <v>92</v>
      </c>
      <c r="B93" s="23"/>
      <c r="C93">
        <v>8</v>
      </c>
      <c r="D93" s="1">
        <f t="shared" si="16"/>
        <v>814999962.79359865</v>
      </c>
      <c r="E93">
        <v>4.1599999999999996E-3</v>
      </c>
      <c r="F93" s="1">
        <v>4000000</v>
      </c>
      <c r="G93" s="1">
        <f t="shared" si="17"/>
        <v>814373722.63882005</v>
      </c>
      <c r="H93" s="1">
        <f t="shared" si="18"/>
        <v>3373759.84522137</v>
      </c>
    </row>
    <row r="94" spans="1:8" x14ac:dyDescent="0.3">
      <c r="A94">
        <v>93</v>
      </c>
      <c r="B94" s="23"/>
      <c r="C94">
        <v>9</v>
      </c>
      <c r="D94" s="1">
        <f t="shared" si="16"/>
        <v>814373722.63882005</v>
      </c>
      <c r="E94">
        <v>4.1599999999999996E-3</v>
      </c>
      <c r="F94" s="1">
        <v>4000000</v>
      </c>
      <c r="G94" s="1">
        <f t="shared" si="17"/>
        <v>813744877.32499754</v>
      </c>
      <c r="H94" s="1">
        <f t="shared" si="18"/>
        <v>3371154.6861774912</v>
      </c>
    </row>
    <row r="95" spans="1:8" x14ac:dyDescent="0.3">
      <c r="A95">
        <v>94</v>
      </c>
      <c r="B95" s="23"/>
      <c r="C95">
        <v>10</v>
      </c>
      <c r="D95" s="1">
        <f t="shared" si="16"/>
        <v>813744877.32499754</v>
      </c>
      <c r="E95">
        <v>4.1599999999999996E-3</v>
      </c>
      <c r="F95" s="1">
        <v>4000000</v>
      </c>
      <c r="G95" s="1">
        <f t="shared" si="17"/>
        <v>813113416.01466954</v>
      </c>
      <c r="H95" s="1">
        <f t="shared" si="18"/>
        <v>3368538.6896719895</v>
      </c>
    </row>
    <row r="96" spans="1:8" x14ac:dyDescent="0.3">
      <c r="A96">
        <v>95</v>
      </c>
      <c r="B96" s="23"/>
      <c r="C96">
        <v>11</v>
      </c>
      <c r="D96" s="1">
        <f t="shared" si="16"/>
        <v>813113416.01466954</v>
      </c>
      <c r="E96">
        <v>4.1599999999999996E-3</v>
      </c>
      <c r="F96" s="1">
        <v>4000000</v>
      </c>
      <c r="G96" s="1">
        <f t="shared" si="17"/>
        <v>812479327.82529056</v>
      </c>
      <c r="H96" s="1">
        <f t="shared" si="18"/>
        <v>3365911.810621025</v>
      </c>
    </row>
    <row r="97" spans="1:8" x14ac:dyDescent="0.3">
      <c r="A97">
        <v>96</v>
      </c>
      <c r="B97" s="23"/>
      <c r="C97">
        <v>12</v>
      </c>
      <c r="D97" s="1">
        <f t="shared" si="16"/>
        <v>812479327.82529056</v>
      </c>
      <c r="E97">
        <v>4.1599999999999996E-3</v>
      </c>
      <c r="F97" s="1">
        <v>4000000</v>
      </c>
      <c r="G97" s="1">
        <f t="shared" si="17"/>
        <v>811842601.82904375</v>
      </c>
      <c r="H97" s="1">
        <f t="shared" si="18"/>
        <v>3363274.0037532086</v>
      </c>
    </row>
    <row r="98" spans="1:8" x14ac:dyDescent="0.3">
      <c r="A98">
        <v>97</v>
      </c>
      <c r="B98" s="23">
        <v>2046</v>
      </c>
      <c r="C98">
        <v>1</v>
      </c>
      <c r="D98" s="1">
        <f t="shared" si="16"/>
        <v>811842601.82904375</v>
      </c>
      <c r="E98">
        <v>4.1599999999999996E-3</v>
      </c>
      <c r="F98" s="1">
        <v>4000000</v>
      </c>
      <c r="G98" s="1">
        <f t="shared" si="17"/>
        <v>811203227.0526526</v>
      </c>
      <c r="H98" s="1">
        <f t="shared" si="18"/>
        <v>3360625.2236088216</v>
      </c>
    </row>
    <row r="99" spans="1:8" x14ac:dyDescent="0.3">
      <c r="A99">
        <v>98</v>
      </c>
      <c r="B99" s="23"/>
      <c r="C99">
        <v>2</v>
      </c>
      <c r="D99" s="1">
        <f t="shared" si="16"/>
        <v>811203227.0526526</v>
      </c>
      <c r="E99">
        <v>4.1599999999999996E-3</v>
      </c>
      <c r="F99" s="1">
        <v>4000000</v>
      </c>
      <c r="G99" s="1">
        <f t="shared" si="17"/>
        <v>810561192.47719169</v>
      </c>
      <c r="H99" s="1">
        <f t="shared" si="18"/>
        <v>3357965.4245390347</v>
      </c>
    </row>
    <row r="100" spans="1:8" x14ac:dyDescent="0.3">
      <c r="A100">
        <v>99</v>
      </c>
      <c r="B100" s="23"/>
      <c r="C100">
        <v>3</v>
      </c>
      <c r="D100" s="1">
        <f t="shared" si="16"/>
        <v>810561192.47719169</v>
      </c>
      <c r="E100">
        <v>4.1599999999999996E-3</v>
      </c>
      <c r="F100" s="1">
        <v>4000000</v>
      </c>
      <c r="G100" s="1">
        <f t="shared" si="17"/>
        <v>809916487.03789675</v>
      </c>
      <c r="H100" s="1">
        <f xml:space="preserve"> ((D100 - F100) * E100)</f>
        <v>3355294.5607051169</v>
      </c>
    </row>
    <row r="101" spans="1:8" x14ac:dyDescent="0.3">
      <c r="A101">
        <v>100</v>
      </c>
      <c r="B101" s="23"/>
      <c r="C101">
        <v>4</v>
      </c>
      <c r="D101" s="1">
        <f t="shared" si="16"/>
        <v>809916487.03789675</v>
      </c>
      <c r="E101">
        <v>4.1599999999999996E-3</v>
      </c>
      <c r="F101" s="1">
        <v>4000000</v>
      </c>
      <c r="G101" s="1">
        <f t="shared" si="17"/>
        <v>809269099.62397444</v>
      </c>
      <c r="H101" s="1">
        <f t="shared" ref="H101:H107" si="19" xml:space="preserve"> ((D101 - F101) * E101)</f>
        <v>3352612.5860776501</v>
      </c>
    </row>
    <row r="102" spans="1:8" x14ac:dyDescent="0.3">
      <c r="A102">
        <v>101</v>
      </c>
      <c r="B102" s="23"/>
      <c r="C102">
        <v>5</v>
      </c>
      <c r="D102" s="1">
        <f t="shared" si="16"/>
        <v>809269099.62397444</v>
      </c>
      <c r="E102">
        <v>4.1599999999999996E-3</v>
      </c>
      <c r="F102" s="1">
        <v>4000000</v>
      </c>
      <c r="G102" s="1">
        <f t="shared" si="17"/>
        <v>808619019.07841015</v>
      </c>
      <c r="H102" s="1">
        <f t="shared" si="19"/>
        <v>3349919.4544357336</v>
      </c>
    </row>
    <row r="103" spans="1:8" x14ac:dyDescent="0.3">
      <c r="A103">
        <v>102</v>
      </c>
      <c r="B103" s="23"/>
      <c r="C103">
        <v>6</v>
      </c>
      <c r="D103" s="1">
        <f t="shared" si="16"/>
        <v>808619019.07841015</v>
      </c>
      <c r="E103">
        <v>4.1599999999999996E-3</v>
      </c>
      <c r="F103" s="1">
        <v>4000000</v>
      </c>
      <c r="G103" s="1">
        <f t="shared" si="17"/>
        <v>807966234.19777632</v>
      </c>
      <c r="H103" s="1">
        <f t="shared" si="19"/>
        <v>3347215.1193661857</v>
      </c>
    </row>
    <row r="104" spans="1:8" x14ac:dyDescent="0.3">
      <c r="A104">
        <v>103</v>
      </c>
      <c r="B104" s="23"/>
      <c r="C104">
        <v>7</v>
      </c>
      <c r="D104" s="1">
        <f t="shared" si="16"/>
        <v>807966234.19777632</v>
      </c>
      <c r="E104">
        <v>4.1599999999999996E-3</v>
      </c>
      <c r="F104" s="1">
        <v>4000000</v>
      </c>
      <c r="G104" s="1">
        <f t="shared" si="17"/>
        <v>807310733.73203909</v>
      </c>
      <c r="H104" s="1">
        <f t="shared" si="19"/>
        <v>3344499.5342627494</v>
      </c>
    </row>
    <row r="105" spans="1:8" x14ac:dyDescent="0.3">
      <c r="A105">
        <v>104</v>
      </c>
      <c r="B105" s="23"/>
      <c r="C105">
        <v>8</v>
      </c>
      <c r="D105" s="1">
        <f t="shared" si="16"/>
        <v>807310733.73203909</v>
      </c>
      <c r="E105">
        <v>4.1599999999999996E-3</v>
      </c>
      <c r="F105" s="1">
        <v>4000000</v>
      </c>
      <c r="G105" s="1">
        <f t="shared" si="17"/>
        <v>806652506.38436437</v>
      </c>
      <c r="H105" s="1">
        <f t="shared" si="19"/>
        <v>3341772.6523252823</v>
      </c>
    </row>
    <row r="106" spans="1:8" x14ac:dyDescent="0.3">
      <c r="A106">
        <v>105</v>
      </c>
      <c r="B106" s="23"/>
      <c r="C106">
        <v>9</v>
      </c>
      <c r="D106" s="1">
        <f t="shared" si="16"/>
        <v>806652506.38436437</v>
      </c>
      <c r="E106">
        <v>4.1599999999999996E-3</v>
      </c>
      <c r="F106" s="1">
        <v>4000000</v>
      </c>
      <c r="G106" s="1">
        <f t="shared" si="17"/>
        <v>805991540.81092334</v>
      </c>
      <c r="H106" s="1">
        <f t="shared" si="19"/>
        <v>3339034.4265589556</v>
      </c>
    </row>
    <row r="107" spans="1:8" x14ac:dyDescent="0.3">
      <c r="A107">
        <v>106</v>
      </c>
      <c r="B107" s="23"/>
      <c r="C107">
        <v>10</v>
      </c>
      <c r="D107" s="1">
        <f t="shared" si="16"/>
        <v>805991540.81092334</v>
      </c>
      <c r="E107">
        <v>4.1599999999999996E-3</v>
      </c>
      <c r="F107" s="1">
        <v>4000000</v>
      </c>
      <c r="G107" s="1">
        <f t="shared" si="17"/>
        <v>805327825.62069678</v>
      </c>
      <c r="H107" s="1">
        <f t="shared" si="19"/>
        <v>3336284.8097734409</v>
      </c>
    </row>
    <row r="108" spans="1:8" x14ac:dyDescent="0.3">
      <c r="A108">
        <v>107</v>
      </c>
      <c r="B108" s="23"/>
      <c r="C108">
        <v>11</v>
      </c>
      <c r="D108" s="1">
        <f t="shared" si="16"/>
        <v>805327825.62069678</v>
      </c>
      <c r="E108">
        <v>4.1599999999999996E-3</v>
      </c>
      <c r="F108" s="1">
        <v>4000000</v>
      </c>
      <c r="G108" s="1">
        <f t="shared" si="17"/>
        <v>804661349.37527883</v>
      </c>
      <c r="H108" s="1">
        <f xml:space="preserve"> ((D108 - F108) * E108)</f>
        <v>3333523.7545820982</v>
      </c>
    </row>
    <row r="109" spans="1:8" x14ac:dyDescent="0.3">
      <c r="A109">
        <v>108</v>
      </c>
      <c r="B109" s="23"/>
      <c r="C109">
        <v>12</v>
      </c>
      <c r="D109" s="1">
        <f t="shared" si="16"/>
        <v>804661349.37527883</v>
      </c>
      <c r="E109">
        <v>4.1599999999999996E-3</v>
      </c>
      <c r="F109" s="1">
        <v>4000000</v>
      </c>
      <c r="G109" s="1">
        <f t="shared" si="17"/>
        <v>803992100.58868003</v>
      </c>
      <c r="H109" s="1">
        <f t="shared" ref="H109:H111" si="20" xml:space="preserve"> ((D109 - F109) * E109)</f>
        <v>3330751.2134011597</v>
      </c>
    </row>
    <row r="110" spans="1:8" x14ac:dyDescent="0.3">
      <c r="A110">
        <v>109</v>
      </c>
      <c r="B110" s="23">
        <v>2047</v>
      </c>
      <c r="C110">
        <v>1</v>
      </c>
      <c r="D110" s="1">
        <f t="shared" si="16"/>
        <v>803992100.58868003</v>
      </c>
      <c r="E110">
        <v>4.1599999999999996E-3</v>
      </c>
      <c r="F110" s="1">
        <v>4000000</v>
      </c>
      <c r="G110" s="1">
        <f t="shared" si="17"/>
        <v>803320067.72712898</v>
      </c>
      <c r="H110" s="1">
        <f t="shared" si="20"/>
        <v>3327967.1384489085</v>
      </c>
    </row>
    <row r="111" spans="1:8" x14ac:dyDescent="0.3">
      <c r="A111">
        <v>110</v>
      </c>
      <c r="B111" s="23"/>
      <c r="C111">
        <v>2</v>
      </c>
      <c r="D111" s="1">
        <f t="shared" si="16"/>
        <v>803320067.72712898</v>
      </c>
      <c r="E111">
        <v>4.1599999999999996E-3</v>
      </c>
      <c r="F111" s="1">
        <v>4000000</v>
      </c>
      <c r="G111" s="1">
        <f t="shared" si="17"/>
        <v>802645239.20887387</v>
      </c>
      <c r="H111" s="1">
        <f t="shared" si="20"/>
        <v>3325171.4817448561</v>
      </c>
    </row>
    <row r="112" spans="1:8" x14ac:dyDescent="0.3">
      <c r="A112">
        <v>111</v>
      </c>
      <c r="B112" s="23"/>
      <c r="C112">
        <v>3</v>
      </c>
      <c r="D112" s="1">
        <f t="shared" si="16"/>
        <v>802645239.20887387</v>
      </c>
      <c r="E112">
        <v>4.1599999999999996E-3</v>
      </c>
      <c r="F112" s="1">
        <v>4000000</v>
      </c>
      <c r="G112" s="1">
        <f t="shared" si="17"/>
        <v>801967603.40398276</v>
      </c>
      <c r="H112" s="1">
        <f xml:space="preserve"> ((D112 - F112) * E112)</f>
        <v>3322364.1951089152</v>
      </c>
    </row>
    <row r="113" spans="1:8" x14ac:dyDescent="0.3">
      <c r="A113">
        <v>112</v>
      </c>
      <c r="B113" s="23"/>
      <c r="C113">
        <v>4</v>
      </c>
      <c r="D113" s="1">
        <f t="shared" si="16"/>
        <v>801967603.40398276</v>
      </c>
      <c r="E113">
        <v>4.1599999999999996E-3</v>
      </c>
      <c r="F113" s="1">
        <v>4000000</v>
      </c>
      <c r="G113" s="1">
        <f t="shared" si="17"/>
        <v>801287148.63414335</v>
      </c>
      <c r="H113" s="1">
        <f t="shared" ref="H113:H137" si="21" xml:space="preserve"> ((D113 - F113) * E113)</f>
        <v>3319545.2301605679</v>
      </c>
    </row>
    <row r="114" spans="1:8" x14ac:dyDescent="0.3">
      <c r="A114">
        <v>113</v>
      </c>
      <c r="B114" s="23"/>
      <c r="C114">
        <v>5</v>
      </c>
      <c r="D114" s="1">
        <f t="shared" si="16"/>
        <v>801287148.63414335</v>
      </c>
      <c r="E114">
        <v>4.1599999999999996E-3</v>
      </c>
      <c r="F114" s="1">
        <v>4000000</v>
      </c>
      <c r="G114" s="1">
        <f t="shared" si="17"/>
        <v>800603863.17246139</v>
      </c>
      <c r="H114" s="1">
        <f t="shared" si="21"/>
        <v>3316714.5383180361</v>
      </c>
    </row>
    <row r="115" spans="1:8" x14ac:dyDescent="0.3">
      <c r="A115">
        <v>114</v>
      </c>
      <c r="B115" s="23"/>
      <c r="C115">
        <v>6</v>
      </c>
      <c r="D115" s="1">
        <f t="shared" si="16"/>
        <v>800603863.17246139</v>
      </c>
      <c r="E115">
        <v>4.1599999999999996E-3</v>
      </c>
      <c r="F115" s="1">
        <v>4000000</v>
      </c>
      <c r="G115" s="1">
        <f t="shared" si="17"/>
        <v>799917735.24325883</v>
      </c>
      <c r="H115" s="1">
        <f t="shared" si="21"/>
        <v>3313872.0707974392</v>
      </c>
    </row>
    <row r="116" spans="1:8" x14ac:dyDescent="0.3">
      <c r="A116">
        <v>115</v>
      </c>
      <c r="B116" s="23"/>
      <c r="C116">
        <v>7</v>
      </c>
      <c r="D116" s="1">
        <f t="shared" si="16"/>
        <v>799917735.24325883</v>
      </c>
      <c r="E116">
        <v>4.1599999999999996E-3</v>
      </c>
      <c r="F116" s="1">
        <v>4000000</v>
      </c>
      <c r="G116" s="1">
        <f t="shared" si="17"/>
        <v>799228753.02187073</v>
      </c>
      <c r="H116" s="1">
        <f t="shared" si="21"/>
        <v>3311017.7786119566</v>
      </c>
    </row>
    <row r="117" spans="1:8" x14ac:dyDescent="0.3">
      <c r="A117">
        <v>116</v>
      </c>
      <c r="B117" s="23"/>
      <c r="C117">
        <v>8</v>
      </c>
      <c r="D117" s="1">
        <f t="shared" si="16"/>
        <v>799228753.02187073</v>
      </c>
      <c r="E117">
        <v>4.1599999999999996E-3</v>
      </c>
      <c r="F117" s="1">
        <v>4000000</v>
      </c>
      <c r="G117" s="1">
        <f t="shared" si="17"/>
        <v>798536904.63444173</v>
      </c>
      <c r="H117" s="1">
        <f t="shared" si="21"/>
        <v>3308151.612570982</v>
      </c>
    </row>
    <row r="118" spans="1:8" x14ac:dyDescent="0.3">
      <c r="A118">
        <v>117</v>
      </c>
      <c r="B118" s="23"/>
      <c r="C118">
        <v>9</v>
      </c>
      <c r="D118" s="1">
        <f t="shared" si="16"/>
        <v>798536904.63444173</v>
      </c>
      <c r="E118">
        <v>4.1599999999999996E-3</v>
      </c>
      <c r="F118" s="1">
        <v>4000000</v>
      </c>
      <c r="G118" s="1">
        <f t="shared" si="17"/>
        <v>797842178.15772104</v>
      </c>
      <c r="H118" s="1">
        <f t="shared" si="21"/>
        <v>3305273.5232792771</v>
      </c>
    </row>
    <row r="119" spans="1:8" x14ac:dyDescent="0.3">
      <c r="A119">
        <v>118</v>
      </c>
      <c r="B119" s="23"/>
      <c r="C119">
        <v>10</v>
      </c>
      <c r="D119" s="1">
        <f t="shared" si="16"/>
        <v>797842178.15772104</v>
      </c>
      <c r="E119">
        <v>4.1599999999999996E-3</v>
      </c>
      <c r="F119" s="1">
        <v>4000000</v>
      </c>
      <c r="G119" s="1">
        <f t="shared" si="17"/>
        <v>797144561.61885715</v>
      </c>
      <c r="H119" s="1">
        <f t="shared" si="21"/>
        <v>3302383.4611361194</v>
      </c>
    </row>
    <row r="120" spans="1:8" x14ac:dyDescent="0.3">
      <c r="A120">
        <v>119</v>
      </c>
      <c r="B120" s="23"/>
      <c r="C120">
        <v>11</v>
      </c>
      <c r="D120" s="1">
        <f t="shared" si="16"/>
        <v>797144561.61885715</v>
      </c>
      <c r="E120">
        <v>4.1599999999999996E-3</v>
      </c>
      <c r="F120" s="1">
        <v>4000000</v>
      </c>
      <c r="G120" s="1">
        <f t="shared" si="17"/>
        <v>796444042.99519157</v>
      </c>
      <c r="H120" s="1">
        <f t="shared" si="21"/>
        <v>3299481.3763344456</v>
      </c>
    </row>
    <row r="121" spans="1:8" x14ac:dyDescent="0.3">
      <c r="A121">
        <v>120</v>
      </c>
      <c r="B121" s="23"/>
      <c r="C121">
        <v>12</v>
      </c>
      <c r="D121" s="1">
        <f t="shared" si="16"/>
        <v>796444042.99519157</v>
      </c>
      <c r="E121">
        <v>4.1599999999999996E-3</v>
      </c>
      <c r="F121" s="1">
        <v>4000000</v>
      </c>
      <c r="G121" s="1">
        <f t="shared" si="17"/>
        <v>795740610.2140516</v>
      </c>
      <c r="H121" s="1">
        <f t="shared" si="21"/>
        <v>3296567.2188599966</v>
      </c>
    </row>
    <row r="122" spans="1:8" x14ac:dyDescent="0.3">
      <c r="A122">
        <v>121</v>
      </c>
      <c r="B122" s="23">
        <v>2048</v>
      </c>
      <c r="C122">
        <v>1</v>
      </c>
      <c r="D122" s="1">
        <f t="shared" si="16"/>
        <v>795740610.2140516</v>
      </c>
      <c r="E122">
        <v>4.1599999999999996E-3</v>
      </c>
      <c r="F122" s="1">
        <v>4000000</v>
      </c>
      <c r="G122" s="1">
        <f t="shared" si="17"/>
        <v>795034251.15254211</v>
      </c>
      <c r="H122" s="1">
        <f t="shared" si="21"/>
        <v>3293640.9384904546</v>
      </c>
    </row>
    <row r="123" spans="1:8" x14ac:dyDescent="0.3">
      <c r="A123">
        <v>122</v>
      </c>
      <c r="B123" s="23"/>
      <c r="C123">
        <v>2</v>
      </c>
      <c r="D123" s="1">
        <f t="shared" si="16"/>
        <v>795034251.15254211</v>
      </c>
      <c r="E123">
        <v>4.1599999999999996E-3</v>
      </c>
      <c r="F123" s="1">
        <v>4000000</v>
      </c>
      <c r="G123" s="1">
        <f t="shared" si="17"/>
        <v>794324953.63733673</v>
      </c>
      <c r="H123" s="1">
        <f t="shared" si="21"/>
        <v>3290702.4847945748</v>
      </c>
    </row>
    <row r="124" spans="1:8" x14ac:dyDescent="0.3">
      <c r="A124">
        <v>123</v>
      </c>
      <c r="B124" s="23"/>
      <c r="C124">
        <v>3</v>
      </c>
      <c r="D124" s="1">
        <f t="shared" ref="D124:D137" si="22" xml:space="preserve"> G123</f>
        <v>794324953.63733673</v>
      </c>
      <c r="E124">
        <v>4.1599999999999996E-3</v>
      </c>
      <c r="F124" s="1">
        <v>4000000</v>
      </c>
      <c r="G124" s="1">
        <f t="shared" ref="G124:G137" si="23" xml:space="preserve"> (D124 - F124) + ((D124 - F124) * E124)</f>
        <v>793612705.44446802</v>
      </c>
      <c r="H124" s="1">
        <f t="shared" si="21"/>
        <v>3287751.8071313207</v>
      </c>
    </row>
    <row r="125" spans="1:8" x14ac:dyDescent="0.3">
      <c r="A125">
        <v>124</v>
      </c>
      <c r="B125" s="23"/>
      <c r="C125">
        <v>4</v>
      </c>
      <c r="D125" s="1">
        <f t="shared" si="22"/>
        <v>793612705.44446802</v>
      </c>
      <c r="E125">
        <v>4.1599999999999996E-3</v>
      </c>
      <c r="F125" s="1">
        <v>4000000</v>
      </c>
      <c r="G125" s="1">
        <f t="shared" si="23"/>
        <v>792897494.29911697</v>
      </c>
      <c r="H125" s="1">
        <f t="shared" si="21"/>
        <v>3284788.8546489868</v>
      </c>
    </row>
    <row r="126" spans="1:8" x14ac:dyDescent="0.3">
      <c r="A126">
        <v>125</v>
      </c>
      <c r="B126" s="23"/>
      <c r="C126">
        <v>5</v>
      </c>
      <c r="D126" s="1">
        <f t="shared" si="22"/>
        <v>792897494.29911697</v>
      </c>
      <c r="E126">
        <v>4.1599999999999996E-3</v>
      </c>
      <c r="F126" s="1">
        <v>4000000</v>
      </c>
      <c r="G126" s="1">
        <f t="shared" si="23"/>
        <v>792179307.87540126</v>
      </c>
      <c r="H126" s="1">
        <f t="shared" si="21"/>
        <v>3281813.5762843261</v>
      </c>
    </row>
    <row r="127" spans="1:8" x14ac:dyDescent="0.3">
      <c r="A127">
        <v>126</v>
      </c>
      <c r="B127" s="23"/>
      <c r="C127">
        <v>6</v>
      </c>
      <c r="D127" s="1">
        <f t="shared" si="22"/>
        <v>792179307.87540126</v>
      </c>
      <c r="E127">
        <v>4.1599999999999996E-3</v>
      </c>
      <c r="F127" s="1">
        <v>4000000</v>
      </c>
      <c r="G127" s="1">
        <f t="shared" si="23"/>
        <v>791458133.79616296</v>
      </c>
      <c r="H127" s="1">
        <f t="shared" si="21"/>
        <v>3278825.9207616691</v>
      </c>
    </row>
    <row r="128" spans="1:8" x14ac:dyDescent="0.3">
      <c r="A128">
        <v>127</v>
      </c>
      <c r="B128" s="23"/>
      <c r="C128">
        <v>7</v>
      </c>
      <c r="D128" s="1">
        <f t="shared" si="22"/>
        <v>791458133.79616296</v>
      </c>
      <c r="E128">
        <v>4.1599999999999996E-3</v>
      </c>
      <c r="F128" s="1">
        <v>4000000</v>
      </c>
      <c r="G128" s="1">
        <f t="shared" si="23"/>
        <v>790733959.63275504</v>
      </c>
      <c r="H128" s="1">
        <f t="shared" si="21"/>
        <v>3275825.8365920377</v>
      </c>
    </row>
    <row r="129" spans="1:8" x14ac:dyDescent="0.3">
      <c r="A129">
        <v>128</v>
      </c>
      <c r="B129" s="23"/>
      <c r="C129">
        <v>8</v>
      </c>
      <c r="D129" s="1">
        <f t="shared" si="22"/>
        <v>790733959.63275504</v>
      </c>
      <c r="E129">
        <v>4.1599999999999996E-3</v>
      </c>
      <c r="F129" s="1">
        <v>4000000</v>
      </c>
      <c r="G129" s="1">
        <f t="shared" si="23"/>
        <v>790006772.90482736</v>
      </c>
      <c r="H129" s="1">
        <f t="shared" si="21"/>
        <v>3272813.2720722607</v>
      </c>
    </row>
    <row r="130" spans="1:8" x14ac:dyDescent="0.3">
      <c r="A130">
        <v>129</v>
      </c>
      <c r="B130" s="23"/>
      <c r="C130">
        <v>9</v>
      </c>
      <c r="D130" s="1">
        <f t="shared" si="22"/>
        <v>790006772.90482736</v>
      </c>
      <c r="E130">
        <v>4.1599999999999996E-3</v>
      </c>
      <c r="F130" s="1">
        <v>4000000</v>
      </c>
      <c r="G130" s="1">
        <f t="shared" si="23"/>
        <v>789276561.08011138</v>
      </c>
      <c r="H130" s="1">
        <f t="shared" si="21"/>
        <v>3269788.1752840816</v>
      </c>
    </row>
    <row r="131" spans="1:8" x14ac:dyDescent="0.3">
      <c r="A131">
        <v>130</v>
      </c>
      <c r="B131" s="23"/>
      <c r="C131">
        <v>10</v>
      </c>
      <c r="D131" s="1">
        <f t="shared" si="22"/>
        <v>789276561.08011138</v>
      </c>
      <c r="E131">
        <v>4.1599999999999996E-3</v>
      </c>
      <c r="F131" s="1">
        <v>4000000</v>
      </c>
      <c r="G131" s="1">
        <f t="shared" si="23"/>
        <v>788543311.57420468</v>
      </c>
      <c r="H131" s="1">
        <f t="shared" si="21"/>
        <v>3266750.4940932631</v>
      </c>
    </row>
    <row r="132" spans="1:8" x14ac:dyDescent="0.3">
      <c r="A132">
        <v>131</v>
      </c>
      <c r="B132" s="23"/>
      <c r="C132">
        <v>11</v>
      </c>
      <c r="D132" s="1">
        <f t="shared" si="22"/>
        <v>788543311.57420468</v>
      </c>
      <c r="E132">
        <v>4.1599999999999996E-3</v>
      </c>
      <c r="F132" s="1">
        <v>4000000</v>
      </c>
      <c r="G132" s="1">
        <f t="shared" si="23"/>
        <v>787807011.75035334</v>
      </c>
      <c r="H132" s="1">
        <f t="shared" si="21"/>
        <v>3263700.1761486912</v>
      </c>
    </row>
    <row r="133" spans="1:8" x14ac:dyDescent="0.3">
      <c r="A133">
        <v>132</v>
      </c>
      <c r="B133" s="23"/>
      <c r="C133">
        <v>12</v>
      </c>
      <c r="D133" s="1">
        <f t="shared" si="22"/>
        <v>787807011.75035334</v>
      </c>
      <c r="E133">
        <v>4.1599999999999996E-3</v>
      </c>
      <c r="F133" s="1">
        <v>4000000</v>
      </c>
      <c r="G133" s="1">
        <f t="shared" si="23"/>
        <v>787067648.91923475</v>
      </c>
      <c r="H133" s="1">
        <f t="shared" si="21"/>
        <v>3260637.1688814694</v>
      </c>
    </row>
    <row r="134" spans="1:8" x14ac:dyDescent="0.3">
      <c r="A134">
        <v>133</v>
      </c>
      <c r="B134" s="23">
        <v>2049</v>
      </c>
      <c r="C134">
        <v>1</v>
      </c>
      <c r="D134" s="1">
        <f t="shared" si="22"/>
        <v>787067648.91923475</v>
      </c>
      <c r="E134">
        <v>4.1599999999999996E-3</v>
      </c>
      <c r="F134" s="1">
        <v>4000000</v>
      </c>
      <c r="G134" s="1">
        <f t="shared" si="23"/>
        <v>786325210.3387388</v>
      </c>
      <c r="H134" s="1">
        <f t="shared" si="21"/>
        <v>3257561.4195040162</v>
      </c>
    </row>
    <row r="135" spans="1:8" x14ac:dyDescent="0.3">
      <c r="A135">
        <v>134</v>
      </c>
      <c r="B135" s="23"/>
      <c r="C135">
        <v>2</v>
      </c>
      <c r="D135" s="1">
        <f t="shared" si="22"/>
        <v>786325210.3387388</v>
      </c>
      <c r="E135">
        <v>4.1599999999999996E-3</v>
      </c>
      <c r="F135" s="1">
        <v>4000000</v>
      </c>
      <c r="G135" s="1">
        <f t="shared" si="23"/>
        <v>785579683.21374798</v>
      </c>
      <c r="H135" s="1">
        <f t="shared" si="21"/>
        <v>3254472.875009153</v>
      </c>
    </row>
    <row r="136" spans="1:8" x14ac:dyDescent="0.3">
      <c r="A136">
        <v>135</v>
      </c>
      <c r="B136" s="23"/>
      <c r="C136">
        <v>3</v>
      </c>
      <c r="D136" s="1">
        <f t="shared" si="22"/>
        <v>785579683.21374798</v>
      </c>
      <c r="E136">
        <v>4.1599999999999996E-3</v>
      </c>
      <c r="F136" s="1">
        <v>4000000</v>
      </c>
      <c r="G136" s="1">
        <f t="shared" si="23"/>
        <v>784831054.69591713</v>
      </c>
      <c r="H136" s="1">
        <f t="shared" si="21"/>
        <v>3251371.4821691914</v>
      </c>
    </row>
    <row r="137" spans="1:8" x14ac:dyDescent="0.3">
      <c r="A137">
        <v>136</v>
      </c>
      <c r="B137" s="23"/>
      <c r="C137">
        <v>4</v>
      </c>
      <c r="D137" s="1">
        <f t="shared" si="22"/>
        <v>784831054.69591713</v>
      </c>
      <c r="E137">
        <v>4.1599999999999996E-3</v>
      </c>
      <c r="F137" s="1">
        <v>4000000</v>
      </c>
      <c r="G137" s="1">
        <f t="shared" si="23"/>
        <v>784079311.88345218</v>
      </c>
      <c r="H137" s="1">
        <f t="shared" si="21"/>
        <v>3248257.1875350149</v>
      </c>
    </row>
    <row r="138" spans="1:8" x14ac:dyDescent="0.3">
      <c r="A138">
        <v>137</v>
      </c>
      <c r="B138" s="23"/>
      <c r="C138">
        <v>5</v>
      </c>
      <c r="D138" s="1">
        <f t="shared" ref="D138:D168" si="24" xml:space="preserve"> G137</f>
        <v>784079311.88345218</v>
      </c>
      <c r="E138">
        <v>4.1599999999999996E-3</v>
      </c>
      <c r="F138" s="1">
        <v>4000000</v>
      </c>
      <c r="G138" s="1">
        <f t="shared" ref="G138:G168" si="25" xml:space="preserve"> (D138 - F138) + ((D138 - F138) * E138)</f>
        <v>783324441.82088733</v>
      </c>
      <c r="H138" s="1">
        <f xml:space="preserve"> ((D138 - F138) * E138)</f>
        <v>3245129.9374351609</v>
      </c>
    </row>
    <row r="139" spans="1:8" x14ac:dyDescent="0.3">
      <c r="A139">
        <v>138</v>
      </c>
      <c r="B139" s="23"/>
      <c r="C139">
        <v>6</v>
      </c>
      <c r="D139" s="1">
        <f t="shared" si="24"/>
        <v>783324441.82088733</v>
      </c>
      <c r="E139">
        <v>4.1599999999999996E-3</v>
      </c>
      <c r="F139" s="1">
        <v>4000000</v>
      </c>
      <c r="G139" s="1">
        <f t="shared" si="25"/>
        <v>782566431.49886227</v>
      </c>
      <c r="H139" s="1">
        <f t="shared" ref="H139:H147" si="26" xml:space="preserve"> ((D139 - F139) * E139)</f>
        <v>3241989.6779748909</v>
      </c>
    </row>
    <row r="140" spans="1:8" x14ac:dyDescent="0.3">
      <c r="A140">
        <v>139</v>
      </c>
      <c r="B140" s="23"/>
      <c r="C140">
        <v>7</v>
      </c>
      <c r="D140" s="1">
        <f t="shared" si="24"/>
        <v>782566431.49886227</v>
      </c>
      <c r="E140">
        <v>4.1599999999999996E-3</v>
      </c>
      <c r="F140" s="1">
        <v>4000000</v>
      </c>
      <c r="G140" s="1">
        <f t="shared" si="25"/>
        <v>781805267.85389757</v>
      </c>
      <c r="H140" s="1">
        <f t="shared" si="26"/>
        <v>3238836.3550352668</v>
      </c>
    </row>
    <row r="141" spans="1:8" x14ac:dyDescent="0.3">
      <c r="A141">
        <v>140</v>
      </c>
      <c r="B141" s="23"/>
      <c r="C141">
        <v>8</v>
      </c>
      <c r="D141" s="1">
        <f t="shared" si="24"/>
        <v>781805267.85389757</v>
      </c>
      <c r="E141">
        <v>4.1599999999999996E-3</v>
      </c>
      <c r="F141" s="1">
        <v>4000000</v>
      </c>
      <c r="G141" s="1">
        <f t="shared" si="25"/>
        <v>781040937.76816976</v>
      </c>
      <c r="H141" s="1">
        <f t="shared" si="26"/>
        <v>3235669.9142722138</v>
      </c>
    </row>
    <row r="142" spans="1:8" x14ac:dyDescent="0.3">
      <c r="A142">
        <v>141</v>
      </c>
      <c r="B142" s="23"/>
      <c r="C142">
        <v>9</v>
      </c>
      <c r="D142" s="1">
        <f t="shared" si="24"/>
        <v>781040937.76816976</v>
      </c>
      <c r="E142">
        <v>4.1599999999999996E-3</v>
      </c>
      <c r="F142" s="1">
        <v>4000000</v>
      </c>
      <c r="G142" s="1">
        <f t="shared" si="25"/>
        <v>780273428.06928539</v>
      </c>
      <c r="H142" s="1">
        <f t="shared" si="26"/>
        <v>3232490.301115586</v>
      </c>
    </row>
    <row r="143" spans="1:8" x14ac:dyDescent="0.3">
      <c r="A143">
        <v>142</v>
      </c>
      <c r="B143" s="23"/>
      <c r="C143">
        <v>10</v>
      </c>
      <c r="D143" s="1">
        <f t="shared" si="24"/>
        <v>780273428.06928539</v>
      </c>
      <c r="E143">
        <v>4.1599999999999996E-3</v>
      </c>
      <c r="F143" s="1">
        <v>4000000</v>
      </c>
      <c r="G143" s="1">
        <f t="shared" si="25"/>
        <v>779502725.53005362</v>
      </c>
      <c r="H143" s="1">
        <f t="shared" si="26"/>
        <v>3229297.460768227</v>
      </c>
    </row>
    <row r="144" spans="1:8" x14ac:dyDescent="0.3">
      <c r="A144">
        <v>143</v>
      </c>
      <c r="B144" s="23"/>
      <c r="C144">
        <v>11</v>
      </c>
      <c r="D144" s="1">
        <f t="shared" si="24"/>
        <v>779502725.53005362</v>
      </c>
      <c r="E144">
        <v>4.1599999999999996E-3</v>
      </c>
      <c r="F144" s="1">
        <v>4000000</v>
      </c>
      <c r="G144" s="1">
        <f t="shared" si="25"/>
        <v>778728816.8682586</v>
      </c>
      <c r="H144" s="1">
        <f t="shared" si="26"/>
        <v>3226091.3382050227</v>
      </c>
    </row>
    <row r="145" spans="1:8" x14ac:dyDescent="0.3">
      <c r="A145">
        <v>144</v>
      </c>
      <c r="B145" s="23"/>
      <c r="C145">
        <v>12</v>
      </c>
      <c r="D145" s="1">
        <f t="shared" si="24"/>
        <v>778728816.8682586</v>
      </c>
      <c r="E145">
        <v>4.1599999999999996E-3</v>
      </c>
      <c r="F145" s="1">
        <v>4000000</v>
      </c>
      <c r="G145" s="1">
        <f t="shared" si="25"/>
        <v>777951688.74643052</v>
      </c>
      <c r="H145" s="1">
        <f t="shared" si="26"/>
        <v>3222871.8781719557</v>
      </c>
    </row>
    <row r="146" spans="1:8" x14ac:dyDescent="0.3">
      <c r="A146">
        <v>145</v>
      </c>
      <c r="B146" s="23">
        <v>2050</v>
      </c>
      <c r="C146">
        <v>1</v>
      </c>
      <c r="D146" s="1">
        <f t="shared" si="24"/>
        <v>777951688.74643052</v>
      </c>
      <c r="E146">
        <v>4.1599999999999996E-3</v>
      </c>
      <c r="F146" s="1">
        <v>4000000</v>
      </c>
      <c r="G146" s="1">
        <f t="shared" si="25"/>
        <v>777171327.77161562</v>
      </c>
      <c r="H146" s="1">
        <f t="shared" si="26"/>
        <v>3219639.0251851506</v>
      </c>
    </row>
    <row r="147" spans="1:8" x14ac:dyDescent="0.3">
      <c r="A147">
        <v>146</v>
      </c>
      <c r="B147" s="23"/>
      <c r="C147">
        <v>2</v>
      </c>
      <c r="D147" s="1">
        <f t="shared" si="24"/>
        <v>777171327.77161562</v>
      </c>
      <c r="E147">
        <v>4.1599999999999996E-3</v>
      </c>
      <c r="F147" s="1">
        <v>4000000</v>
      </c>
      <c r="G147" s="1">
        <f t="shared" si="25"/>
        <v>776387720.49514556</v>
      </c>
      <c r="H147" s="1">
        <f t="shared" si="26"/>
        <v>3216392.7235299209</v>
      </c>
    </row>
    <row r="148" spans="1:8" x14ac:dyDescent="0.3">
      <c r="A148">
        <v>147</v>
      </c>
      <c r="B148" s="23"/>
      <c r="C148">
        <v>3</v>
      </c>
      <c r="D148" s="1">
        <f t="shared" si="24"/>
        <v>776387720.49514556</v>
      </c>
      <c r="E148">
        <v>4.1599999999999996E-3</v>
      </c>
      <c r="F148" s="1">
        <v>4000000</v>
      </c>
      <c r="G148" s="1">
        <f t="shared" si="25"/>
        <v>775600853.41240537</v>
      </c>
      <c r="H148" s="1">
        <f xml:space="preserve"> ((D148 - F148) * E148)</f>
        <v>3213132.9172598054</v>
      </c>
    </row>
    <row r="149" spans="1:8" x14ac:dyDescent="0.3">
      <c r="A149">
        <v>148</v>
      </c>
      <c r="B149" s="23"/>
      <c r="C149">
        <v>4</v>
      </c>
      <c r="D149" s="1">
        <f t="shared" si="24"/>
        <v>775600853.41240537</v>
      </c>
      <c r="E149">
        <v>4.1599999999999996E-3</v>
      </c>
      <c r="F149" s="1">
        <v>4000000</v>
      </c>
      <c r="G149" s="1">
        <f t="shared" si="25"/>
        <v>774810712.96260095</v>
      </c>
      <c r="H149" s="1">
        <f xml:space="preserve"> ((D149 - F149) * E149)</f>
        <v>3209859.550195606</v>
      </c>
    </row>
    <row r="150" spans="1:8" x14ac:dyDescent="0.3">
      <c r="A150">
        <v>149</v>
      </c>
      <c r="B150" s="23"/>
      <c r="C150">
        <v>5</v>
      </c>
      <c r="D150" s="1">
        <f t="shared" si="24"/>
        <v>774810712.96260095</v>
      </c>
      <c r="E150">
        <v>4.1599999999999996E-3</v>
      </c>
      <c r="F150" s="1">
        <v>4000000</v>
      </c>
      <c r="G150" s="1">
        <f t="shared" si="25"/>
        <v>774017285.52852535</v>
      </c>
      <c r="H150" s="1">
        <f t="shared" ref="H150:H156" si="27" xml:space="preserve"> ((D150 - F150) * E150)</f>
        <v>3206572.5659244196</v>
      </c>
    </row>
    <row r="151" spans="1:8" x14ac:dyDescent="0.3">
      <c r="A151">
        <v>150</v>
      </c>
      <c r="B151" s="23"/>
      <c r="C151">
        <v>6</v>
      </c>
      <c r="D151" s="1">
        <f t="shared" si="24"/>
        <v>774017285.52852535</v>
      </c>
      <c r="E151">
        <v>4.1599999999999996E-3</v>
      </c>
      <c r="F151" s="1">
        <v>4000000</v>
      </c>
      <c r="G151" s="1">
        <f t="shared" si="25"/>
        <v>773220557.436324</v>
      </c>
      <c r="H151" s="1">
        <f t="shared" si="27"/>
        <v>3203271.9077986651</v>
      </c>
    </row>
    <row r="152" spans="1:8" x14ac:dyDescent="0.3">
      <c r="A152">
        <v>151</v>
      </c>
      <c r="B152" s="23"/>
      <c r="C152">
        <v>7</v>
      </c>
      <c r="D152" s="1">
        <f t="shared" si="24"/>
        <v>773220557.436324</v>
      </c>
      <c r="E152">
        <v>4.1599999999999996E-3</v>
      </c>
      <c r="F152" s="1">
        <v>4000000</v>
      </c>
      <c r="G152" s="1">
        <f t="shared" si="25"/>
        <v>772420514.95525908</v>
      </c>
      <c r="H152" s="1">
        <f t="shared" si="27"/>
        <v>3199957.5189351076</v>
      </c>
    </row>
    <row r="153" spans="1:8" x14ac:dyDescent="0.3">
      <c r="A153">
        <v>152</v>
      </c>
      <c r="B153" s="23"/>
      <c r="C153">
        <v>8</v>
      </c>
      <c r="D153" s="1">
        <f t="shared" si="24"/>
        <v>772420514.95525908</v>
      </c>
      <c r="E153">
        <v>4.1599999999999996E-3</v>
      </c>
      <c r="F153" s="1">
        <v>4000000</v>
      </c>
      <c r="G153" s="1">
        <f t="shared" si="25"/>
        <v>771617144.29747295</v>
      </c>
      <c r="H153" s="1">
        <f t="shared" si="27"/>
        <v>3196629.3422138775</v>
      </c>
    </row>
    <row r="154" spans="1:8" x14ac:dyDescent="0.3">
      <c r="A154">
        <v>153</v>
      </c>
      <c r="B154" s="23"/>
      <c r="C154">
        <v>9</v>
      </c>
      <c r="D154" s="1">
        <f t="shared" si="24"/>
        <v>771617144.29747295</v>
      </c>
      <c r="E154">
        <v>4.1599999999999996E-3</v>
      </c>
      <c r="F154" s="1">
        <v>4000000</v>
      </c>
      <c r="G154" s="1">
        <f t="shared" si="25"/>
        <v>770810431.61775041</v>
      </c>
      <c r="H154" s="1">
        <f t="shared" si="27"/>
        <v>3193287.3202774874</v>
      </c>
    </row>
    <row r="155" spans="1:8" x14ac:dyDescent="0.3">
      <c r="A155">
        <v>154</v>
      </c>
      <c r="B155" s="23"/>
      <c r="C155">
        <v>10</v>
      </c>
      <c r="D155" s="1">
        <f t="shared" si="24"/>
        <v>770810431.61775041</v>
      </c>
      <c r="E155">
        <v>4.1599999999999996E-3</v>
      </c>
      <c r="F155" s="1">
        <v>4000000</v>
      </c>
      <c r="G155" s="1">
        <f t="shared" si="25"/>
        <v>770000363.01328027</v>
      </c>
      <c r="H155" s="1">
        <f t="shared" si="27"/>
        <v>3189931.3955298415</v>
      </c>
    </row>
    <row r="156" spans="1:8" x14ac:dyDescent="0.3">
      <c r="A156">
        <v>155</v>
      </c>
      <c r="B156" s="23"/>
      <c r="C156">
        <v>11</v>
      </c>
      <c r="D156" s="1">
        <f t="shared" si="24"/>
        <v>770000363.01328027</v>
      </c>
      <c r="E156">
        <v>4.1599999999999996E-3</v>
      </c>
      <c r="F156" s="1">
        <v>4000000</v>
      </c>
      <c r="G156" s="1">
        <f t="shared" si="25"/>
        <v>769186924.52341557</v>
      </c>
      <c r="H156" s="1">
        <f t="shared" si="27"/>
        <v>3186561.5101352455</v>
      </c>
    </row>
    <row r="157" spans="1:8" x14ac:dyDescent="0.3">
      <c r="A157">
        <v>156</v>
      </c>
      <c r="B157" s="23"/>
      <c r="C157">
        <v>12</v>
      </c>
      <c r="D157" s="1">
        <f t="shared" si="24"/>
        <v>769186924.52341557</v>
      </c>
      <c r="E157">
        <v>4.1599999999999996E-3</v>
      </c>
      <c r="F157" s="1">
        <v>4000000</v>
      </c>
      <c r="G157" s="1">
        <f t="shared" si="25"/>
        <v>768370102.12943292</v>
      </c>
      <c r="H157" s="1">
        <f xml:space="preserve"> ((D157 - F157) * E157)</f>
        <v>3183177.6060174084</v>
      </c>
    </row>
    <row r="158" spans="1:8" x14ac:dyDescent="0.3">
      <c r="A158">
        <v>157</v>
      </c>
      <c r="B158" s="23">
        <v>2051</v>
      </c>
      <c r="C158">
        <v>1</v>
      </c>
      <c r="D158" s="1">
        <f t="shared" si="24"/>
        <v>768370102.12943292</v>
      </c>
      <c r="E158">
        <v>4.1599999999999996E-3</v>
      </c>
      <c r="F158" s="1">
        <v>4000000</v>
      </c>
      <c r="G158" s="1">
        <f t="shared" si="25"/>
        <v>767549881.75429142</v>
      </c>
      <c r="H158" s="1">
        <f t="shared" ref="H158:H182" si="28" xml:space="preserve"> ((D158 - F158) * E158)</f>
        <v>3179779.6248584408</v>
      </c>
    </row>
    <row r="159" spans="1:8" x14ac:dyDescent="0.3">
      <c r="A159">
        <v>158</v>
      </c>
      <c r="B159" s="23"/>
      <c r="C159">
        <v>2</v>
      </c>
      <c r="D159" s="1">
        <f t="shared" si="24"/>
        <v>767549881.75429142</v>
      </c>
      <c r="E159">
        <v>4.1599999999999996E-3</v>
      </c>
      <c r="F159" s="1">
        <v>4000000</v>
      </c>
      <c r="G159" s="1">
        <f t="shared" si="25"/>
        <v>766726249.2623893</v>
      </c>
      <c r="H159" s="1">
        <f t="shared" si="28"/>
        <v>3176367.5080978521</v>
      </c>
    </row>
    <row r="160" spans="1:8" x14ac:dyDescent="0.3">
      <c r="A160">
        <v>159</v>
      </c>
      <c r="B160" s="23"/>
      <c r="C160">
        <v>3</v>
      </c>
      <c r="D160" s="1">
        <f t="shared" si="24"/>
        <v>766726249.2623893</v>
      </c>
      <c r="E160">
        <v>4.1599999999999996E-3</v>
      </c>
      <c r="F160" s="1">
        <v>4000000</v>
      </c>
      <c r="G160" s="1">
        <f t="shared" si="25"/>
        <v>765899190.45932078</v>
      </c>
      <c r="H160" s="1">
        <f t="shared" si="28"/>
        <v>3172941.1969315391</v>
      </c>
    </row>
    <row r="161" spans="1:8" x14ac:dyDescent="0.3">
      <c r="A161">
        <v>160</v>
      </c>
      <c r="B161" s="23"/>
      <c r="C161">
        <v>4</v>
      </c>
      <c r="D161" s="1">
        <f t="shared" si="24"/>
        <v>765899190.45932078</v>
      </c>
      <c r="E161">
        <v>4.1599999999999996E-3</v>
      </c>
      <c r="F161" s="1">
        <v>4000000</v>
      </c>
      <c r="G161" s="1">
        <f t="shared" si="25"/>
        <v>765068691.09163153</v>
      </c>
      <c r="H161" s="1">
        <f t="shared" si="28"/>
        <v>3169500.6323107742</v>
      </c>
    </row>
    <row r="162" spans="1:8" x14ac:dyDescent="0.3">
      <c r="A162">
        <v>161</v>
      </c>
      <c r="B162" s="23"/>
      <c r="C162">
        <v>5</v>
      </c>
      <c r="D162" s="1">
        <f t="shared" si="24"/>
        <v>765068691.09163153</v>
      </c>
      <c r="E162">
        <v>4.1599999999999996E-3</v>
      </c>
      <c r="F162" s="1">
        <v>4000000</v>
      </c>
      <c r="G162" s="1">
        <f t="shared" si="25"/>
        <v>764234736.84657276</v>
      </c>
      <c r="H162" s="1">
        <f t="shared" si="28"/>
        <v>3166045.7549411869</v>
      </c>
    </row>
    <row r="163" spans="1:8" x14ac:dyDescent="0.3">
      <c r="A163">
        <v>162</v>
      </c>
      <c r="B163" s="23"/>
      <c r="C163">
        <v>6</v>
      </c>
      <c r="D163" s="1">
        <f t="shared" si="24"/>
        <v>764234736.84657276</v>
      </c>
      <c r="E163">
        <v>4.1599999999999996E-3</v>
      </c>
      <c r="F163" s="1">
        <v>4000000</v>
      </c>
      <c r="G163" s="1">
        <f t="shared" si="25"/>
        <v>763397313.35185444</v>
      </c>
      <c r="H163" s="1">
        <f t="shared" si="28"/>
        <v>3162576.5052817422</v>
      </c>
    </row>
    <row r="164" spans="1:8" x14ac:dyDescent="0.3">
      <c r="A164">
        <v>163</v>
      </c>
      <c r="B164" s="23"/>
      <c r="C164">
        <v>7</v>
      </c>
      <c r="D164" s="1">
        <f t="shared" si="24"/>
        <v>763397313.35185444</v>
      </c>
      <c r="E164">
        <v>4.1599999999999996E-3</v>
      </c>
      <c r="F164" s="1">
        <v>4000000</v>
      </c>
      <c r="G164" s="1">
        <f t="shared" si="25"/>
        <v>762556406.17539811</v>
      </c>
      <c r="H164" s="1">
        <f t="shared" si="28"/>
        <v>3159092.8235437144</v>
      </c>
    </row>
    <row r="165" spans="1:8" x14ac:dyDescent="0.3">
      <c r="A165">
        <v>164</v>
      </c>
      <c r="B165" s="23"/>
      <c r="C165">
        <v>8</v>
      </c>
      <c r="D165" s="1">
        <f t="shared" si="24"/>
        <v>762556406.17539811</v>
      </c>
      <c r="E165">
        <v>4.1599999999999996E-3</v>
      </c>
      <c r="F165" s="1">
        <v>4000000</v>
      </c>
      <c r="G165" s="1">
        <f t="shared" si="25"/>
        <v>761712000.82508779</v>
      </c>
      <c r="H165" s="1">
        <f t="shared" si="28"/>
        <v>3155594.6496896558</v>
      </c>
    </row>
    <row r="166" spans="1:8" x14ac:dyDescent="0.3">
      <c r="A166">
        <v>165</v>
      </c>
      <c r="B166" s="23"/>
      <c r="C166">
        <v>9</v>
      </c>
      <c r="D166" s="1">
        <f t="shared" si="24"/>
        <v>761712000.82508779</v>
      </c>
      <c r="E166">
        <v>4.1599999999999996E-3</v>
      </c>
      <c r="F166" s="1">
        <v>4000000</v>
      </c>
      <c r="G166" s="1">
        <f t="shared" si="25"/>
        <v>760864082.74852014</v>
      </c>
      <c r="H166" s="1">
        <f t="shared" si="28"/>
        <v>3152081.9234323651</v>
      </c>
    </row>
    <row r="167" spans="1:8" x14ac:dyDescent="0.3">
      <c r="A167">
        <v>166</v>
      </c>
      <c r="B167" s="23"/>
      <c r="C167">
        <v>10</v>
      </c>
      <c r="D167" s="1">
        <f t="shared" si="24"/>
        <v>760864082.74852014</v>
      </c>
      <c r="E167">
        <v>4.1599999999999996E-3</v>
      </c>
      <c r="F167" s="1">
        <v>4000000</v>
      </c>
      <c r="G167" s="1">
        <f t="shared" si="25"/>
        <v>760012637.33275402</v>
      </c>
      <c r="H167" s="1">
        <f t="shared" si="28"/>
        <v>3148554.5842338437</v>
      </c>
    </row>
    <row r="168" spans="1:8" x14ac:dyDescent="0.3">
      <c r="A168">
        <v>167</v>
      </c>
      <c r="B168" s="23"/>
      <c r="C168">
        <v>11</v>
      </c>
      <c r="D168" s="1">
        <f t="shared" si="24"/>
        <v>760012637.33275402</v>
      </c>
      <c r="E168">
        <v>4.1599999999999996E-3</v>
      </c>
      <c r="F168" s="1">
        <v>4000000</v>
      </c>
      <c r="G168" s="1">
        <f t="shared" si="25"/>
        <v>759157649.90405822</v>
      </c>
      <c r="H168" s="1">
        <f t="shared" si="28"/>
        <v>3145012.5713042566</v>
      </c>
    </row>
    <row r="169" spans="1:8" x14ac:dyDescent="0.3">
      <c r="A169">
        <v>168</v>
      </c>
      <c r="B169" s="23"/>
      <c r="C169">
        <v>12</v>
      </c>
      <c r="D169" s="1">
        <f t="shared" ref="D169:D182" si="29" xml:space="preserve"> G168</f>
        <v>759157649.90405822</v>
      </c>
      <c r="E169">
        <v>4.1599999999999996E-3</v>
      </c>
      <c r="F169" s="1">
        <v>4000000</v>
      </c>
      <c r="G169" s="1">
        <f t="shared" ref="G169:G182" si="30" xml:space="preserve"> (D169 - F169) + ((D169 - F169) * E169)</f>
        <v>758299105.72765911</v>
      </c>
      <c r="H169" s="1">
        <f t="shared" si="28"/>
        <v>3141455.8236008817</v>
      </c>
    </row>
    <row r="170" spans="1:8" x14ac:dyDescent="0.3">
      <c r="A170">
        <v>169</v>
      </c>
      <c r="B170" s="23">
        <v>2052</v>
      </c>
      <c r="C170">
        <v>1</v>
      </c>
      <c r="D170" s="1">
        <f t="shared" si="29"/>
        <v>758299105.72765911</v>
      </c>
      <c r="E170">
        <v>4.1599999999999996E-3</v>
      </c>
      <c r="F170" s="1">
        <v>4000000</v>
      </c>
      <c r="G170" s="1">
        <f t="shared" si="30"/>
        <v>757436990.00748622</v>
      </c>
      <c r="H170" s="1">
        <f t="shared" si="28"/>
        <v>3137884.2798270616</v>
      </c>
    </row>
    <row r="171" spans="1:8" x14ac:dyDescent="0.3">
      <c r="A171">
        <v>170</v>
      </c>
      <c r="B171" s="23"/>
      <c r="C171">
        <v>2</v>
      </c>
      <c r="D171" s="1">
        <f t="shared" si="29"/>
        <v>757436990.00748622</v>
      </c>
      <c r="E171">
        <v>4.1599999999999996E-3</v>
      </c>
      <c r="F171" s="1">
        <v>4000000</v>
      </c>
      <c r="G171" s="1">
        <f t="shared" si="30"/>
        <v>756571287.88591743</v>
      </c>
      <c r="H171" s="1">
        <f t="shared" si="28"/>
        <v>3134297.8784311423</v>
      </c>
    </row>
    <row r="172" spans="1:8" x14ac:dyDescent="0.3">
      <c r="A172">
        <v>171</v>
      </c>
      <c r="B172" s="23"/>
      <c r="C172">
        <v>3</v>
      </c>
      <c r="D172" s="1">
        <f t="shared" si="29"/>
        <v>756571287.88591743</v>
      </c>
      <c r="E172">
        <v>4.1599999999999996E-3</v>
      </c>
      <c r="F172" s="1">
        <v>4000000</v>
      </c>
      <c r="G172" s="1">
        <f t="shared" si="30"/>
        <v>755701984.44352281</v>
      </c>
      <c r="H172" s="1">
        <f t="shared" si="28"/>
        <v>3130696.557605416</v>
      </c>
    </row>
    <row r="173" spans="1:8" x14ac:dyDescent="0.3">
      <c r="A173">
        <v>172</v>
      </c>
      <c r="B173" s="23"/>
      <c r="C173">
        <v>4</v>
      </c>
      <c r="D173" s="1">
        <f t="shared" si="29"/>
        <v>755701984.44352281</v>
      </c>
      <c r="E173">
        <v>4.1599999999999996E-3</v>
      </c>
      <c r="F173" s="1">
        <v>4000000</v>
      </c>
      <c r="G173" s="1">
        <f t="shared" si="30"/>
        <v>754829064.69880784</v>
      </c>
      <c r="H173" s="1">
        <f t="shared" si="28"/>
        <v>3127080.2552850544</v>
      </c>
    </row>
    <row r="174" spans="1:8" x14ac:dyDescent="0.3">
      <c r="A174">
        <v>173</v>
      </c>
      <c r="B174" s="23"/>
      <c r="C174">
        <v>5</v>
      </c>
      <c r="D174" s="1">
        <f t="shared" si="29"/>
        <v>754829064.69880784</v>
      </c>
      <c r="E174">
        <v>4.1599999999999996E-3</v>
      </c>
      <c r="F174" s="1">
        <v>4000000</v>
      </c>
      <c r="G174" s="1">
        <f t="shared" si="30"/>
        <v>753952513.60795486</v>
      </c>
      <c r="H174" s="1">
        <f t="shared" si="28"/>
        <v>3123448.9091470405</v>
      </c>
    </row>
    <row r="175" spans="1:8" x14ac:dyDescent="0.3">
      <c r="A175">
        <v>174</v>
      </c>
      <c r="B175" s="23"/>
      <c r="C175">
        <v>6</v>
      </c>
      <c r="D175" s="1">
        <f t="shared" si="29"/>
        <v>753952513.60795486</v>
      </c>
      <c r="E175">
        <v>4.1599999999999996E-3</v>
      </c>
      <c r="F175" s="1">
        <v>4000000</v>
      </c>
      <c r="G175" s="1">
        <f t="shared" si="30"/>
        <v>753072316.06456399</v>
      </c>
      <c r="H175" s="1">
        <f t="shared" si="28"/>
        <v>3119802.4566090917</v>
      </c>
    </row>
    <row r="176" spans="1:8" x14ac:dyDescent="0.3">
      <c r="A176">
        <v>175</v>
      </c>
      <c r="B176" s="23"/>
      <c r="C176">
        <v>7</v>
      </c>
      <c r="D176" s="1">
        <f t="shared" si="29"/>
        <v>753072316.06456399</v>
      </c>
      <c r="E176">
        <v>4.1599999999999996E-3</v>
      </c>
      <c r="F176" s="1">
        <v>4000000</v>
      </c>
      <c r="G176" s="1">
        <f t="shared" si="30"/>
        <v>752188456.8993926</v>
      </c>
      <c r="H176" s="1">
        <f t="shared" si="28"/>
        <v>3116140.8348285859</v>
      </c>
    </row>
    <row r="177" spans="1:8" x14ac:dyDescent="0.3">
      <c r="A177">
        <v>176</v>
      </c>
      <c r="B177" s="23"/>
      <c r="C177">
        <v>8</v>
      </c>
      <c r="D177" s="1">
        <f t="shared" si="29"/>
        <v>752188456.8993926</v>
      </c>
      <c r="E177">
        <v>4.1599999999999996E-3</v>
      </c>
      <c r="F177" s="1">
        <v>4000000</v>
      </c>
      <c r="G177" s="1">
        <f t="shared" si="30"/>
        <v>751300920.88009405</v>
      </c>
      <c r="H177" s="1">
        <f t="shared" si="28"/>
        <v>3112463.9807014731</v>
      </c>
    </row>
    <row r="178" spans="1:8" x14ac:dyDescent="0.3">
      <c r="A178">
        <v>177</v>
      </c>
      <c r="B178" s="23"/>
      <c r="C178">
        <v>9</v>
      </c>
      <c r="D178" s="1">
        <f t="shared" si="29"/>
        <v>751300920.88009405</v>
      </c>
      <c r="E178">
        <v>4.1599999999999996E-3</v>
      </c>
      <c r="F178" s="1">
        <v>4000000</v>
      </c>
      <c r="G178" s="1">
        <f t="shared" si="30"/>
        <v>750409692.71095526</v>
      </c>
      <c r="H178" s="1">
        <f t="shared" si="28"/>
        <v>3108771.8308611908</v>
      </c>
    </row>
    <row r="179" spans="1:8" x14ac:dyDescent="0.3">
      <c r="A179">
        <v>178</v>
      </c>
      <c r="B179" s="23"/>
      <c r="C179">
        <v>10</v>
      </c>
      <c r="D179" s="1">
        <f t="shared" si="29"/>
        <v>750409692.71095526</v>
      </c>
      <c r="E179">
        <v>4.1599999999999996E-3</v>
      </c>
      <c r="F179" s="1">
        <v>4000000</v>
      </c>
      <c r="G179" s="1">
        <f t="shared" si="30"/>
        <v>749514757.03263283</v>
      </c>
      <c r="H179" s="1">
        <f t="shared" si="28"/>
        <v>3105064.3216775735</v>
      </c>
    </row>
    <row r="180" spans="1:8" x14ac:dyDescent="0.3">
      <c r="A180">
        <v>179</v>
      </c>
      <c r="B180" s="23"/>
      <c r="C180">
        <v>11</v>
      </c>
      <c r="D180" s="1">
        <f t="shared" si="29"/>
        <v>749514757.03263283</v>
      </c>
      <c r="E180">
        <v>4.1599999999999996E-3</v>
      </c>
      <c r="F180" s="1">
        <v>4000000</v>
      </c>
      <c r="G180" s="1">
        <f t="shared" si="30"/>
        <v>748616098.42188859</v>
      </c>
      <c r="H180" s="1">
        <f t="shared" si="28"/>
        <v>3101341.3892557523</v>
      </c>
    </row>
    <row r="181" spans="1:8" x14ac:dyDescent="0.3">
      <c r="A181">
        <v>180</v>
      </c>
      <c r="B181" s="23"/>
      <c r="C181">
        <v>12</v>
      </c>
      <c r="D181" s="1">
        <f t="shared" si="29"/>
        <v>748616098.42188859</v>
      </c>
      <c r="E181">
        <v>4.1599999999999996E-3</v>
      </c>
      <c r="F181" s="1">
        <v>4000000</v>
      </c>
      <c r="G181" s="1">
        <f t="shared" si="30"/>
        <v>747713701.39132369</v>
      </c>
      <c r="H181" s="1">
        <f t="shared" si="28"/>
        <v>3097602.9694350562</v>
      </c>
    </row>
    <row r="182" spans="1:8" x14ac:dyDescent="0.3">
      <c r="A182">
        <v>181</v>
      </c>
      <c r="B182" s="23">
        <v>2053</v>
      </c>
      <c r="C182">
        <v>1</v>
      </c>
      <c r="D182" s="1">
        <f t="shared" si="29"/>
        <v>747713701.39132369</v>
      </c>
      <c r="E182">
        <v>4.1599999999999996E-3</v>
      </c>
      <c r="F182" s="1">
        <v>4000000</v>
      </c>
      <c r="G182" s="1">
        <f t="shared" si="30"/>
        <v>746807550.38911164</v>
      </c>
      <c r="H182" s="1">
        <f t="shared" si="28"/>
        <v>3093848.9977879063</v>
      </c>
    </row>
    <row r="183" spans="1:8" x14ac:dyDescent="0.3">
      <c r="A183">
        <v>182</v>
      </c>
      <c r="B183" s="23"/>
      <c r="C183">
        <v>2</v>
      </c>
      <c r="D183" s="1">
        <f t="shared" ref="D183:D214" si="31" xml:space="preserve"> G182</f>
        <v>746807550.38911164</v>
      </c>
      <c r="E183">
        <v>4.1599999999999996E-3</v>
      </c>
      <c r="F183" s="1">
        <v>4000000</v>
      </c>
      <c r="G183" s="1">
        <f t="shared" ref="G183:G214" si="32" xml:space="preserve"> (D183 - F183) + ((D183 - F183) * E183)</f>
        <v>745897629.79873037</v>
      </c>
      <c r="H183" s="1">
        <f xml:space="preserve"> ((D183 - F183) * E183)</f>
        <v>3090079.4096187041</v>
      </c>
    </row>
    <row r="184" spans="1:8" x14ac:dyDescent="0.3">
      <c r="A184">
        <v>183</v>
      </c>
      <c r="B184" s="23"/>
      <c r="C184">
        <v>3</v>
      </c>
      <c r="D184" s="1">
        <f t="shared" si="31"/>
        <v>745897629.79873037</v>
      </c>
      <c r="E184">
        <v>4.1599999999999996E-3</v>
      </c>
      <c r="F184" s="1">
        <v>4000000</v>
      </c>
      <c r="G184" s="1">
        <f t="shared" si="32"/>
        <v>744983923.93869305</v>
      </c>
      <c r="H184" s="1">
        <f t="shared" ref="H184:H192" si="33" xml:space="preserve"> ((D184 - F184) * E184)</f>
        <v>3086294.1399627179</v>
      </c>
    </row>
    <row r="185" spans="1:8" x14ac:dyDescent="0.3">
      <c r="A185">
        <v>184</v>
      </c>
      <c r="B185" s="23"/>
      <c r="C185">
        <v>4</v>
      </c>
      <c r="D185" s="1">
        <f t="shared" si="31"/>
        <v>744983923.93869305</v>
      </c>
      <c r="E185">
        <v>4.1599999999999996E-3</v>
      </c>
      <c r="F185" s="1">
        <v>4000000</v>
      </c>
      <c r="G185" s="1">
        <f t="shared" si="32"/>
        <v>744066417.06227803</v>
      </c>
      <c r="H185" s="1">
        <f t="shared" si="33"/>
        <v>3082493.1235849629</v>
      </c>
    </row>
    <row r="186" spans="1:8" x14ac:dyDescent="0.3">
      <c r="A186">
        <v>185</v>
      </c>
      <c r="B186" s="23"/>
      <c r="C186">
        <v>5</v>
      </c>
      <c r="D186" s="1">
        <f t="shared" si="31"/>
        <v>744066417.06227803</v>
      </c>
      <c r="E186">
        <v>4.1599999999999996E-3</v>
      </c>
      <c r="F186" s="1">
        <v>4000000</v>
      </c>
      <c r="G186" s="1">
        <f t="shared" si="32"/>
        <v>743145093.35725713</v>
      </c>
      <c r="H186" s="1">
        <f t="shared" si="33"/>
        <v>3078676.2949790764</v>
      </c>
    </row>
    <row r="187" spans="1:8" x14ac:dyDescent="0.3">
      <c r="A187">
        <v>186</v>
      </c>
      <c r="B187" s="23"/>
      <c r="C187">
        <v>6</v>
      </c>
      <c r="D187" s="1">
        <f t="shared" si="31"/>
        <v>743145093.35725713</v>
      </c>
      <c r="E187">
        <v>4.1599999999999996E-3</v>
      </c>
      <c r="F187" s="1">
        <v>4000000</v>
      </c>
      <c r="G187" s="1">
        <f t="shared" si="32"/>
        <v>742219936.94562328</v>
      </c>
      <c r="H187" s="1">
        <f t="shared" si="33"/>
        <v>3074843.5883661895</v>
      </c>
    </row>
    <row r="188" spans="1:8" x14ac:dyDescent="0.3">
      <c r="A188">
        <v>187</v>
      </c>
      <c r="B188" s="23"/>
      <c r="C188">
        <v>7</v>
      </c>
      <c r="D188" s="1">
        <f t="shared" si="31"/>
        <v>742219936.94562328</v>
      </c>
      <c r="E188">
        <v>4.1599999999999996E-3</v>
      </c>
      <c r="F188" s="1">
        <v>4000000</v>
      </c>
      <c r="G188" s="1">
        <f t="shared" si="32"/>
        <v>741290931.88331711</v>
      </c>
      <c r="H188" s="1">
        <f t="shared" si="33"/>
        <v>3070994.9376937924</v>
      </c>
    </row>
    <row r="189" spans="1:8" x14ac:dyDescent="0.3">
      <c r="A189">
        <v>188</v>
      </c>
      <c r="B189" s="23"/>
      <c r="C189">
        <v>8</v>
      </c>
      <c r="D189" s="1">
        <f t="shared" si="31"/>
        <v>741290931.88331711</v>
      </c>
      <c r="E189">
        <v>4.1599999999999996E-3</v>
      </c>
      <c r="F189" s="1">
        <v>4000000</v>
      </c>
      <c r="G189" s="1">
        <f t="shared" si="32"/>
        <v>740358062.15995169</v>
      </c>
      <c r="H189" s="1">
        <f t="shared" si="33"/>
        <v>3067130.2766345991</v>
      </c>
    </row>
    <row r="190" spans="1:8" x14ac:dyDescent="0.3">
      <c r="A190">
        <v>189</v>
      </c>
      <c r="B190" s="23"/>
      <c r="C190">
        <v>9</v>
      </c>
      <c r="D190" s="1">
        <f t="shared" si="31"/>
        <v>740358062.15995169</v>
      </c>
      <c r="E190">
        <v>4.1599999999999996E-3</v>
      </c>
      <c r="F190" s="1">
        <v>4000000</v>
      </c>
      <c r="G190" s="1">
        <f t="shared" si="32"/>
        <v>739421311.69853711</v>
      </c>
      <c r="H190" s="1">
        <f t="shared" si="33"/>
        <v>3063249.5385853988</v>
      </c>
    </row>
    <row r="191" spans="1:8" x14ac:dyDescent="0.3">
      <c r="A191">
        <v>190</v>
      </c>
      <c r="B191" s="23"/>
      <c r="C191">
        <v>10</v>
      </c>
      <c r="D191" s="1">
        <f t="shared" si="31"/>
        <v>739421311.69853711</v>
      </c>
      <c r="E191">
        <v>4.1599999999999996E-3</v>
      </c>
      <c r="F191" s="1">
        <v>4000000</v>
      </c>
      <c r="G191" s="1">
        <f t="shared" si="32"/>
        <v>738480664.35520303</v>
      </c>
      <c r="H191" s="1">
        <f t="shared" si="33"/>
        <v>3059352.6566659142</v>
      </c>
    </row>
    <row r="192" spans="1:8" x14ac:dyDescent="0.3">
      <c r="A192">
        <v>191</v>
      </c>
      <c r="B192" s="23"/>
      <c r="C192">
        <v>11</v>
      </c>
      <c r="D192" s="1">
        <f t="shared" si="31"/>
        <v>738480664.35520303</v>
      </c>
      <c r="E192">
        <v>4.1599999999999996E-3</v>
      </c>
      <c r="F192" s="1">
        <v>4000000</v>
      </c>
      <c r="G192" s="1">
        <f t="shared" si="32"/>
        <v>737536103.91892064</v>
      </c>
      <c r="H192" s="1">
        <f t="shared" si="33"/>
        <v>3055439.5637176442</v>
      </c>
    </row>
    <row r="193" spans="1:8" x14ac:dyDescent="0.3">
      <c r="A193">
        <v>192</v>
      </c>
      <c r="B193" s="23"/>
      <c r="C193">
        <v>12</v>
      </c>
      <c r="D193" s="1">
        <f t="shared" si="31"/>
        <v>737536103.91892064</v>
      </c>
      <c r="E193">
        <v>4.1599999999999996E-3</v>
      </c>
      <c r="F193" s="1">
        <v>4000000</v>
      </c>
      <c r="G193" s="1">
        <f t="shared" si="32"/>
        <v>736587614.11122334</v>
      </c>
      <c r="H193" s="1">
        <f xml:space="preserve"> ((D193 - F193) * E193)</f>
        <v>3051510.1923027094</v>
      </c>
    </row>
    <row r="194" spans="1:8" x14ac:dyDescent="0.3">
      <c r="A194">
        <v>193</v>
      </c>
      <c r="B194" s="23">
        <v>2054</v>
      </c>
      <c r="C194">
        <v>1</v>
      </c>
      <c r="D194" s="1">
        <f t="shared" si="31"/>
        <v>736587614.11122334</v>
      </c>
      <c r="E194">
        <v>4.1599999999999996E-3</v>
      </c>
      <c r="F194" s="1">
        <v>4000000</v>
      </c>
      <c r="G194" s="1">
        <f t="shared" si="32"/>
        <v>735635178.58592606</v>
      </c>
      <c r="H194" s="1">
        <f t="shared" ref="H194:H200" si="34" xml:space="preserve"> ((D194 - F194) * E194)</f>
        <v>3047564.4747026889</v>
      </c>
    </row>
    <row r="195" spans="1:8" x14ac:dyDescent="0.3">
      <c r="A195">
        <v>194</v>
      </c>
      <c r="B195" s="23"/>
      <c r="C195">
        <v>2</v>
      </c>
      <c r="D195" s="1">
        <f t="shared" si="31"/>
        <v>735635178.58592606</v>
      </c>
      <c r="E195">
        <v>4.1599999999999996E-3</v>
      </c>
      <c r="F195" s="1">
        <v>4000000</v>
      </c>
      <c r="G195" s="1">
        <f t="shared" si="32"/>
        <v>734678780.9288435</v>
      </c>
      <c r="H195" s="1">
        <f t="shared" si="34"/>
        <v>3043602.3429174521</v>
      </c>
    </row>
    <row r="196" spans="1:8" x14ac:dyDescent="0.3">
      <c r="A196">
        <v>195</v>
      </c>
      <c r="B196" s="23"/>
      <c r="C196">
        <v>3</v>
      </c>
      <c r="D196" s="1">
        <f t="shared" si="31"/>
        <v>734678780.9288435</v>
      </c>
      <c r="E196">
        <v>4.1599999999999996E-3</v>
      </c>
      <c r="F196" s="1">
        <v>4000000</v>
      </c>
      <c r="G196" s="1">
        <f t="shared" si="32"/>
        <v>733718404.65750754</v>
      </c>
      <c r="H196" s="1">
        <f t="shared" si="34"/>
        <v>3039623.7286639889</v>
      </c>
    </row>
    <row r="197" spans="1:8" x14ac:dyDescent="0.3">
      <c r="A197">
        <v>196</v>
      </c>
      <c r="B197" s="23"/>
      <c r="C197">
        <v>4</v>
      </c>
      <c r="D197" s="1">
        <f t="shared" si="31"/>
        <v>733718404.65750754</v>
      </c>
      <c r="E197">
        <v>4.1599999999999996E-3</v>
      </c>
      <c r="F197" s="1">
        <v>4000000</v>
      </c>
      <c r="G197" s="1">
        <f t="shared" si="32"/>
        <v>732754033.22088277</v>
      </c>
      <c r="H197" s="1">
        <f t="shared" si="34"/>
        <v>3035628.5633752309</v>
      </c>
    </row>
    <row r="198" spans="1:8" x14ac:dyDescent="0.3">
      <c r="A198">
        <v>197</v>
      </c>
      <c r="B198" s="23"/>
      <c r="C198">
        <v>5</v>
      </c>
      <c r="D198" s="1">
        <f t="shared" si="31"/>
        <v>732754033.22088277</v>
      </c>
      <c r="E198">
        <v>4.1599999999999996E-3</v>
      </c>
      <c r="F198" s="1">
        <v>4000000</v>
      </c>
      <c r="G198" s="1">
        <f t="shared" si="32"/>
        <v>731785649.99908161</v>
      </c>
      <c r="H198" s="1">
        <f t="shared" si="34"/>
        <v>3031616.7781988722</v>
      </c>
    </row>
    <row r="199" spans="1:8" x14ac:dyDescent="0.3">
      <c r="A199">
        <v>198</v>
      </c>
      <c r="B199" s="23"/>
      <c r="C199">
        <v>6</v>
      </c>
      <c r="D199" s="1">
        <f t="shared" si="31"/>
        <v>731785649.99908161</v>
      </c>
      <c r="E199">
        <v>4.1599999999999996E-3</v>
      </c>
      <c r="F199" s="1">
        <v>4000000</v>
      </c>
      <c r="G199" s="1">
        <f t="shared" si="32"/>
        <v>730813238.30307782</v>
      </c>
      <c r="H199" s="1">
        <f t="shared" si="34"/>
        <v>3027588.3039961793</v>
      </c>
    </row>
    <row r="200" spans="1:8" x14ac:dyDescent="0.3">
      <c r="A200">
        <v>199</v>
      </c>
      <c r="B200" s="23"/>
      <c r="C200">
        <v>7</v>
      </c>
      <c r="D200" s="1">
        <f t="shared" si="31"/>
        <v>730813238.30307782</v>
      </c>
      <c r="E200">
        <v>4.1599999999999996E-3</v>
      </c>
      <c r="F200" s="1">
        <v>4000000</v>
      </c>
      <c r="G200" s="1">
        <f t="shared" si="32"/>
        <v>729836781.37441862</v>
      </c>
      <c r="H200" s="1">
        <f t="shared" si="34"/>
        <v>3023543.0713408035</v>
      </c>
    </row>
    <row r="201" spans="1:8" x14ac:dyDescent="0.3">
      <c r="A201">
        <v>200</v>
      </c>
      <c r="B201" s="23"/>
      <c r="C201">
        <v>8</v>
      </c>
      <c r="D201" s="1">
        <f t="shared" si="31"/>
        <v>729836781.37441862</v>
      </c>
      <c r="E201">
        <v>4.1599999999999996E-3</v>
      </c>
      <c r="F201" s="1">
        <v>4000000</v>
      </c>
      <c r="G201" s="1">
        <f t="shared" si="32"/>
        <v>728856262.38493621</v>
      </c>
      <c r="H201" s="1">
        <f xml:space="preserve"> ((D201 - F201) * E201)</f>
        <v>3019481.0105175814</v>
      </c>
    </row>
    <row r="202" spans="1:8" x14ac:dyDescent="0.3">
      <c r="A202">
        <v>201</v>
      </c>
      <c r="B202" s="23"/>
      <c r="C202">
        <v>9</v>
      </c>
      <c r="D202" s="1">
        <f t="shared" si="31"/>
        <v>728856262.38493621</v>
      </c>
      <c r="E202">
        <v>4.1599999999999996E-3</v>
      </c>
      <c r="F202" s="1">
        <v>4000000</v>
      </c>
      <c r="G202" s="1">
        <f t="shared" si="32"/>
        <v>727871664.43645751</v>
      </c>
      <c r="H202" s="1">
        <f t="shared" ref="H202:H209" si="35" xml:space="preserve"> ((D202 - F202) * E202)</f>
        <v>3015402.0515213343</v>
      </c>
    </row>
    <row r="203" spans="1:8" x14ac:dyDescent="0.3">
      <c r="A203">
        <v>202</v>
      </c>
      <c r="B203" s="23"/>
      <c r="C203">
        <v>10</v>
      </c>
      <c r="D203" s="1">
        <f t="shared" si="31"/>
        <v>727871664.43645751</v>
      </c>
      <c r="E203">
        <v>4.1599999999999996E-3</v>
      </c>
      <c r="F203" s="1">
        <v>4000000</v>
      </c>
      <c r="G203" s="1">
        <f t="shared" si="32"/>
        <v>726882970.56051314</v>
      </c>
      <c r="H203" s="1">
        <f t="shared" si="35"/>
        <v>3011306.1240556631</v>
      </c>
    </row>
    <row r="204" spans="1:8" x14ac:dyDescent="0.3">
      <c r="A204">
        <v>203</v>
      </c>
      <c r="B204" s="23"/>
      <c r="C204">
        <v>11</v>
      </c>
      <c r="D204" s="1">
        <f t="shared" si="31"/>
        <v>726882970.56051314</v>
      </c>
      <c r="E204">
        <v>4.1599999999999996E-3</v>
      </c>
      <c r="F204" s="1">
        <v>4000000</v>
      </c>
      <c r="G204" s="1">
        <f t="shared" si="32"/>
        <v>725890163.71804488</v>
      </c>
      <c r="H204" s="1">
        <f t="shared" si="35"/>
        <v>3007193.1575317346</v>
      </c>
    </row>
    <row r="205" spans="1:8" x14ac:dyDescent="0.3">
      <c r="A205">
        <v>204</v>
      </c>
      <c r="B205" s="23"/>
      <c r="C205">
        <v>12</v>
      </c>
      <c r="D205" s="1">
        <f t="shared" si="31"/>
        <v>725890163.71804488</v>
      </c>
      <c r="E205">
        <v>4.1599999999999996E-3</v>
      </c>
      <c r="F205" s="1">
        <v>4000000</v>
      </c>
      <c r="G205" s="1">
        <f t="shared" si="32"/>
        <v>724893226.79911196</v>
      </c>
      <c r="H205" s="1">
        <f t="shared" si="35"/>
        <v>3003063.0810670666</v>
      </c>
    </row>
    <row r="206" spans="1:8" x14ac:dyDescent="0.3">
      <c r="A206">
        <v>205</v>
      </c>
      <c r="B206" s="23">
        <v>2055</v>
      </c>
      <c r="C206">
        <v>1</v>
      </c>
      <c r="D206" s="1">
        <f t="shared" si="31"/>
        <v>724893226.79911196</v>
      </c>
      <c r="E206">
        <v>4.1599999999999996E-3</v>
      </c>
      <c r="F206" s="1">
        <v>4000000</v>
      </c>
      <c r="G206" s="1">
        <f t="shared" si="32"/>
        <v>723892142.62259626</v>
      </c>
      <c r="H206" s="1">
        <f t="shared" si="35"/>
        <v>2998915.8234843053</v>
      </c>
    </row>
    <row r="207" spans="1:8" x14ac:dyDescent="0.3">
      <c r="A207">
        <v>206</v>
      </c>
      <c r="B207" s="23"/>
      <c r="C207">
        <v>2</v>
      </c>
      <c r="D207" s="1">
        <f t="shared" si="31"/>
        <v>723892142.62259626</v>
      </c>
      <c r="E207">
        <v>4.1599999999999996E-3</v>
      </c>
      <c r="F207" s="1">
        <v>4000000</v>
      </c>
      <c r="G207" s="1">
        <f t="shared" si="32"/>
        <v>722886893.93590629</v>
      </c>
      <c r="H207" s="1">
        <f t="shared" si="35"/>
        <v>2994751.3133100001</v>
      </c>
    </row>
    <row r="208" spans="1:8" x14ac:dyDescent="0.3">
      <c r="A208">
        <v>207</v>
      </c>
      <c r="B208" s="23"/>
      <c r="C208">
        <v>3</v>
      </c>
      <c r="D208" s="1">
        <f t="shared" si="31"/>
        <v>722886893.93590629</v>
      </c>
      <c r="E208">
        <v>4.1599999999999996E-3</v>
      </c>
      <c r="F208" s="1">
        <v>4000000</v>
      </c>
      <c r="G208" s="1">
        <f t="shared" si="32"/>
        <v>721877463.41467965</v>
      </c>
      <c r="H208" s="1">
        <f t="shared" si="35"/>
        <v>2990569.4787733699</v>
      </c>
    </row>
    <row r="209" spans="1:8" x14ac:dyDescent="0.3">
      <c r="A209">
        <v>208</v>
      </c>
      <c r="B209" s="23"/>
      <c r="C209">
        <v>4</v>
      </c>
      <c r="D209" s="1">
        <f t="shared" si="31"/>
        <v>721877463.41467965</v>
      </c>
      <c r="E209">
        <v>4.1599999999999996E-3</v>
      </c>
      <c r="F209" s="1">
        <v>4000000</v>
      </c>
      <c r="G209" s="1">
        <f t="shared" si="32"/>
        <v>720863833.66248477</v>
      </c>
      <c r="H209" s="1">
        <f t="shared" si="35"/>
        <v>2986370.2478050669</v>
      </c>
    </row>
    <row r="210" spans="1:8" x14ac:dyDescent="0.3">
      <c r="A210">
        <v>209</v>
      </c>
      <c r="B210" s="23"/>
      <c r="C210">
        <v>5</v>
      </c>
      <c r="D210" s="1">
        <f t="shared" si="31"/>
        <v>720863833.66248477</v>
      </c>
      <c r="E210">
        <v>4.1599999999999996E-3</v>
      </c>
      <c r="F210" s="1">
        <v>4000000</v>
      </c>
      <c r="G210" s="1">
        <f t="shared" si="32"/>
        <v>719845987.21052074</v>
      </c>
      <c r="H210" s="1">
        <f xml:space="preserve"> ((D210 - F210) * E210)</f>
        <v>2982153.5480359364</v>
      </c>
    </row>
    <row r="211" spans="1:8" x14ac:dyDescent="0.3">
      <c r="A211">
        <v>210</v>
      </c>
      <c r="B211" s="23"/>
      <c r="C211">
        <v>6</v>
      </c>
      <c r="D211" s="1">
        <f t="shared" si="31"/>
        <v>719845987.21052074</v>
      </c>
      <c r="E211">
        <v>4.1599999999999996E-3</v>
      </c>
      <c r="F211" s="1">
        <v>4000000</v>
      </c>
      <c r="G211" s="1">
        <f t="shared" si="32"/>
        <v>718823906.51731646</v>
      </c>
      <c r="H211" s="1">
        <f t="shared" ref="H211:H218" si="36" xml:space="preserve"> ((D211 - F211) * E211)</f>
        <v>2977919.3067957661</v>
      </c>
    </row>
    <row r="212" spans="1:8" x14ac:dyDescent="0.3">
      <c r="A212">
        <v>211</v>
      </c>
      <c r="B212" s="23"/>
      <c r="C212">
        <v>7</v>
      </c>
      <c r="D212" s="1">
        <f t="shared" si="31"/>
        <v>718823906.51731646</v>
      </c>
      <c r="E212">
        <v>4.1599999999999996E-3</v>
      </c>
      <c r="F212" s="1">
        <v>4000000</v>
      </c>
      <c r="G212" s="1">
        <f t="shared" si="32"/>
        <v>717797573.96842849</v>
      </c>
      <c r="H212" s="1">
        <f t="shared" si="36"/>
        <v>2973667.4511120361</v>
      </c>
    </row>
    <row r="213" spans="1:8" x14ac:dyDescent="0.3">
      <c r="A213">
        <v>212</v>
      </c>
      <c r="B213" s="23"/>
      <c r="C213">
        <v>8</v>
      </c>
      <c r="D213" s="1">
        <f t="shared" si="31"/>
        <v>717797573.96842849</v>
      </c>
      <c r="E213">
        <v>4.1599999999999996E-3</v>
      </c>
      <c r="F213" s="1">
        <v>4000000</v>
      </c>
      <c r="G213" s="1">
        <f t="shared" si="32"/>
        <v>716766971.87613714</v>
      </c>
      <c r="H213" s="1">
        <f t="shared" si="36"/>
        <v>2969397.9077086621</v>
      </c>
    </row>
    <row r="214" spans="1:8" x14ac:dyDescent="0.3">
      <c r="A214">
        <v>213</v>
      </c>
      <c r="B214" s="23"/>
      <c r="C214">
        <v>9</v>
      </c>
      <c r="D214" s="1">
        <f t="shared" si="31"/>
        <v>716766971.87613714</v>
      </c>
      <c r="E214">
        <v>4.1599999999999996E-3</v>
      </c>
      <c r="F214" s="1">
        <v>4000000</v>
      </c>
      <c r="G214" s="1">
        <f t="shared" si="32"/>
        <v>715732082.47914183</v>
      </c>
      <c r="H214" s="1">
        <f t="shared" si="36"/>
        <v>2965110.6030047303</v>
      </c>
    </row>
    <row r="215" spans="1:8" x14ac:dyDescent="0.3">
      <c r="A215">
        <v>214</v>
      </c>
      <c r="B215" s="23"/>
      <c r="C215">
        <v>10</v>
      </c>
      <c r="D215" s="1">
        <f t="shared" ref="D215:D237" si="37" xml:space="preserve"> G214</f>
        <v>715732082.47914183</v>
      </c>
      <c r="E215">
        <v>4.1599999999999996E-3</v>
      </c>
      <c r="F215" s="1">
        <v>4000000</v>
      </c>
      <c r="G215" s="1">
        <f t="shared" ref="G215:G246" si="38" xml:space="preserve"> (D215 - F215) + ((D215 - F215) * E215)</f>
        <v>714692887.94225502</v>
      </c>
      <c r="H215" s="1">
        <f t="shared" si="36"/>
        <v>2960805.4631132297</v>
      </c>
    </row>
    <row r="216" spans="1:8" x14ac:dyDescent="0.3">
      <c r="A216">
        <v>215</v>
      </c>
      <c r="B216" s="23"/>
      <c r="C216">
        <v>11</v>
      </c>
      <c r="D216" s="1">
        <f t="shared" si="37"/>
        <v>714692887.94225502</v>
      </c>
      <c r="E216">
        <v>4.1599999999999996E-3</v>
      </c>
      <c r="F216" s="1">
        <v>4000000</v>
      </c>
      <c r="G216" s="1">
        <f t="shared" si="38"/>
        <v>713649370.35609484</v>
      </c>
      <c r="H216" s="1">
        <f t="shared" si="36"/>
        <v>2956482.4138397807</v>
      </c>
    </row>
    <row r="217" spans="1:8" x14ac:dyDescent="0.3">
      <c r="A217">
        <v>216</v>
      </c>
      <c r="B217" s="23"/>
      <c r="C217">
        <v>12</v>
      </c>
      <c r="D217" s="1">
        <f t="shared" si="37"/>
        <v>713649370.35609484</v>
      </c>
      <c r="E217">
        <v>4.1599999999999996E-3</v>
      </c>
      <c r="F217" s="1">
        <v>4000000</v>
      </c>
      <c r="G217" s="1">
        <f t="shared" si="38"/>
        <v>712601511.73677623</v>
      </c>
      <c r="H217" s="1">
        <f t="shared" si="36"/>
        <v>2952141.3806813541</v>
      </c>
    </row>
    <row r="218" spans="1:8" x14ac:dyDescent="0.3">
      <c r="A218">
        <v>217</v>
      </c>
      <c r="B218" s="23">
        <v>2056</v>
      </c>
      <c r="C218">
        <v>1</v>
      </c>
      <c r="D218" s="1">
        <f t="shared" si="37"/>
        <v>712601511.73677623</v>
      </c>
      <c r="E218">
        <v>4.1599999999999996E-3</v>
      </c>
      <c r="F218" s="1">
        <v>4000000</v>
      </c>
      <c r="G218" s="1">
        <f t="shared" si="38"/>
        <v>711549294.02560127</v>
      </c>
      <c r="H218" s="1">
        <f t="shared" si="36"/>
        <v>2947782.288824989</v>
      </c>
    </row>
    <row r="219" spans="1:8" x14ac:dyDescent="0.3">
      <c r="A219">
        <v>218</v>
      </c>
      <c r="B219" s="23"/>
      <c r="C219">
        <v>2</v>
      </c>
      <c r="D219" s="1">
        <f t="shared" si="37"/>
        <v>711549294.02560127</v>
      </c>
      <c r="E219">
        <v>4.1599999999999996E-3</v>
      </c>
      <c r="F219" s="1">
        <v>4000000</v>
      </c>
      <c r="G219" s="1">
        <f t="shared" si="38"/>
        <v>710492699.08874774</v>
      </c>
      <c r="H219" s="1">
        <f xml:space="preserve"> ((D219 - F219) * E219)</f>
        <v>2943405.0631465008</v>
      </c>
    </row>
    <row r="220" spans="1:8" x14ac:dyDescent="0.3">
      <c r="A220">
        <v>219</v>
      </c>
      <c r="B220" s="23"/>
      <c r="C220">
        <v>3</v>
      </c>
      <c r="D220" s="1">
        <f t="shared" si="37"/>
        <v>710492699.08874774</v>
      </c>
      <c r="E220">
        <v>4.1599999999999996E-3</v>
      </c>
      <c r="F220" s="1">
        <v>4000000</v>
      </c>
      <c r="G220" s="1">
        <f t="shared" si="38"/>
        <v>709431708.71695697</v>
      </c>
      <c r="H220" s="1">
        <f t="shared" ref="H220:H225" si="39" xml:space="preserve"> ((D220 - F220) * E220)</f>
        <v>2939009.6282091904</v>
      </c>
    </row>
    <row r="221" spans="1:8" x14ac:dyDescent="0.3">
      <c r="A221">
        <v>220</v>
      </c>
      <c r="B221" s="23"/>
      <c r="C221">
        <v>4</v>
      </c>
      <c r="D221" s="1">
        <f t="shared" si="37"/>
        <v>709431708.71695697</v>
      </c>
      <c r="E221">
        <v>4.1599999999999996E-3</v>
      </c>
      <c r="F221" s="1">
        <v>4000000</v>
      </c>
      <c r="G221" s="1">
        <f t="shared" si="38"/>
        <v>708366304.62521946</v>
      </c>
      <c r="H221" s="1">
        <f t="shared" si="39"/>
        <v>2934595.9082625406</v>
      </c>
    </row>
    <row r="222" spans="1:8" x14ac:dyDescent="0.3">
      <c r="A222">
        <v>221</v>
      </c>
      <c r="B222" s="23"/>
      <c r="C222">
        <v>5</v>
      </c>
      <c r="D222" s="1">
        <f t="shared" si="37"/>
        <v>708366304.62521946</v>
      </c>
      <c r="E222">
        <v>4.1599999999999996E-3</v>
      </c>
      <c r="F222" s="1">
        <v>4000000</v>
      </c>
      <c r="G222" s="1">
        <f t="shared" si="38"/>
        <v>707296468.45246041</v>
      </c>
      <c r="H222" s="1">
        <f t="shared" si="39"/>
        <v>2930163.8272409127</v>
      </c>
    </row>
    <row r="223" spans="1:8" x14ac:dyDescent="0.3">
      <c r="A223">
        <v>222</v>
      </c>
      <c r="B223" s="23"/>
      <c r="C223">
        <v>6</v>
      </c>
      <c r="D223" s="1">
        <f t="shared" si="37"/>
        <v>707296468.45246041</v>
      </c>
      <c r="E223">
        <v>4.1599999999999996E-3</v>
      </c>
      <c r="F223" s="1">
        <v>4000000</v>
      </c>
      <c r="G223" s="1">
        <f t="shared" si="38"/>
        <v>706222181.7612226</v>
      </c>
      <c r="H223" s="1">
        <f t="shared" si="39"/>
        <v>2925713.3087622351</v>
      </c>
    </row>
    <row r="224" spans="1:8" x14ac:dyDescent="0.3">
      <c r="A224">
        <v>223</v>
      </c>
      <c r="B224" s="23"/>
      <c r="C224">
        <v>7</v>
      </c>
      <c r="D224" s="1">
        <f t="shared" si="37"/>
        <v>706222181.7612226</v>
      </c>
      <c r="E224">
        <v>4.1599999999999996E-3</v>
      </c>
      <c r="F224" s="1">
        <v>4000000</v>
      </c>
      <c r="G224" s="1">
        <f t="shared" si="38"/>
        <v>705143426.03734934</v>
      </c>
      <c r="H224" s="1">
        <f t="shared" si="39"/>
        <v>2921244.2761266856</v>
      </c>
    </row>
    <row r="225" spans="1:8" x14ac:dyDescent="0.3">
      <c r="A225">
        <v>224</v>
      </c>
      <c r="B225" s="23"/>
      <c r="C225">
        <v>8</v>
      </c>
      <c r="D225" s="1">
        <f t="shared" si="37"/>
        <v>705143426.03734934</v>
      </c>
      <c r="E225">
        <v>4.1599999999999996E-3</v>
      </c>
      <c r="F225" s="1">
        <v>4000000</v>
      </c>
      <c r="G225" s="1">
        <f t="shared" si="38"/>
        <v>704060182.68966472</v>
      </c>
      <c r="H225" s="1">
        <f t="shared" si="39"/>
        <v>2916756.6523153731</v>
      </c>
    </row>
    <row r="226" spans="1:8" x14ac:dyDescent="0.3">
      <c r="A226">
        <v>225</v>
      </c>
      <c r="B226" s="23"/>
      <c r="C226">
        <v>9</v>
      </c>
      <c r="D226" s="1">
        <f t="shared" si="37"/>
        <v>704060182.68966472</v>
      </c>
      <c r="E226">
        <v>4.1599999999999996E-3</v>
      </c>
      <c r="F226" s="1">
        <v>4000000</v>
      </c>
      <c r="G226" s="1">
        <f t="shared" si="38"/>
        <v>702972433.04965377</v>
      </c>
      <c r="H226" s="1">
        <f xml:space="preserve"> ((D226 - F226) * E226)</f>
        <v>2912250.3599890051</v>
      </c>
    </row>
    <row r="227" spans="1:8" x14ac:dyDescent="0.3">
      <c r="A227">
        <v>226</v>
      </c>
      <c r="B227" s="23"/>
      <c r="C227">
        <v>10</v>
      </c>
      <c r="D227" s="1">
        <f t="shared" si="37"/>
        <v>702972433.04965377</v>
      </c>
      <c r="E227">
        <v>4.1599999999999996E-3</v>
      </c>
      <c r="F227" s="1">
        <v>4000000</v>
      </c>
      <c r="G227" s="1">
        <f t="shared" si="38"/>
        <v>701880158.37114036</v>
      </c>
      <c r="H227" s="1">
        <f t="shared" ref="H227:H251" si="40" xml:space="preserve"> ((D227 - F227) * E227)</f>
        <v>2907725.3214865592</v>
      </c>
    </row>
    <row r="228" spans="1:8" x14ac:dyDescent="0.3">
      <c r="A228">
        <v>227</v>
      </c>
      <c r="B228" s="23"/>
      <c r="C228">
        <v>11</v>
      </c>
      <c r="D228" s="1">
        <f t="shared" si="37"/>
        <v>701880158.37114036</v>
      </c>
      <c r="E228">
        <v>4.1599999999999996E-3</v>
      </c>
      <c r="F228" s="1">
        <v>4000000</v>
      </c>
      <c r="G228" s="1">
        <f t="shared" si="38"/>
        <v>700783339.82996428</v>
      </c>
      <c r="H228" s="1">
        <f t="shared" si="40"/>
        <v>2903181.4588239435</v>
      </c>
    </row>
    <row r="229" spans="1:8" x14ac:dyDescent="0.3">
      <c r="A229">
        <v>228</v>
      </c>
      <c r="B229" s="23"/>
      <c r="C229">
        <v>12</v>
      </c>
      <c r="D229" s="1">
        <f t="shared" si="37"/>
        <v>700783339.82996428</v>
      </c>
      <c r="E229">
        <v>4.1599999999999996E-3</v>
      </c>
      <c r="F229" s="1">
        <v>4000000</v>
      </c>
      <c r="G229" s="1">
        <f t="shared" si="38"/>
        <v>699681958.52365696</v>
      </c>
      <c r="H229" s="1">
        <f t="shared" si="40"/>
        <v>2898618.6936926511</v>
      </c>
    </row>
    <row r="230" spans="1:8" x14ac:dyDescent="0.3">
      <c r="A230">
        <v>229</v>
      </c>
      <c r="B230" s="23">
        <v>2057</v>
      </c>
      <c r="C230">
        <v>1</v>
      </c>
      <c r="D230" s="1">
        <f t="shared" si="37"/>
        <v>699681958.52365696</v>
      </c>
      <c r="E230">
        <v>4.1599999999999996E-3</v>
      </c>
      <c r="F230" s="1">
        <v>4000000</v>
      </c>
      <c r="G230" s="1">
        <f t="shared" si="38"/>
        <v>698575995.47111535</v>
      </c>
      <c r="H230" s="1">
        <f t="shared" si="40"/>
        <v>2894036.9474584125</v>
      </c>
    </row>
    <row r="231" spans="1:8" x14ac:dyDescent="0.3">
      <c r="A231">
        <v>230</v>
      </c>
      <c r="B231" s="23"/>
      <c r="C231">
        <v>2</v>
      </c>
      <c r="D231" s="1">
        <f t="shared" si="37"/>
        <v>698575995.47111535</v>
      </c>
      <c r="E231">
        <v>4.1599999999999996E-3</v>
      </c>
      <c r="F231" s="1">
        <v>4000000</v>
      </c>
      <c r="G231" s="1">
        <f t="shared" si="38"/>
        <v>697465431.61227524</v>
      </c>
      <c r="H231" s="1">
        <f t="shared" si="40"/>
        <v>2889436.1411598395</v>
      </c>
    </row>
    <row r="232" spans="1:8" x14ac:dyDescent="0.3">
      <c r="A232">
        <v>231</v>
      </c>
      <c r="B232" s="23"/>
      <c r="C232">
        <v>3</v>
      </c>
      <c r="D232" s="1">
        <f t="shared" si="37"/>
        <v>697465431.61227524</v>
      </c>
      <c r="E232">
        <v>4.1599999999999996E-3</v>
      </c>
      <c r="F232" s="1">
        <v>4000000</v>
      </c>
      <c r="G232" s="1">
        <f t="shared" si="38"/>
        <v>696350247.80778229</v>
      </c>
      <c r="H232" s="1">
        <f t="shared" si="40"/>
        <v>2884816.1955070649</v>
      </c>
    </row>
    <row r="233" spans="1:8" x14ac:dyDescent="0.3">
      <c r="A233">
        <v>232</v>
      </c>
      <c r="B233" s="23"/>
      <c r="C233">
        <v>4</v>
      </c>
      <c r="D233" s="1">
        <f t="shared" si="37"/>
        <v>696350247.80778229</v>
      </c>
      <c r="E233">
        <v>4.1599999999999996E-3</v>
      </c>
      <c r="F233" s="1">
        <v>4000000</v>
      </c>
      <c r="G233" s="1">
        <f t="shared" si="38"/>
        <v>695230424.83866262</v>
      </c>
      <c r="H233" s="1">
        <f t="shared" si="40"/>
        <v>2880177.0308803739</v>
      </c>
    </row>
    <row r="234" spans="1:8" x14ac:dyDescent="0.3">
      <c r="A234">
        <v>233</v>
      </c>
      <c r="B234" s="23"/>
      <c r="C234">
        <v>5</v>
      </c>
      <c r="D234" s="1">
        <f t="shared" si="37"/>
        <v>695230424.83866262</v>
      </c>
      <c r="E234">
        <v>4.1599999999999996E-3</v>
      </c>
      <c r="F234" s="1">
        <v>4000000</v>
      </c>
      <c r="G234" s="1">
        <f t="shared" si="38"/>
        <v>694105943.40599144</v>
      </c>
      <c r="H234" s="1">
        <f t="shared" si="40"/>
        <v>2875518.5673288363</v>
      </c>
    </row>
    <row r="235" spans="1:8" x14ac:dyDescent="0.3">
      <c r="A235">
        <v>234</v>
      </c>
      <c r="B235" s="23"/>
      <c r="C235">
        <v>6</v>
      </c>
      <c r="D235" s="1">
        <f t="shared" si="37"/>
        <v>694105943.40599144</v>
      </c>
      <c r="E235">
        <v>4.1599999999999996E-3</v>
      </c>
      <c r="F235" s="1">
        <v>4000000</v>
      </c>
      <c r="G235" s="1">
        <f t="shared" si="38"/>
        <v>692976784.1305604</v>
      </c>
      <c r="H235" s="1">
        <f t="shared" si="40"/>
        <v>2870840.7245689239</v>
      </c>
    </row>
    <row r="236" spans="1:8" x14ac:dyDescent="0.3">
      <c r="A236">
        <v>235</v>
      </c>
      <c r="B236" s="23"/>
      <c r="C236">
        <v>7</v>
      </c>
      <c r="D236" s="1">
        <f t="shared" si="37"/>
        <v>692976784.1305604</v>
      </c>
      <c r="E236">
        <v>4.1599999999999996E-3</v>
      </c>
      <c r="F236" s="1">
        <v>4000000</v>
      </c>
      <c r="G236" s="1">
        <f t="shared" si="38"/>
        <v>691842927.55254352</v>
      </c>
      <c r="H236" s="1">
        <f t="shared" si="40"/>
        <v>2866143.4219831312</v>
      </c>
    </row>
    <row r="237" spans="1:8" x14ac:dyDescent="0.3">
      <c r="A237">
        <v>236</v>
      </c>
      <c r="B237" s="23"/>
      <c r="C237">
        <v>8</v>
      </c>
      <c r="D237" s="1">
        <f t="shared" si="37"/>
        <v>691842927.55254352</v>
      </c>
      <c r="E237">
        <v>4.1599999999999996E-3</v>
      </c>
      <c r="F237" s="1">
        <v>4000000</v>
      </c>
      <c r="G237" s="1">
        <f t="shared" si="38"/>
        <v>690704354.13116205</v>
      </c>
      <c r="H237" s="1">
        <f t="shared" si="40"/>
        <v>2861426.5786185809</v>
      </c>
    </row>
    <row r="238" spans="1:8" x14ac:dyDescent="0.3">
      <c r="A238">
        <v>237</v>
      </c>
      <c r="B238" s="23"/>
      <c r="C238">
        <v>9</v>
      </c>
      <c r="D238" s="1">
        <f t="shared" ref="D238:D251" si="41" xml:space="preserve"> G237</f>
        <v>690704354.13116205</v>
      </c>
      <c r="E238">
        <v>4.1599999999999996E-3</v>
      </c>
      <c r="F238" s="1">
        <v>4000000</v>
      </c>
      <c r="G238" s="1">
        <f t="shared" ref="G238:G251" si="42" xml:space="preserve"> (D238 - F238) + ((D238 - F238) * E238)</f>
        <v>689561044.24434769</v>
      </c>
      <c r="H238" s="1">
        <f t="shared" si="40"/>
        <v>2856690.1131856339</v>
      </c>
    </row>
    <row r="239" spans="1:8" x14ac:dyDescent="0.3">
      <c r="A239">
        <v>238</v>
      </c>
      <c r="B239" s="23"/>
      <c r="C239">
        <v>10</v>
      </c>
      <c r="D239" s="1">
        <f t="shared" si="41"/>
        <v>689561044.24434769</v>
      </c>
      <c r="E239">
        <v>4.1599999999999996E-3</v>
      </c>
      <c r="F239" s="1">
        <v>4000000</v>
      </c>
      <c r="G239" s="1">
        <f t="shared" si="42"/>
        <v>688412978.1884042</v>
      </c>
      <c r="H239" s="1">
        <f t="shared" si="40"/>
        <v>2851933.9440564862</v>
      </c>
    </row>
    <row r="240" spans="1:8" x14ac:dyDescent="0.3">
      <c r="A240">
        <v>239</v>
      </c>
      <c r="B240" s="23"/>
      <c r="C240">
        <v>11</v>
      </c>
      <c r="D240" s="1">
        <f t="shared" si="41"/>
        <v>688412978.1884042</v>
      </c>
      <c r="E240">
        <v>4.1599999999999996E-3</v>
      </c>
      <c r="F240" s="1">
        <v>4000000</v>
      </c>
      <c r="G240" s="1">
        <f t="shared" si="42"/>
        <v>687260136.17766798</v>
      </c>
      <c r="H240" s="1">
        <f t="shared" si="40"/>
        <v>2847157.9892637613</v>
      </c>
    </row>
    <row r="241" spans="1:8" x14ac:dyDescent="0.3">
      <c r="A241">
        <v>240</v>
      </c>
      <c r="B241" s="23"/>
      <c r="C241">
        <v>12</v>
      </c>
      <c r="D241" s="1">
        <f t="shared" si="41"/>
        <v>687260136.17766798</v>
      </c>
      <c r="E241">
        <v>4.1599999999999996E-3</v>
      </c>
      <c r="F241" s="1">
        <v>4000000</v>
      </c>
      <c r="G241" s="1">
        <f t="shared" si="42"/>
        <v>686102498.34416711</v>
      </c>
      <c r="H241" s="1">
        <f t="shared" si="40"/>
        <v>2842362.1664990983</v>
      </c>
    </row>
    <row r="242" spans="1:8" x14ac:dyDescent="0.3">
      <c r="A242">
        <v>241</v>
      </c>
      <c r="B242" s="23">
        <v>2058</v>
      </c>
      <c r="C242">
        <v>1</v>
      </c>
      <c r="D242" s="1">
        <f t="shared" si="41"/>
        <v>686102498.34416711</v>
      </c>
      <c r="E242">
        <v>4.1599999999999996E-3</v>
      </c>
      <c r="F242" s="1">
        <v>4000000</v>
      </c>
      <c r="G242" s="1">
        <f t="shared" si="42"/>
        <v>684940044.73727882</v>
      </c>
      <c r="H242" s="1">
        <f t="shared" si="40"/>
        <v>2837546.3931117351</v>
      </c>
    </row>
    <row r="243" spans="1:8" x14ac:dyDescent="0.3">
      <c r="A243">
        <v>242</v>
      </c>
      <c r="B243" s="23"/>
      <c r="C243">
        <v>2</v>
      </c>
      <c r="D243" s="1">
        <f t="shared" si="41"/>
        <v>684940044.73727882</v>
      </c>
      <c r="E243">
        <v>4.1599999999999996E-3</v>
      </c>
      <c r="F243" s="1">
        <v>4000000</v>
      </c>
      <c r="G243" s="1">
        <f t="shared" si="42"/>
        <v>683772755.32338595</v>
      </c>
      <c r="H243" s="1">
        <f t="shared" si="40"/>
        <v>2832710.5861070799</v>
      </c>
    </row>
    <row r="244" spans="1:8" x14ac:dyDescent="0.3">
      <c r="A244">
        <v>243</v>
      </c>
      <c r="B244" s="23"/>
      <c r="C244">
        <v>3</v>
      </c>
      <c r="D244" s="1">
        <f t="shared" si="41"/>
        <v>683772755.32338595</v>
      </c>
      <c r="E244">
        <v>4.1599999999999996E-3</v>
      </c>
      <c r="F244" s="1">
        <v>4000000</v>
      </c>
      <c r="G244" s="1">
        <f t="shared" si="42"/>
        <v>682600609.98553121</v>
      </c>
      <c r="H244" s="1">
        <f t="shared" si="40"/>
        <v>2827854.6621452854</v>
      </c>
    </row>
    <row r="245" spans="1:8" x14ac:dyDescent="0.3">
      <c r="A245">
        <v>244</v>
      </c>
      <c r="B245" s="23"/>
      <c r="C245">
        <v>4</v>
      </c>
      <c r="D245" s="1">
        <f t="shared" si="41"/>
        <v>682600609.98553121</v>
      </c>
      <c r="E245">
        <v>4.1599999999999996E-3</v>
      </c>
      <c r="F245" s="1">
        <v>4000000</v>
      </c>
      <c r="G245" s="1">
        <f t="shared" si="42"/>
        <v>681423588.52307105</v>
      </c>
      <c r="H245" s="1">
        <f t="shared" si="40"/>
        <v>2822978.5375398095</v>
      </c>
    </row>
    <row r="246" spans="1:8" x14ac:dyDescent="0.3">
      <c r="A246">
        <v>245</v>
      </c>
      <c r="B246" s="23"/>
      <c r="C246">
        <v>5</v>
      </c>
      <c r="D246" s="1">
        <f t="shared" si="41"/>
        <v>681423588.52307105</v>
      </c>
      <c r="E246">
        <v>4.1599999999999996E-3</v>
      </c>
      <c r="F246" s="1">
        <v>4000000</v>
      </c>
      <c r="G246" s="1">
        <f t="shared" si="42"/>
        <v>680241670.65132701</v>
      </c>
      <c r="H246" s="1">
        <f t="shared" si="40"/>
        <v>2818082.1282559754</v>
      </c>
    </row>
    <row r="247" spans="1:8" x14ac:dyDescent="0.3">
      <c r="A247">
        <v>246</v>
      </c>
      <c r="B247" s="23"/>
      <c r="C247">
        <v>6</v>
      </c>
      <c r="D247" s="1">
        <f t="shared" si="41"/>
        <v>680241670.65132701</v>
      </c>
      <c r="E247">
        <v>4.1599999999999996E-3</v>
      </c>
      <c r="F247" s="1">
        <v>4000000</v>
      </c>
      <c r="G247" s="1">
        <f t="shared" si="42"/>
        <v>679054836.00123656</v>
      </c>
      <c r="H247" s="1">
        <f t="shared" si="40"/>
        <v>2813165.3499095202</v>
      </c>
    </row>
    <row r="248" spans="1:8" x14ac:dyDescent="0.3">
      <c r="A248">
        <v>247</v>
      </c>
      <c r="B248" s="23"/>
      <c r="C248">
        <v>7</v>
      </c>
      <c r="D248" s="1">
        <f t="shared" si="41"/>
        <v>679054836.00123656</v>
      </c>
      <c r="E248">
        <v>4.1599999999999996E-3</v>
      </c>
      <c r="F248" s="1">
        <v>4000000</v>
      </c>
      <c r="G248" s="1">
        <f t="shared" si="42"/>
        <v>677863064.11900175</v>
      </c>
      <c r="H248" s="1">
        <f t="shared" si="40"/>
        <v>2808228.117765144</v>
      </c>
    </row>
    <row r="249" spans="1:8" x14ac:dyDescent="0.3">
      <c r="A249">
        <v>248</v>
      </c>
      <c r="B249" s="23"/>
      <c r="C249">
        <v>8</v>
      </c>
      <c r="D249" s="1">
        <f t="shared" si="41"/>
        <v>677863064.11900175</v>
      </c>
      <c r="E249">
        <v>4.1599999999999996E-3</v>
      </c>
      <c r="F249" s="1">
        <v>4000000</v>
      </c>
      <c r="G249" s="1">
        <f t="shared" si="42"/>
        <v>676666334.46573675</v>
      </c>
      <c r="H249" s="1">
        <f t="shared" si="40"/>
        <v>2803270.3467350472</v>
      </c>
    </row>
    <row r="250" spans="1:8" x14ac:dyDescent="0.3">
      <c r="A250">
        <v>249</v>
      </c>
      <c r="B250" s="23"/>
      <c r="C250">
        <v>9</v>
      </c>
      <c r="D250" s="1">
        <f t="shared" si="41"/>
        <v>676666334.46573675</v>
      </c>
      <c r="E250">
        <v>4.1599999999999996E-3</v>
      </c>
      <c r="F250" s="1">
        <v>4000000</v>
      </c>
      <c r="G250" s="1">
        <f t="shared" si="42"/>
        <v>675464626.41711426</v>
      </c>
      <c r="H250" s="1">
        <f t="shared" si="40"/>
        <v>2798291.9513774645</v>
      </c>
    </row>
    <row r="251" spans="1:8" x14ac:dyDescent="0.3">
      <c r="A251">
        <v>250</v>
      </c>
      <c r="B251" s="23"/>
      <c r="C251">
        <v>10</v>
      </c>
      <c r="D251" s="1">
        <f t="shared" si="41"/>
        <v>675464626.41711426</v>
      </c>
      <c r="E251">
        <v>4.1599999999999996E-3</v>
      </c>
      <c r="F251" s="1">
        <v>4000000</v>
      </c>
      <c r="G251" s="1">
        <f t="shared" si="42"/>
        <v>674257919.26300943</v>
      </c>
      <c r="H251" s="1">
        <f t="shared" si="40"/>
        <v>2793292.8458951949</v>
      </c>
    </row>
    <row r="252" spans="1:8" x14ac:dyDescent="0.3">
      <c r="A252">
        <v>251</v>
      </c>
      <c r="B252" s="23"/>
      <c r="C252">
        <v>11</v>
      </c>
      <c r="D252" s="1">
        <f t="shared" ref="D252:D295" si="43" xml:space="preserve"> G251</f>
        <v>674257919.26300943</v>
      </c>
      <c r="E252">
        <v>4.1599999999999996E-3</v>
      </c>
      <c r="F252" s="1">
        <v>4000000</v>
      </c>
      <c r="G252" s="1">
        <f t="shared" ref="G252:G295" si="44" xml:space="preserve"> (D252 - F252) + ((D252 - F252) * E252)</f>
        <v>673046192.20714355</v>
      </c>
      <c r="H252" s="1">
        <f xml:space="preserve"> ((D252 - F252) * E252)</f>
        <v>2788272.944134119</v>
      </c>
    </row>
    <row r="253" spans="1:8" x14ac:dyDescent="0.3">
      <c r="A253">
        <v>252</v>
      </c>
      <c r="B253" s="23"/>
      <c r="C253">
        <v>12</v>
      </c>
      <c r="D253" s="1">
        <f t="shared" si="43"/>
        <v>673046192.20714355</v>
      </c>
      <c r="E253">
        <v>4.1599999999999996E-3</v>
      </c>
      <c r="F253" s="1">
        <v>4000000</v>
      </c>
      <c r="G253" s="1">
        <f t="shared" si="44"/>
        <v>671829424.36672521</v>
      </c>
      <c r="H253" s="1">
        <f t="shared" ref="H253:H261" si="45" xml:space="preserve"> ((D253 - F253) * E253)</f>
        <v>2783232.1595817171</v>
      </c>
    </row>
    <row r="254" spans="1:8" x14ac:dyDescent="0.3">
      <c r="A254">
        <v>253</v>
      </c>
      <c r="B254" s="23">
        <v>2059</v>
      </c>
      <c r="C254">
        <v>1</v>
      </c>
      <c r="D254" s="1">
        <f t="shared" si="43"/>
        <v>671829424.36672521</v>
      </c>
      <c r="E254">
        <v>4.1599999999999996E-3</v>
      </c>
      <c r="F254" s="1">
        <v>4000000</v>
      </c>
      <c r="G254" s="1">
        <f t="shared" si="44"/>
        <v>670607594.77209079</v>
      </c>
      <c r="H254" s="1">
        <f t="shared" si="45"/>
        <v>2778170.4053655765</v>
      </c>
    </row>
    <row r="255" spans="1:8" x14ac:dyDescent="0.3">
      <c r="A255">
        <v>254</v>
      </c>
      <c r="B255" s="23"/>
      <c r="C255">
        <v>2</v>
      </c>
      <c r="D255" s="1">
        <f t="shared" si="43"/>
        <v>670607594.77209079</v>
      </c>
      <c r="E255">
        <v>4.1599999999999996E-3</v>
      </c>
      <c r="F255" s="1">
        <v>4000000</v>
      </c>
      <c r="G255" s="1">
        <f t="shared" si="44"/>
        <v>669380682.36634266</v>
      </c>
      <c r="H255" s="1">
        <f t="shared" si="45"/>
        <v>2773087.5942518977</v>
      </c>
    </row>
    <row r="256" spans="1:8" x14ac:dyDescent="0.3">
      <c r="A256">
        <v>255</v>
      </c>
      <c r="B256" s="23"/>
      <c r="C256">
        <v>3</v>
      </c>
      <c r="D256" s="1">
        <f t="shared" si="43"/>
        <v>669380682.36634266</v>
      </c>
      <c r="E256">
        <v>4.1599999999999996E-3</v>
      </c>
      <c r="F256" s="1">
        <v>4000000</v>
      </c>
      <c r="G256" s="1">
        <f t="shared" si="44"/>
        <v>668148666.00498664</v>
      </c>
      <c r="H256" s="1">
        <f t="shared" si="45"/>
        <v>2767983.6386439851</v>
      </c>
    </row>
    <row r="257" spans="1:8" x14ac:dyDescent="0.3">
      <c r="A257">
        <v>256</v>
      </c>
      <c r="B257" s="23"/>
      <c r="C257">
        <v>4</v>
      </c>
      <c r="D257" s="1">
        <f t="shared" si="43"/>
        <v>668148666.00498664</v>
      </c>
      <c r="E257">
        <v>4.1599999999999996E-3</v>
      </c>
      <c r="F257" s="1">
        <v>4000000</v>
      </c>
      <c r="G257" s="1">
        <f t="shared" si="44"/>
        <v>666911524.45556736</v>
      </c>
      <c r="H257" s="1">
        <f t="shared" si="45"/>
        <v>2762858.4505807441</v>
      </c>
    </row>
    <row r="258" spans="1:8" x14ac:dyDescent="0.3">
      <c r="A258">
        <v>257</v>
      </c>
      <c r="B258" s="23"/>
      <c r="C258">
        <v>5</v>
      </c>
      <c r="D258" s="1">
        <f t="shared" si="43"/>
        <v>666911524.45556736</v>
      </c>
      <c r="E258">
        <v>4.1599999999999996E-3</v>
      </c>
      <c r="F258" s="1">
        <v>4000000</v>
      </c>
      <c r="G258" s="1">
        <f t="shared" si="44"/>
        <v>665669236.39730251</v>
      </c>
      <c r="H258" s="1">
        <f t="shared" si="45"/>
        <v>2757711.9417351601</v>
      </c>
    </row>
    <row r="259" spans="1:8" x14ac:dyDescent="0.3">
      <c r="A259">
        <v>258</v>
      </c>
      <c r="B259" s="23"/>
      <c r="C259">
        <v>6</v>
      </c>
      <c r="D259" s="1">
        <f t="shared" si="43"/>
        <v>665669236.39730251</v>
      </c>
      <c r="E259">
        <v>4.1599999999999996E-3</v>
      </c>
      <c r="F259" s="1">
        <v>4000000</v>
      </c>
      <c r="G259" s="1">
        <f t="shared" si="44"/>
        <v>664421780.42071533</v>
      </c>
      <c r="H259" s="1">
        <f t="shared" si="45"/>
        <v>2752544.023412778</v>
      </c>
    </row>
    <row r="260" spans="1:8" x14ac:dyDescent="0.3">
      <c r="A260">
        <v>259</v>
      </c>
      <c r="B260" s="23"/>
      <c r="C260">
        <v>7</v>
      </c>
      <c r="D260" s="1">
        <f t="shared" si="43"/>
        <v>664421780.42071533</v>
      </c>
      <c r="E260">
        <v>4.1599999999999996E-3</v>
      </c>
      <c r="F260" s="1">
        <v>4000000</v>
      </c>
      <c r="G260" s="1">
        <f t="shared" si="44"/>
        <v>663169135.02726555</v>
      </c>
      <c r="H260" s="1">
        <f t="shared" si="45"/>
        <v>2747354.6065501757</v>
      </c>
    </row>
    <row r="261" spans="1:8" x14ac:dyDescent="0.3">
      <c r="A261">
        <v>260</v>
      </c>
      <c r="B261" s="23"/>
      <c r="C261">
        <v>8</v>
      </c>
      <c r="D261" s="1">
        <f t="shared" si="43"/>
        <v>663169135.02726555</v>
      </c>
      <c r="E261">
        <v>4.1599999999999996E-3</v>
      </c>
      <c r="F261" s="1">
        <v>4000000</v>
      </c>
      <c r="G261" s="1">
        <f t="shared" si="44"/>
        <v>661911278.62897897</v>
      </c>
      <c r="H261" s="1">
        <f t="shared" si="45"/>
        <v>2742143.6017134245</v>
      </c>
    </row>
    <row r="262" spans="1:8" x14ac:dyDescent="0.3">
      <c r="A262">
        <v>261</v>
      </c>
      <c r="B262" s="23"/>
      <c r="C262">
        <v>9</v>
      </c>
      <c r="D262" s="1">
        <f t="shared" si="43"/>
        <v>661911278.62897897</v>
      </c>
      <c r="E262">
        <v>4.1599999999999996E-3</v>
      </c>
      <c r="F262" s="1">
        <v>4000000</v>
      </c>
      <c r="G262" s="1">
        <f t="shared" si="44"/>
        <v>660648189.54807556</v>
      </c>
      <c r="H262" s="1">
        <f xml:space="preserve"> ((D262 - F262) * E262)</f>
        <v>2736910.9190965523</v>
      </c>
    </row>
    <row r="263" spans="1:8" x14ac:dyDescent="0.3">
      <c r="A263">
        <v>262</v>
      </c>
      <c r="B263" s="23"/>
      <c r="C263">
        <v>10</v>
      </c>
      <c r="D263" s="1">
        <f t="shared" si="43"/>
        <v>660648189.54807556</v>
      </c>
      <c r="E263">
        <v>4.1599999999999996E-3</v>
      </c>
      <c r="F263" s="1">
        <v>4000000</v>
      </c>
      <c r="G263" s="1">
        <f t="shared" si="44"/>
        <v>659379846.0165956</v>
      </c>
      <c r="H263" s="1">
        <f t="shared" ref="H263:H267" si="46" xml:space="preserve"> ((D263 - F263) * E263)</f>
        <v>2731656.4685199941</v>
      </c>
    </row>
    <row r="264" spans="1:8" x14ac:dyDescent="0.3">
      <c r="A264">
        <v>263</v>
      </c>
      <c r="B264" s="23"/>
      <c r="C264">
        <v>11</v>
      </c>
      <c r="D264" s="1">
        <f t="shared" si="43"/>
        <v>659379846.0165956</v>
      </c>
      <c r="E264">
        <v>4.1599999999999996E-3</v>
      </c>
      <c r="F264" s="1">
        <v>4000000</v>
      </c>
      <c r="G264" s="1">
        <f t="shared" si="44"/>
        <v>658106226.17602468</v>
      </c>
      <c r="H264" s="1">
        <f t="shared" si="46"/>
        <v>2726380.1594290375</v>
      </c>
    </row>
    <row r="265" spans="1:8" x14ac:dyDescent="0.3">
      <c r="A265">
        <v>264</v>
      </c>
      <c r="B265" s="23"/>
      <c r="C265">
        <v>12</v>
      </c>
      <c r="D265" s="1">
        <f t="shared" si="43"/>
        <v>658106226.17602468</v>
      </c>
      <c r="E265">
        <v>4.1599999999999996E-3</v>
      </c>
      <c r="F265" s="1">
        <v>4000000</v>
      </c>
      <c r="G265" s="1">
        <f t="shared" si="44"/>
        <v>656827308.07691693</v>
      </c>
      <c r="H265" s="1">
        <f t="shared" si="46"/>
        <v>2721081.9008922623</v>
      </c>
    </row>
    <row r="266" spans="1:8" x14ac:dyDescent="0.3">
      <c r="A266">
        <v>265</v>
      </c>
      <c r="B266" s="23">
        <v>2060</v>
      </c>
      <c r="C266">
        <v>1</v>
      </c>
      <c r="D266" s="1">
        <f t="shared" si="43"/>
        <v>656827308.07691693</v>
      </c>
      <c r="E266">
        <v>4.1599999999999996E-3</v>
      </c>
      <c r="F266" s="1">
        <v>4000000</v>
      </c>
      <c r="G266" s="1">
        <f t="shared" si="44"/>
        <v>655543069.67851686</v>
      </c>
      <c r="H266" s="1">
        <f t="shared" si="46"/>
        <v>2715761.6015999741</v>
      </c>
    </row>
    <row r="267" spans="1:8" x14ac:dyDescent="0.3">
      <c r="A267">
        <v>266</v>
      </c>
      <c r="B267" s="23"/>
      <c r="C267">
        <v>2</v>
      </c>
      <c r="D267" s="1">
        <f t="shared" si="43"/>
        <v>655543069.67851686</v>
      </c>
      <c r="E267">
        <v>4.1599999999999996E-3</v>
      </c>
      <c r="F267" s="1">
        <v>4000000</v>
      </c>
      <c r="G267" s="1">
        <f t="shared" si="44"/>
        <v>654253488.84837949</v>
      </c>
      <c r="H267" s="1">
        <f t="shared" si="46"/>
        <v>2710419.1698626298</v>
      </c>
    </row>
    <row r="268" spans="1:8" x14ac:dyDescent="0.3">
      <c r="A268">
        <v>267</v>
      </c>
      <c r="B268" s="23"/>
      <c r="C268">
        <v>3</v>
      </c>
      <c r="D268" s="1">
        <f t="shared" si="43"/>
        <v>654253488.84837949</v>
      </c>
      <c r="E268">
        <v>4.1599999999999996E-3</v>
      </c>
      <c r="F268" s="1">
        <v>4000000</v>
      </c>
      <c r="G268" s="1">
        <f t="shared" si="44"/>
        <v>652958543.36198878</v>
      </c>
      <c r="H268" s="1">
        <f xml:space="preserve"> ((D268 - F268) * E268)</f>
        <v>2705054.5136092585</v>
      </c>
    </row>
    <row r="269" spans="1:8" x14ac:dyDescent="0.3">
      <c r="A269">
        <v>268</v>
      </c>
      <c r="B269" s="23"/>
      <c r="C269">
        <v>4</v>
      </c>
      <c r="D269" s="1">
        <f t="shared" si="43"/>
        <v>652958543.36198878</v>
      </c>
      <c r="E269">
        <v>4.1599999999999996E-3</v>
      </c>
      <c r="F269" s="1">
        <v>4000000</v>
      </c>
      <c r="G269" s="1">
        <f t="shared" si="44"/>
        <v>651658210.90237463</v>
      </c>
      <c r="H269" s="1">
        <f t="shared" ref="H269:H272" si="47" xml:space="preserve"> ((D269 - F269) * E269)</f>
        <v>2699667.5403858731</v>
      </c>
    </row>
    <row r="270" spans="1:8" x14ac:dyDescent="0.3">
      <c r="A270">
        <v>269</v>
      </c>
      <c r="B270" s="23"/>
      <c r="C270">
        <v>5</v>
      </c>
      <c r="D270" s="1">
        <f t="shared" si="43"/>
        <v>651658210.90237463</v>
      </c>
      <c r="E270">
        <v>4.1599999999999996E-3</v>
      </c>
      <c r="F270" s="1">
        <v>4000000</v>
      </c>
      <c r="G270" s="1">
        <f t="shared" si="44"/>
        <v>650352469.0597285</v>
      </c>
      <c r="H270" s="1">
        <f t="shared" si="47"/>
        <v>2694258.157353878</v>
      </c>
    </row>
    <row r="271" spans="1:8" x14ac:dyDescent="0.3">
      <c r="A271">
        <v>270</v>
      </c>
      <c r="B271" s="23"/>
      <c r="C271">
        <v>6</v>
      </c>
      <c r="D271" s="1">
        <f t="shared" si="43"/>
        <v>650352469.0597285</v>
      </c>
      <c r="E271">
        <v>4.1599999999999996E-3</v>
      </c>
      <c r="F271" s="1">
        <v>4000000</v>
      </c>
      <c r="G271" s="1">
        <f t="shared" si="44"/>
        <v>649041295.33101702</v>
      </c>
      <c r="H271" s="1">
        <f t="shared" si="47"/>
        <v>2688826.2712884704</v>
      </c>
    </row>
    <row r="272" spans="1:8" x14ac:dyDescent="0.3">
      <c r="A272">
        <v>271</v>
      </c>
      <c r="B272" s="23"/>
      <c r="C272">
        <v>7</v>
      </c>
      <c r="D272" s="1">
        <f t="shared" si="43"/>
        <v>649041295.33101702</v>
      </c>
      <c r="E272">
        <v>4.1599999999999996E-3</v>
      </c>
      <c r="F272" s="1">
        <v>4000000</v>
      </c>
      <c r="G272" s="1">
        <f t="shared" si="44"/>
        <v>647724667.1195941</v>
      </c>
      <c r="H272" s="1">
        <f t="shared" si="47"/>
        <v>2683371.7885770304</v>
      </c>
    </row>
    <row r="273" spans="1:8" x14ac:dyDescent="0.3">
      <c r="A273">
        <v>272</v>
      </c>
      <c r="B273" s="23"/>
      <c r="C273">
        <v>8</v>
      </c>
      <c r="D273" s="1">
        <f t="shared" si="43"/>
        <v>647724667.1195941</v>
      </c>
      <c r="E273">
        <v>4.1599999999999996E-3</v>
      </c>
      <c r="F273" s="1">
        <v>4000000</v>
      </c>
      <c r="G273" s="1">
        <f t="shared" si="44"/>
        <v>646402561.73481166</v>
      </c>
      <c r="H273" s="1">
        <f xml:space="preserve"> ((D273 - F273) * E273)</f>
        <v>2677894.6152175111</v>
      </c>
    </row>
    <row r="274" spans="1:8" x14ac:dyDescent="0.3">
      <c r="A274">
        <v>273</v>
      </c>
      <c r="B274" s="23"/>
      <c r="C274">
        <v>9</v>
      </c>
      <c r="D274" s="1">
        <f t="shared" si="43"/>
        <v>646402561.73481166</v>
      </c>
      <c r="E274">
        <v>4.1599999999999996E-3</v>
      </c>
      <c r="F274" s="1">
        <v>4000000</v>
      </c>
      <c r="G274" s="1">
        <f t="shared" si="44"/>
        <v>645074956.3916285</v>
      </c>
      <c r="H274" s="1">
        <f t="shared" ref="H274:H276" si="48" xml:space="preserve"> ((D274 - F274) * E274)</f>
        <v>2672394.6568168164</v>
      </c>
    </row>
    <row r="275" spans="1:8" x14ac:dyDescent="0.3">
      <c r="A275">
        <v>274</v>
      </c>
      <c r="B275" s="23"/>
      <c r="C275">
        <v>10</v>
      </c>
      <c r="D275" s="1">
        <f t="shared" si="43"/>
        <v>645074956.3916285</v>
      </c>
      <c r="E275">
        <v>4.1599999999999996E-3</v>
      </c>
      <c r="F275" s="1">
        <v>4000000</v>
      </c>
      <c r="G275" s="1">
        <f t="shared" si="44"/>
        <v>643741828.21021771</v>
      </c>
      <c r="H275" s="1">
        <f t="shared" si="48"/>
        <v>2666871.8185891742</v>
      </c>
    </row>
    <row r="276" spans="1:8" x14ac:dyDescent="0.3">
      <c r="A276">
        <v>275</v>
      </c>
      <c r="B276" s="23"/>
      <c r="C276">
        <v>11</v>
      </c>
      <c r="D276" s="1">
        <f t="shared" si="43"/>
        <v>643741828.21021771</v>
      </c>
      <c r="E276">
        <v>4.1599999999999996E-3</v>
      </c>
      <c r="F276" s="1">
        <v>4000000</v>
      </c>
      <c r="G276" s="1">
        <f t="shared" si="44"/>
        <v>642403154.21557224</v>
      </c>
      <c r="H276" s="1">
        <f t="shared" si="48"/>
        <v>2661326.0053545055</v>
      </c>
    </row>
    <row r="277" spans="1:8" x14ac:dyDescent="0.3">
      <c r="A277">
        <v>276</v>
      </c>
      <c r="B277" s="23"/>
      <c r="C277">
        <v>12</v>
      </c>
      <c r="D277" s="1">
        <f t="shared" si="43"/>
        <v>642403154.21557224</v>
      </c>
      <c r="E277">
        <v>4.1599999999999996E-3</v>
      </c>
      <c r="F277" s="1">
        <v>4000000</v>
      </c>
      <c r="G277" s="1">
        <f t="shared" si="44"/>
        <v>641058911.33710897</v>
      </c>
      <c r="H277" s="1">
        <f xml:space="preserve"> ((D277 - F277) * E277)</f>
        <v>2655757.1215367801</v>
      </c>
    </row>
    <row r="278" spans="1:8" x14ac:dyDescent="0.3">
      <c r="A278">
        <v>277</v>
      </c>
      <c r="B278" s="23">
        <v>2061</v>
      </c>
      <c r="C278">
        <v>1</v>
      </c>
      <c r="D278" s="1">
        <f t="shared" si="43"/>
        <v>641058911.33710897</v>
      </c>
      <c r="E278">
        <v>4.1599999999999996E-3</v>
      </c>
      <c r="F278" s="1">
        <v>4000000</v>
      </c>
      <c r="G278" s="1">
        <f t="shared" si="44"/>
        <v>639709076.40827131</v>
      </c>
      <c r="H278" s="1">
        <f t="shared" ref="H278" si="49" xml:space="preserve"> ((D278 - F278) * E278)</f>
        <v>2650165.0711623733</v>
      </c>
    </row>
    <row r="279" spans="1:8" x14ac:dyDescent="0.3">
      <c r="A279">
        <v>278</v>
      </c>
      <c r="B279" s="23"/>
      <c r="C279">
        <v>2</v>
      </c>
      <c r="D279" s="1">
        <f t="shared" si="43"/>
        <v>639709076.40827131</v>
      </c>
      <c r="E279">
        <v>4.1599999999999996E-3</v>
      </c>
      <c r="F279" s="1">
        <v>4000000</v>
      </c>
      <c r="G279" s="1">
        <f t="shared" si="44"/>
        <v>638353626.16612971</v>
      </c>
      <c r="H279" s="1">
        <f xml:space="preserve"> ((D279 - F279) * E279)</f>
        <v>2644549.7578584086</v>
      </c>
    </row>
    <row r="280" spans="1:8" x14ac:dyDescent="0.3">
      <c r="A280">
        <v>279</v>
      </c>
      <c r="B280" s="23"/>
      <c r="C280">
        <v>3</v>
      </c>
      <c r="D280" s="1">
        <f t="shared" si="43"/>
        <v>638353626.16612971</v>
      </c>
      <c r="E280">
        <v>4.1599999999999996E-3</v>
      </c>
      <c r="F280" s="1">
        <v>4000000</v>
      </c>
      <c r="G280" s="1">
        <f t="shared" si="44"/>
        <v>636992537.25098085</v>
      </c>
      <c r="H280" s="1">
        <f t="shared" ref="H280:H281" si="50" xml:space="preserve"> ((D280 - F280) * E280)</f>
        <v>2638911.0848510992</v>
      </c>
    </row>
    <row r="281" spans="1:8" x14ac:dyDescent="0.3">
      <c r="A281">
        <v>280</v>
      </c>
      <c r="B281" s="23"/>
      <c r="C281">
        <v>4</v>
      </c>
      <c r="D281" s="1">
        <f t="shared" si="43"/>
        <v>636992537.25098085</v>
      </c>
      <c r="E281">
        <v>4.1599999999999996E-3</v>
      </c>
      <c r="F281" s="1">
        <v>4000000</v>
      </c>
      <c r="G281" s="1">
        <f t="shared" si="44"/>
        <v>635625786.2059449</v>
      </c>
      <c r="H281" s="1">
        <f t="shared" si="50"/>
        <v>2633248.9549640799</v>
      </c>
    </row>
    <row r="282" spans="1:8" x14ac:dyDescent="0.3">
      <c r="A282">
        <v>281</v>
      </c>
      <c r="B282" s="23"/>
      <c r="C282">
        <v>5</v>
      </c>
      <c r="D282" s="1">
        <f t="shared" si="43"/>
        <v>635625786.2059449</v>
      </c>
      <c r="E282">
        <v>4.1599999999999996E-3</v>
      </c>
      <c r="F282" s="1">
        <v>4000000</v>
      </c>
      <c r="G282" s="1">
        <f t="shared" si="44"/>
        <v>634253349.47656167</v>
      </c>
      <c r="H282" s="1">
        <f xml:space="preserve"> ((D282 - F282) * E282)</f>
        <v>2627563.2706167307</v>
      </c>
    </row>
    <row r="283" spans="1:8" x14ac:dyDescent="0.3">
      <c r="A283">
        <v>282</v>
      </c>
      <c r="B283" s="23"/>
      <c r="C283">
        <v>6</v>
      </c>
      <c r="D283" s="1">
        <f t="shared" si="43"/>
        <v>634253349.47656167</v>
      </c>
      <c r="E283">
        <v>4.1599999999999996E-3</v>
      </c>
      <c r="F283" s="1">
        <v>4000000</v>
      </c>
      <c r="G283" s="1">
        <f t="shared" si="44"/>
        <v>632875203.41038418</v>
      </c>
      <c r="H283" s="1">
        <f xml:space="preserve"> ((D283 - F283) * E283)</f>
        <v>2621853.9338224963</v>
      </c>
    </row>
    <row r="284" spans="1:8" x14ac:dyDescent="0.3">
      <c r="A284">
        <v>283</v>
      </c>
      <c r="B284" s="23"/>
      <c r="C284">
        <v>7</v>
      </c>
      <c r="D284" s="1">
        <f t="shared" si="43"/>
        <v>632875203.41038418</v>
      </c>
      <c r="E284">
        <v>4.1599999999999996E-3</v>
      </c>
      <c r="F284" s="1">
        <v>4000000</v>
      </c>
      <c r="G284" s="1">
        <f t="shared" si="44"/>
        <v>631491324.25657141</v>
      </c>
      <c r="H284" s="1">
        <f xml:space="preserve"> ((D284 - F284) * E284)</f>
        <v>2616120.8461871981</v>
      </c>
    </row>
    <row r="285" spans="1:8" x14ac:dyDescent="0.3">
      <c r="A285">
        <v>284</v>
      </c>
      <c r="B285" s="23"/>
      <c r="C285">
        <v>8</v>
      </c>
      <c r="D285" s="1">
        <f t="shared" si="43"/>
        <v>631491324.25657141</v>
      </c>
      <c r="E285">
        <v>4.1599999999999996E-3</v>
      </c>
      <c r="F285" s="1">
        <v>4000000</v>
      </c>
      <c r="G285" s="1">
        <f t="shared" si="44"/>
        <v>630101688.16547871</v>
      </c>
      <c r="H285" s="1">
        <f t="shared" ref="H285:H303" si="51" xml:space="preserve"> ((D285 - F285) * E285)</f>
        <v>2610363.9089073366</v>
      </c>
    </row>
    <row r="286" spans="1:8" x14ac:dyDescent="0.3">
      <c r="A286">
        <v>285</v>
      </c>
      <c r="B286" s="23"/>
      <c r="C286">
        <v>9</v>
      </c>
      <c r="D286" s="1">
        <f t="shared" si="43"/>
        <v>630101688.16547871</v>
      </c>
      <c r="E286">
        <v>4.1599999999999996E-3</v>
      </c>
      <c r="F286" s="1">
        <v>4000000</v>
      </c>
      <c r="G286" s="1">
        <f t="shared" si="44"/>
        <v>628706271.18824708</v>
      </c>
      <c r="H286" s="1">
        <f t="shared" si="51"/>
        <v>2604583.0227683913</v>
      </c>
    </row>
    <row r="287" spans="1:8" x14ac:dyDescent="0.3">
      <c r="A287">
        <v>286</v>
      </c>
      <c r="B287" s="23"/>
      <c r="C287">
        <v>10</v>
      </c>
      <c r="D287" s="1">
        <f t="shared" si="43"/>
        <v>628706271.18824708</v>
      </c>
      <c r="E287">
        <v>4.1599999999999996E-3</v>
      </c>
      <c r="F287" s="1">
        <v>4000000</v>
      </c>
      <c r="G287" s="1">
        <f t="shared" si="44"/>
        <v>627305049.27639019</v>
      </c>
      <c r="H287" s="1">
        <f t="shared" si="51"/>
        <v>2598778.0881431075</v>
      </c>
    </row>
    <row r="288" spans="1:8" x14ac:dyDescent="0.3">
      <c r="A288">
        <v>287</v>
      </c>
      <c r="B288" s="23"/>
      <c r="C288">
        <v>11</v>
      </c>
      <c r="D288" s="1">
        <f t="shared" si="43"/>
        <v>627305049.27639019</v>
      </c>
      <c r="E288">
        <v>4.1599999999999996E-3</v>
      </c>
      <c r="F288" s="1">
        <v>4000000</v>
      </c>
      <c r="G288" s="1">
        <f t="shared" si="44"/>
        <v>625897998.28137994</v>
      </c>
      <c r="H288" s="1">
        <f t="shared" si="51"/>
        <v>2592949.0049897828</v>
      </c>
    </row>
    <row r="289" spans="1:11" x14ac:dyDescent="0.3">
      <c r="A289">
        <v>288</v>
      </c>
      <c r="B289" s="23"/>
      <c r="C289">
        <v>12</v>
      </c>
      <c r="D289" s="1">
        <f t="shared" si="43"/>
        <v>625897998.28137994</v>
      </c>
      <c r="E289">
        <v>4.1599999999999996E-3</v>
      </c>
      <c r="F289" s="1">
        <v>4000000</v>
      </c>
      <c r="G289" s="1">
        <f t="shared" si="44"/>
        <v>624485093.95423043</v>
      </c>
      <c r="H289" s="1">
        <f t="shared" si="51"/>
        <v>2587095.6728505404</v>
      </c>
    </row>
    <row r="290" spans="1:11" x14ac:dyDescent="0.3">
      <c r="A290">
        <v>289</v>
      </c>
      <c r="B290" s="23">
        <v>2062</v>
      </c>
      <c r="C290">
        <v>1</v>
      </c>
      <c r="D290" s="1">
        <f t="shared" si="43"/>
        <v>624485093.95423043</v>
      </c>
      <c r="E290">
        <v>4.1599999999999996E-3</v>
      </c>
      <c r="F290" s="1">
        <v>4000000</v>
      </c>
      <c r="G290" s="1">
        <f t="shared" si="44"/>
        <v>623066311.94508004</v>
      </c>
      <c r="H290" s="1">
        <f t="shared" si="51"/>
        <v>2581217.9908495983</v>
      </c>
    </row>
    <row r="291" spans="1:11" x14ac:dyDescent="0.3">
      <c r="A291">
        <v>290</v>
      </c>
      <c r="B291" s="23"/>
      <c r="C291">
        <v>2</v>
      </c>
      <c r="D291" s="1">
        <f t="shared" si="43"/>
        <v>623066311.94508004</v>
      </c>
      <c r="E291">
        <v>4.1599999999999996E-3</v>
      </c>
      <c r="F291" s="1">
        <v>4000000</v>
      </c>
      <c r="G291" s="1">
        <f t="shared" si="44"/>
        <v>621641627.80277157</v>
      </c>
      <c r="H291" s="1">
        <f t="shared" si="51"/>
        <v>2575315.8576915329</v>
      </c>
    </row>
    <row r="292" spans="1:11" x14ac:dyDescent="0.3">
      <c r="A292">
        <v>291</v>
      </c>
      <c r="B292" s="23"/>
      <c r="C292">
        <v>3</v>
      </c>
      <c r="D292" s="1">
        <f t="shared" si="43"/>
        <v>621641627.80277157</v>
      </c>
      <c r="E292">
        <v>4.1599999999999996E-3</v>
      </c>
      <c r="F292" s="1">
        <v>4000000</v>
      </c>
      <c r="G292" s="1">
        <f t="shared" si="44"/>
        <v>620211016.97443116</v>
      </c>
      <c r="H292" s="1">
        <f t="shared" si="51"/>
        <v>2569389.1716595297</v>
      </c>
    </row>
    <row r="293" spans="1:11" x14ac:dyDescent="0.3">
      <c r="A293">
        <v>292</v>
      </c>
      <c r="B293" s="23"/>
      <c r="C293">
        <v>4</v>
      </c>
      <c r="D293" s="1">
        <f t="shared" si="43"/>
        <v>620211016.97443116</v>
      </c>
      <c r="E293">
        <v>4.1599999999999996E-3</v>
      </c>
      <c r="F293" s="1">
        <v>4000000</v>
      </c>
      <c r="G293" s="1">
        <f t="shared" si="44"/>
        <v>618774454.80504477</v>
      </c>
      <c r="H293" s="1">
        <f t="shared" si="51"/>
        <v>2563437.8306136336</v>
      </c>
    </row>
    <row r="294" spans="1:11" x14ac:dyDescent="0.3">
      <c r="A294">
        <v>293</v>
      </c>
      <c r="B294" s="23"/>
      <c r="C294">
        <v>5</v>
      </c>
      <c r="D294" s="1">
        <f t="shared" si="43"/>
        <v>618774454.80504477</v>
      </c>
      <c r="E294">
        <v>4.1599999999999996E-3</v>
      </c>
      <c r="F294" s="1">
        <v>4000000</v>
      </c>
      <c r="G294" s="1">
        <f t="shared" si="44"/>
        <v>617331916.5370338</v>
      </c>
      <c r="H294" s="1">
        <f t="shared" si="51"/>
        <v>2557461.731988986</v>
      </c>
    </row>
    <row r="295" spans="1:11" x14ac:dyDescent="0.3">
      <c r="A295">
        <v>294</v>
      </c>
      <c r="B295" s="23"/>
      <c r="C295">
        <v>6</v>
      </c>
      <c r="D295" s="1">
        <f t="shared" si="43"/>
        <v>617331916.5370338</v>
      </c>
      <c r="E295">
        <v>4.1599999999999996E-3</v>
      </c>
      <c r="F295" s="1">
        <v>4000000</v>
      </c>
      <c r="G295" s="1">
        <f t="shared" si="44"/>
        <v>615883377.3098278</v>
      </c>
      <c r="H295" s="1">
        <f t="shared" si="51"/>
        <v>2551460.7727940604</v>
      </c>
    </row>
    <row r="296" spans="1:11" x14ac:dyDescent="0.3">
      <c r="A296">
        <v>295</v>
      </c>
      <c r="B296" s="23"/>
      <c r="C296">
        <v>7</v>
      </c>
      <c r="D296" s="1">
        <f t="shared" ref="D296:D303" si="52" xml:space="preserve"> G295</f>
        <v>615883377.3098278</v>
      </c>
      <c r="E296">
        <v>4.1599999999999996E-3</v>
      </c>
      <c r="F296" s="1">
        <v>4000000</v>
      </c>
      <c r="G296" s="1">
        <f t="shared" ref="G296:G303" si="53" xml:space="preserve"> (D296 - F296) + ((D296 - F296) * E296)</f>
        <v>614428812.1594367</v>
      </c>
      <c r="H296" s="1">
        <f t="shared" si="51"/>
        <v>2545434.8496088833</v>
      </c>
    </row>
    <row r="297" spans="1:11" x14ac:dyDescent="0.3">
      <c r="A297">
        <v>296</v>
      </c>
      <c r="B297" s="23"/>
      <c r="C297">
        <v>8</v>
      </c>
      <c r="D297" s="1">
        <f t="shared" si="52"/>
        <v>614428812.1594367</v>
      </c>
      <c r="E297">
        <v>4.1599999999999996E-3</v>
      </c>
      <c r="F297" s="1">
        <v>4000000</v>
      </c>
      <c r="G297" s="1">
        <f t="shared" si="53"/>
        <v>612968196.01801991</v>
      </c>
      <c r="H297" s="1">
        <f t="shared" si="51"/>
        <v>2539383.8585832566</v>
      </c>
    </row>
    <row r="298" spans="1:11" x14ac:dyDescent="0.3">
      <c r="A298">
        <v>297</v>
      </c>
      <c r="B298" s="23"/>
      <c r="C298">
        <v>9</v>
      </c>
      <c r="D298" s="1">
        <f t="shared" si="52"/>
        <v>612968196.01801991</v>
      </c>
      <c r="E298">
        <v>4.1599999999999996E-3</v>
      </c>
      <c r="F298" s="1">
        <v>4000000</v>
      </c>
      <c r="G298" s="1">
        <f t="shared" si="53"/>
        <v>611501503.71345484</v>
      </c>
      <c r="H298" s="1">
        <f t="shared" si="51"/>
        <v>2533307.6954349624</v>
      </c>
    </row>
    <row r="299" spans="1:11" x14ac:dyDescent="0.3">
      <c r="A299">
        <v>298</v>
      </c>
      <c r="B299" s="23"/>
      <c r="C299">
        <v>10</v>
      </c>
      <c r="D299" s="1">
        <f t="shared" si="52"/>
        <v>611501503.71345484</v>
      </c>
      <c r="E299">
        <v>4.1599999999999996E-3</v>
      </c>
      <c r="F299" s="1">
        <v>4000000</v>
      </c>
      <c r="G299" s="1">
        <f t="shared" si="53"/>
        <v>610028709.96890283</v>
      </c>
      <c r="H299" s="1">
        <f t="shared" si="51"/>
        <v>2527206.2554479721</v>
      </c>
    </row>
    <row r="300" spans="1:11" x14ac:dyDescent="0.3">
      <c r="A300">
        <v>299</v>
      </c>
      <c r="B300" s="23"/>
      <c r="C300">
        <v>11</v>
      </c>
      <c r="D300" s="1">
        <f t="shared" si="52"/>
        <v>610028709.96890283</v>
      </c>
      <c r="E300">
        <v>4.1599999999999996E-3</v>
      </c>
      <c r="F300" s="1">
        <v>4000000</v>
      </c>
      <c r="G300" s="1">
        <f t="shared" si="53"/>
        <v>608549789.40237343</v>
      </c>
      <c r="H300" s="1">
        <f t="shared" si="51"/>
        <v>2521079.4334706357</v>
      </c>
    </row>
    <row r="301" spans="1:11" x14ac:dyDescent="0.3">
      <c r="A301">
        <v>300</v>
      </c>
      <c r="B301" s="23"/>
      <c r="C301">
        <v>12</v>
      </c>
      <c r="D301" s="1">
        <f t="shared" si="52"/>
        <v>608549789.40237343</v>
      </c>
      <c r="E301">
        <v>4.1599999999999996E-3</v>
      </c>
      <c r="F301" s="1">
        <v>4000000</v>
      </c>
      <c r="G301" s="1">
        <f t="shared" si="53"/>
        <v>607064716.52628732</v>
      </c>
      <c r="H301" s="1">
        <f t="shared" si="51"/>
        <v>2514927.1239138735</v>
      </c>
    </row>
    <row r="302" spans="1:11" x14ac:dyDescent="0.3">
      <c r="A302">
        <v>301</v>
      </c>
      <c r="B302" s="23">
        <v>2063</v>
      </c>
      <c r="C302">
        <v>1</v>
      </c>
      <c r="D302" s="1">
        <f t="shared" si="52"/>
        <v>607064716.52628732</v>
      </c>
      <c r="E302">
        <v>4.1599999999999996E-3</v>
      </c>
      <c r="F302" s="1">
        <v>4000000</v>
      </c>
      <c r="G302" s="1">
        <f t="shared" si="53"/>
        <v>605573465.7470367</v>
      </c>
      <c r="H302" s="1">
        <f t="shared" si="51"/>
        <v>2508749.2207493549</v>
      </c>
      <c r="K302">
        <f>2067-1983</f>
        <v>84</v>
      </c>
    </row>
    <row r="303" spans="1:11" x14ac:dyDescent="0.3">
      <c r="A303">
        <v>302</v>
      </c>
      <c r="B303" s="23"/>
      <c r="C303">
        <v>2</v>
      </c>
      <c r="D303" s="1">
        <f t="shared" si="52"/>
        <v>605573465.7470367</v>
      </c>
      <c r="E303">
        <v>4.1599999999999996E-3</v>
      </c>
      <c r="F303" s="1">
        <v>4000000</v>
      </c>
      <c r="G303" s="1">
        <f t="shared" si="53"/>
        <v>604076011.36454439</v>
      </c>
      <c r="H303" s="1">
        <f t="shared" si="51"/>
        <v>2502545.6175076724</v>
      </c>
    </row>
    <row r="304" spans="1:11" x14ac:dyDescent="0.3">
      <c r="A304">
        <v>303</v>
      </c>
      <c r="B304" s="23"/>
      <c r="C304">
        <v>3</v>
      </c>
      <c r="D304" s="1">
        <f t="shared" ref="D304:D322" si="54" xml:space="preserve"> G303</f>
        <v>604076011.36454439</v>
      </c>
      <c r="E304">
        <v>4.1599999999999996E-3</v>
      </c>
      <c r="F304" s="1">
        <v>4000000</v>
      </c>
      <c r="G304" s="1">
        <f t="shared" ref="G304:G322" si="55" xml:space="preserve"> (D304 - F304) + ((D304 - F304) * E304)</f>
        <v>602572327.57182086</v>
      </c>
      <c r="H304" s="1">
        <f xml:space="preserve"> ((D304 - F304) * E304)</f>
        <v>2496316.2072765045</v>
      </c>
    </row>
    <row r="305" spans="1:8" x14ac:dyDescent="0.3">
      <c r="A305">
        <v>304</v>
      </c>
      <c r="B305" s="23"/>
      <c r="C305">
        <v>4</v>
      </c>
      <c r="D305" s="1">
        <f t="shared" si="54"/>
        <v>602572327.57182086</v>
      </c>
      <c r="E305">
        <v>4.1599999999999996E-3</v>
      </c>
      <c r="F305" s="1">
        <v>4000000</v>
      </c>
      <c r="G305" s="1">
        <f t="shared" si="55"/>
        <v>601062388.45451963</v>
      </c>
      <c r="H305" s="1">
        <f t="shared" ref="H305:H310" si="56" xml:space="preserve"> ((D305 - F305) * E305)</f>
        <v>2490060.8826987743</v>
      </c>
    </row>
    <row r="306" spans="1:8" x14ac:dyDescent="0.3">
      <c r="A306">
        <v>305</v>
      </c>
      <c r="B306" s="23"/>
      <c r="C306">
        <v>5</v>
      </c>
      <c r="D306" s="1">
        <f t="shared" si="54"/>
        <v>601062388.45451963</v>
      </c>
      <c r="E306">
        <v>4.1599999999999996E-3</v>
      </c>
      <c r="F306" s="1">
        <v>4000000</v>
      </c>
      <c r="G306" s="1">
        <f t="shared" si="55"/>
        <v>599546167.99049044</v>
      </c>
      <c r="H306" s="1">
        <f t="shared" si="56"/>
        <v>2483779.5359708015</v>
      </c>
    </row>
    <row r="307" spans="1:8" x14ac:dyDescent="0.3">
      <c r="A307">
        <v>306</v>
      </c>
      <c r="B307" s="23"/>
      <c r="C307">
        <v>6</v>
      </c>
      <c r="D307" s="1">
        <f t="shared" si="54"/>
        <v>599546167.99049044</v>
      </c>
      <c r="E307">
        <v>4.1599999999999996E-3</v>
      </c>
      <c r="F307" s="1">
        <v>4000000</v>
      </c>
      <c r="G307" s="1">
        <f t="shared" si="55"/>
        <v>598023640.04933083</v>
      </c>
      <c r="H307" s="1">
        <f t="shared" si="56"/>
        <v>2477472.0588404401</v>
      </c>
    </row>
    <row r="308" spans="1:8" x14ac:dyDescent="0.3">
      <c r="A308">
        <v>307</v>
      </c>
      <c r="B308" s="23"/>
      <c r="C308">
        <v>7</v>
      </c>
      <c r="D308" s="1">
        <f t="shared" si="54"/>
        <v>598023640.04933083</v>
      </c>
      <c r="E308">
        <v>4.1599999999999996E-3</v>
      </c>
      <c r="F308" s="1">
        <v>4000000</v>
      </c>
      <c r="G308" s="1">
        <f t="shared" si="55"/>
        <v>596494778.39193606</v>
      </c>
      <c r="H308" s="1">
        <f t="shared" si="56"/>
        <v>2471138.342605216</v>
      </c>
    </row>
    <row r="309" spans="1:8" x14ac:dyDescent="0.3">
      <c r="A309">
        <v>308</v>
      </c>
      <c r="B309" s="23"/>
      <c r="C309">
        <v>8</v>
      </c>
      <c r="D309" s="1">
        <f t="shared" si="54"/>
        <v>596494778.39193606</v>
      </c>
      <c r="E309">
        <v>4.1599999999999996E-3</v>
      </c>
      <c r="F309" s="1">
        <v>4000000</v>
      </c>
      <c r="G309" s="1">
        <f t="shared" si="55"/>
        <v>594959556.67004657</v>
      </c>
      <c r="H309" s="1">
        <f t="shared" si="56"/>
        <v>2464778.2781104539</v>
      </c>
    </row>
    <row r="310" spans="1:8" x14ac:dyDescent="0.3">
      <c r="A310">
        <v>309</v>
      </c>
      <c r="B310" s="23"/>
      <c r="C310">
        <v>9</v>
      </c>
      <c r="D310" s="1">
        <f t="shared" si="54"/>
        <v>594959556.67004657</v>
      </c>
      <c r="E310">
        <v>4.1599999999999996E-3</v>
      </c>
      <c r="F310" s="1">
        <v>4000000</v>
      </c>
      <c r="G310" s="1">
        <f t="shared" si="55"/>
        <v>593417948.42579401</v>
      </c>
      <c r="H310" s="1">
        <f t="shared" si="56"/>
        <v>2458391.7557473937</v>
      </c>
    </row>
    <row r="311" spans="1:8" x14ac:dyDescent="0.3">
      <c r="A311">
        <v>310</v>
      </c>
      <c r="B311" s="23"/>
      <c r="C311">
        <v>10</v>
      </c>
      <c r="D311" s="1">
        <f t="shared" si="54"/>
        <v>593417948.42579401</v>
      </c>
      <c r="E311">
        <v>4.1599999999999996E-3</v>
      </c>
      <c r="F311" s="1">
        <v>4000000</v>
      </c>
      <c r="G311" s="1">
        <f t="shared" si="55"/>
        <v>591869927.09124529</v>
      </c>
      <c r="H311" s="1">
        <f xml:space="preserve"> ((D311 - F311) * E311)</f>
        <v>2451978.6654513027</v>
      </c>
    </row>
    <row r="312" spans="1:8" x14ac:dyDescent="0.3">
      <c r="A312">
        <v>311</v>
      </c>
      <c r="B312" s="23"/>
      <c r="C312">
        <v>11</v>
      </c>
      <c r="D312" s="1">
        <f t="shared" si="54"/>
        <v>591869927.09124529</v>
      </c>
      <c r="E312">
        <v>4.1599999999999996E-3</v>
      </c>
      <c r="F312" s="1">
        <v>4000000</v>
      </c>
      <c r="G312" s="1">
        <f t="shared" si="55"/>
        <v>590315465.98794484</v>
      </c>
      <c r="H312" s="1">
        <f t="shared" ref="H312:H336" si="57" xml:space="preserve"> ((D312 - F312) * E312)</f>
        <v>2445538.8966995804</v>
      </c>
    </row>
    <row r="313" spans="1:8" x14ac:dyDescent="0.3">
      <c r="A313">
        <v>312</v>
      </c>
      <c r="B313" s="23"/>
      <c r="C313">
        <v>12</v>
      </c>
      <c r="D313" s="1">
        <f t="shared" si="54"/>
        <v>590315465.98794484</v>
      </c>
      <c r="E313">
        <v>4.1599999999999996E-3</v>
      </c>
      <c r="F313" s="1">
        <v>4000000</v>
      </c>
      <c r="G313" s="1">
        <f t="shared" si="55"/>
        <v>588754538.32645464</v>
      </c>
      <c r="H313" s="1">
        <f t="shared" si="57"/>
        <v>2439072.3385098502</v>
      </c>
    </row>
    <row r="314" spans="1:8" x14ac:dyDescent="0.3">
      <c r="A314">
        <v>313</v>
      </c>
      <c r="B314" s="23">
        <v>2064</v>
      </c>
      <c r="C314">
        <v>1</v>
      </c>
      <c r="D314" s="1">
        <f t="shared" si="54"/>
        <v>588754538.32645464</v>
      </c>
      <c r="E314">
        <v>4.1599999999999996E-3</v>
      </c>
      <c r="F314" s="1">
        <v>4000000</v>
      </c>
      <c r="G314" s="1">
        <f t="shared" si="55"/>
        <v>587187117.20589268</v>
      </c>
      <c r="H314" s="1">
        <f t="shared" si="57"/>
        <v>2432578.879438051</v>
      </c>
    </row>
    <row r="315" spans="1:8" x14ac:dyDescent="0.3">
      <c r="A315">
        <v>314</v>
      </c>
      <c r="B315" s="23"/>
      <c r="C315">
        <v>2</v>
      </c>
      <c r="D315" s="1">
        <f t="shared" si="54"/>
        <v>587187117.20589268</v>
      </c>
      <c r="E315">
        <v>4.1599999999999996E-3</v>
      </c>
      <c r="F315" s="1">
        <v>4000000</v>
      </c>
      <c r="G315" s="1">
        <f t="shared" si="55"/>
        <v>585613175.61346924</v>
      </c>
      <c r="H315" s="1">
        <f t="shared" si="57"/>
        <v>2426058.4075765135</v>
      </c>
    </row>
    <row r="316" spans="1:8" x14ac:dyDescent="0.3">
      <c r="A316">
        <v>315</v>
      </c>
      <c r="B316" s="23"/>
      <c r="C316">
        <v>3</v>
      </c>
      <c r="D316" s="1">
        <f t="shared" si="54"/>
        <v>585613175.61346924</v>
      </c>
      <c r="E316">
        <v>4.1599999999999996E-3</v>
      </c>
      <c r="F316" s="1">
        <v>4000000</v>
      </c>
      <c r="G316" s="1">
        <f t="shared" si="55"/>
        <v>584032686.42402124</v>
      </c>
      <c r="H316" s="1">
        <f t="shared" si="57"/>
        <v>2419510.8105520317</v>
      </c>
    </row>
    <row r="317" spans="1:8" x14ac:dyDescent="0.3">
      <c r="A317">
        <v>316</v>
      </c>
      <c r="B317" s="23"/>
      <c r="C317">
        <v>4</v>
      </c>
      <c r="D317" s="1">
        <f t="shared" si="54"/>
        <v>584032686.42402124</v>
      </c>
      <c r="E317">
        <v>4.1599999999999996E-3</v>
      </c>
      <c r="F317" s="1">
        <v>4000000</v>
      </c>
      <c r="G317" s="1">
        <f t="shared" si="55"/>
        <v>582445622.39954519</v>
      </c>
      <c r="H317" s="1">
        <f t="shared" si="57"/>
        <v>2412935.9755239282</v>
      </c>
    </row>
    <row r="318" spans="1:8" x14ac:dyDescent="0.3">
      <c r="A318">
        <v>317</v>
      </c>
      <c r="B318" s="23"/>
      <c r="C318">
        <v>5</v>
      </c>
      <c r="D318" s="1">
        <f t="shared" si="54"/>
        <v>582445622.39954519</v>
      </c>
      <c r="E318">
        <v>4.1599999999999996E-3</v>
      </c>
      <c r="F318" s="1">
        <v>4000000</v>
      </c>
      <c r="G318" s="1">
        <f t="shared" si="55"/>
        <v>580851956.18872726</v>
      </c>
      <c r="H318" s="1">
        <f t="shared" si="57"/>
        <v>2406333.7891821079</v>
      </c>
    </row>
    <row r="319" spans="1:8" x14ac:dyDescent="0.3">
      <c r="A319">
        <v>318</v>
      </c>
      <c r="B319" s="23"/>
      <c r="C319">
        <v>6</v>
      </c>
      <c r="D319" s="1">
        <f t="shared" si="54"/>
        <v>580851956.18872726</v>
      </c>
      <c r="E319">
        <v>4.1599999999999996E-3</v>
      </c>
      <c r="F319" s="1">
        <v>4000000</v>
      </c>
      <c r="G319" s="1">
        <f t="shared" si="55"/>
        <v>579251660.3264724</v>
      </c>
      <c r="H319" s="1">
        <f t="shared" si="57"/>
        <v>2399704.1377451052</v>
      </c>
    </row>
    <row r="320" spans="1:8" x14ac:dyDescent="0.3">
      <c r="A320">
        <v>319</v>
      </c>
      <c r="B320" s="23"/>
      <c r="C320">
        <v>7</v>
      </c>
      <c r="D320" s="1">
        <f t="shared" si="54"/>
        <v>579251660.3264724</v>
      </c>
      <c r="E320">
        <v>4.1599999999999996E-3</v>
      </c>
      <c r="F320" s="1">
        <v>4000000</v>
      </c>
      <c r="G320" s="1">
        <f t="shared" si="55"/>
        <v>577644707.2334305</v>
      </c>
      <c r="H320" s="1">
        <f t="shared" si="57"/>
        <v>2393046.9069581251</v>
      </c>
    </row>
    <row r="321" spans="1:8" x14ac:dyDescent="0.3">
      <c r="A321">
        <v>320</v>
      </c>
      <c r="B321" s="23"/>
      <c r="C321">
        <v>8</v>
      </c>
      <c r="D321" s="1">
        <f t="shared" si="54"/>
        <v>577644707.2334305</v>
      </c>
      <c r="E321">
        <v>4.1599999999999996E-3</v>
      </c>
      <c r="F321" s="1">
        <v>4000000</v>
      </c>
      <c r="G321" s="1">
        <f t="shared" si="55"/>
        <v>576031069.21552157</v>
      </c>
      <c r="H321" s="1">
        <f t="shared" si="57"/>
        <v>2386361.9820910706</v>
      </c>
    </row>
    <row r="322" spans="1:8" x14ac:dyDescent="0.3">
      <c r="A322">
        <v>321</v>
      </c>
      <c r="B322" s="23"/>
      <c r="C322">
        <v>9</v>
      </c>
      <c r="D322" s="1">
        <f t="shared" si="54"/>
        <v>576031069.21552157</v>
      </c>
      <c r="E322">
        <v>4.1599999999999996E-3</v>
      </c>
      <c r="F322" s="1">
        <v>4000000</v>
      </c>
      <c r="G322" s="1">
        <f t="shared" si="55"/>
        <v>574410718.46345818</v>
      </c>
      <c r="H322" s="1">
        <f t="shared" si="57"/>
        <v>2379649.2479365696</v>
      </c>
    </row>
    <row r="323" spans="1:8" x14ac:dyDescent="0.3">
      <c r="A323">
        <v>322</v>
      </c>
      <c r="B323" s="23"/>
      <c r="C323">
        <v>10</v>
      </c>
      <c r="D323" s="1">
        <f t="shared" ref="D323:D336" si="58" xml:space="preserve"> G322</f>
        <v>574410718.46345818</v>
      </c>
      <c r="E323">
        <v>4.1599999999999996E-3</v>
      </c>
      <c r="F323" s="1">
        <v>4000000</v>
      </c>
      <c r="G323" s="1">
        <f t="shared" ref="G323:G336" si="59" xml:space="preserve"> (D323 - F323) + ((D323 - F323) * E323)</f>
        <v>572783627.05226612</v>
      </c>
      <c r="H323" s="1">
        <f t="shared" si="57"/>
        <v>2372908.5888079857</v>
      </c>
    </row>
    <row r="324" spans="1:8" x14ac:dyDescent="0.3">
      <c r="A324">
        <v>323</v>
      </c>
      <c r="B324" s="23"/>
      <c r="C324">
        <v>11</v>
      </c>
      <c r="D324" s="1">
        <f t="shared" si="58"/>
        <v>572783627.05226612</v>
      </c>
      <c r="E324">
        <v>4.1599999999999996E-3</v>
      </c>
      <c r="F324" s="1">
        <v>4000000</v>
      </c>
      <c r="G324" s="1">
        <f t="shared" si="59"/>
        <v>571149766.94080353</v>
      </c>
      <c r="H324" s="1">
        <f t="shared" si="57"/>
        <v>2366139.8885374269</v>
      </c>
    </row>
    <row r="325" spans="1:8" x14ac:dyDescent="0.3">
      <c r="A325">
        <v>324</v>
      </c>
      <c r="B325" s="23"/>
      <c r="C325">
        <v>12</v>
      </c>
      <c r="D325" s="1">
        <f t="shared" si="58"/>
        <v>571149766.94080353</v>
      </c>
      <c r="E325">
        <v>4.1599999999999996E-3</v>
      </c>
      <c r="F325" s="1">
        <v>4000000</v>
      </c>
      <c r="G325" s="1">
        <f t="shared" si="59"/>
        <v>569509109.97127724</v>
      </c>
      <c r="H325" s="1">
        <f t="shared" si="57"/>
        <v>2359343.0304737426</v>
      </c>
    </row>
    <row r="326" spans="1:8" x14ac:dyDescent="0.3">
      <c r="A326">
        <v>325</v>
      </c>
      <c r="B326" s="23">
        <v>2065</v>
      </c>
      <c r="C326">
        <v>1</v>
      </c>
      <c r="D326" s="1">
        <f t="shared" si="58"/>
        <v>569509109.97127724</v>
      </c>
      <c r="E326">
        <v>4.1599999999999996E-3</v>
      </c>
      <c r="F326" s="1">
        <v>4000000</v>
      </c>
      <c r="G326" s="1">
        <f t="shared" si="59"/>
        <v>567861627.86875772</v>
      </c>
      <c r="H326" s="1">
        <f t="shared" si="57"/>
        <v>2352517.897480513</v>
      </c>
    </row>
    <row r="327" spans="1:8" x14ac:dyDescent="0.3">
      <c r="A327">
        <v>326</v>
      </c>
      <c r="B327" s="23"/>
      <c r="C327">
        <v>2</v>
      </c>
      <c r="D327" s="1">
        <f t="shared" si="58"/>
        <v>567861627.86875772</v>
      </c>
      <c r="E327">
        <v>4.1599999999999996E-3</v>
      </c>
      <c r="F327" s="1">
        <v>4000000</v>
      </c>
      <c r="G327" s="1">
        <f t="shared" si="59"/>
        <v>566207292.24069178</v>
      </c>
      <c r="H327" s="1">
        <f t="shared" si="57"/>
        <v>2345664.3719340321</v>
      </c>
    </row>
    <row r="328" spans="1:8" x14ac:dyDescent="0.3">
      <c r="A328">
        <v>327</v>
      </c>
      <c r="B328" s="23"/>
      <c r="C328">
        <v>3</v>
      </c>
      <c r="D328" s="1">
        <f t="shared" si="58"/>
        <v>566207292.24069178</v>
      </c>
      <c r="E328">
        <v>4.1599999999999996E-3</v>
      </c>
      <c r="F328" s="1">
        <v>4000000</v>
      </c>
      <c r="G328" s="1">
        <f t="shared" si="59"/>
        <v>564546074.57641304</v>
      </c>
      <c r="H328" s="1">
        <f t="shared" si="57"/>
        <v>2338782.3357212776</v>
      </c>
    </row>
    <row r="329" spans="1:8" x14ac:dyDescent="0.3">
      <c r="A329">
        <v>328</v>
      </c>
      <c r="B329" s="23"/>
      <c r="C329">
        <v>4</v>
      </c>
      <c r="D329" s="1">
        <f t="shared" si="58"/>
        <v>564546074.57641304</v>
      </c>
      <c r="E329">
        <v>4.1599999999999996E-3</v>
      </c>
      <c r="F329" s="1">
        <v>4000000</v>
      </c>
      <c r="G329" s="1">
        <f t="shared" si="59"/>
        <v>562877946.24665093</v>
      </c>
      <c r="H329" s="1">
        <f t="shared" si="57"/>
        <v>2331871.6702378779</v>
      </c>
    </row>
    <row r="330" spans="1:8" x14ac:dyDescent="0.3">
      <c r="A330">
        <v>329</v>
      </c>
      <c r="B330" s="23"/>
      <c r="C330">
        <v>5</v>
      </c>
      <c r="D330" s="1">
        <f t="shared" si="58"/>
        <v>562877946.24665093</v>
      </c>
      <c r="E330">
        <v>4.1599999999999996E-3</v>
      </c>
      <c r="F330" s="1">
        <v>4000000</v>
      </c>
      <c r="G330" s="1">
        <f t="shared" si="59"/>
        <v>561202878.50303698</v>
      </c>
      <c r="H330" s="1">
        <f t="shared" si="57"/>
        <v>2324932.2563860677</v>
      </c>
    </row>
    <row r="331" spans="1:8" x14ac:dyDescent="0.3">
      <c r="A331">
        <v>330</v>
      </c>
      <c r="B331" s="23"/>
      <c r="C331">
        <v>6</v>
      </c>
      <c r="D331" s="1">
        <f t="shared" si="58"/>
        <v>561202878.50303698</v>
      </c>
      <c r="E331">
        <v>4.1599999999999996E-3</v>
      </c>
      <c r="F331" s="1">
        <v>4000000</v>
      </c>
      <c r="G331" s="1">
        <f t="shared" si="59"/>
        <v>559520842.47760963</v>
      </c>
      <c r="H331" s="1">
        <f t="shared" si="57"/>
        <v>2317963.9745726334</v>
      </c>
    </row>
    <row r="332" spans="1:8" x14ac:dyDescent="0.3">
      <c r="A332">
        <v>331</v>
      </c>
      <c r="B332" s="23"/>
      <c r="C332">
        <v>7</v>
      </c>
      <c r="D332" s="1">
        <f t="shared" si="58"/>
        <v>559520842.47760963</v>
      </c>
      <c r="E332">
        <v>4.1599999999999996E-3</v>
      </c>
      <c r="F332" s="1">
        <v>4000000</v>
      </c>
      <c r="G332" s="1">
        <f t="shared" si="59"/>
        <v>557831809.18231654</v>
      </c>
      <c r="H332" s="1">
        <f t="shared" si="57"/>
        <v>2310966.704706856</v>
      </c>
    </row>
    <row r="333" spans="1:8" x14ac:dyDescent="0.3">
      <c r="A333">
        <v>332</v>
      </c>
      <c r="B333" s="23"/>
      <c r="C333">
        <v>8</v>
      </c>
      <c r="D333" s="1">
        <f t="shared" si="58"/>
        <v>557831809.18231654</v>
      </c>
      <c r="E333">
        <v>4.1599999999999996E-3</v>
      </c>
      <c r="F333" s="1">
        <v>4000000</v>
      </c>
      <c r="G333" s="1">
        <f t="shared" si="59"/>
        <v>556135749.508515</v>
      </c>
      <c r="H333" s="1">
        <f t="shared" si="57"/>
        <v>2303940.3261984368</v>
      </c>
    </row>
    <row r="334" spans="1:8" x14ac:dyDescent="0.3">
      <c r="A334">
        <v>333</v>
      </c>
      <c r="B334" s="23"/>
      <c r="C334">
        <v>9</v>
      </c>
      <c r="D334" s="1">
        <f t="shared" si="58"/>
        <v>556135749.508515</v>
      </c>
      <c r="E334">
        <v>4.1599999999999996E-3</v>
      </c>
      <c r="F334" s="1">
        <v>4000000</v>
      </c>
      <c r="G334" s="1">
        <f t="shared" si="59"/>
        <v>554432634.22647047</v>
      </c>
      <c r="H334" s="1">
        <f t="shared" si="57"/>
        <v>2296884.7179554221</v>
      </c>
    </row>
    <row r="335" spans="1:8" x14ac:dyDescent="0.3">
      <c r="A335">
        <v>334</v>
      </c>
      <c r="B335" s="23"/>
      <c r="C335">
        <v>10</v>
      </c>
      <c r="D335" s="1">
        <f t="shared" si="58"/>
        <v>554432634.22647047</v>
      </c>
      <c r="E335">
        <v>4.1599999999999996E-3</v>
      </c>
      <c r="F335" s="1">
        <v>4000000</v>
      </c>
      <c r="G335" s="1">
        <f t="shared" si="59"/>
        <v>552722433.98485255</v>
      </c>
      <c r="H335" s="1">
        <f t="shared" si="57"/>
        <v>2289799.7583821169</v>
      </c>
    </row>
    <row r="336" spans="1:8" x14ac:dyDescent="0.3">
      <c r="A336">
        <v>335</v>
      </c>
      <c r="B336" s="23"/>
      <c r="C336">
        <v>11</v>
      </c>
      <c r="D336" s="1">
        <f t="shared" si="58"/>
        <v>552722433.98485255</v>
      </c>
      <c r="E336">
        <v>4.1599999999999996E-3</v>
      </c>
      <c r="F336" s="1">
        <v>4000000</v>
      </c>
      <c r="G336" s="1">
        <f t="shared" si="59"/>
        <v>551005119.31022954</v>
      </c>
      <c r="H336" s="1">
        <f t="shared" si="57"/>
        <v>2282685.3253769865</v>
      </c>
    </row>
    <row r="337" spans="1:8" x14ac:dyDescent="0.3">
      <c r="A337">
        <v>336</v>
      </c>
      <c r="B337" s="23"/>
      <c r="C337">
        <v>12</v>
      </c>
      <c r="D337" s="1">
        <f t="shared" ref="D337:D373" si="60" xml:space="preserve"> G336</f>
        <v>551005119.31022954</v>
      </c>
      <c r="E337">
        <v>4.1599999999999996E-3</v>
      </c>
      <c r="F337" s="1">
        <v>4000000</v>
      </c>
      <c r="G337" s="1">
        <f t="shared" ref="G337:G373" si="61" xml:space="preserve"> (D337 - F337) + ((D337 - F337) * E337)</f>
        <v>549280660.60656011</v>
      </c>
      <c r="H337" s="1">
        <f xml:space="preserve"> ((D337 - F337) * E337)</f>
        <v>2275541.2963305549</v>
      </c>
    </row>
    <row r="338" spans="1:8" x14ac:dyDescent="0.3">
      <c r="A338">
        <v>337</v>
      </c>
      <c r="B338" s="23">
        <v>2066</v>
      </c>
      <c r="C338">
        <v>1</v>
      </c>
      <c r="D338" s="1">
        <f t="shared" si="60"/>
        <v>549280660.60656011</v>
      </c>
      <c r="E338">
        <v>4.1599999999999996E-3</v>
      </c>
      <c r="F338" s="1">
        <v>4000000</v>
      </c>
      <c r="G338" s="1">
        <f t="shared" si="61"/>
        <v>547549028.15468335</v>
      </c>
      <c r="H338" s="1">
        <f t="shared" ref="H338:H346" si="62" xml:space="preserve"> ((D338 - F338) * E338)</f>
        <v>2268367.5481232898</v>
      </c>
    </row>
    <row r="339" spans="1:8" x14ac:dyDescent="0.3">
      <c r="A339">
        <v>338</v>
      </c>
      <c r="B339" s="23"/>
      <c r="C339">
        <v>2</v>
      </c>
      <c r="D339" s="1">
        <f t="shared" si="60"/>
        <v>547549028.15468335</v>
      </c>
      <c r="E339">
        <v>4.1599999999999996E-3</v>
      </c>
      <c r="F339" s="1">
        <v>4000000</v>
      </c>
      <c r="G339" s="1">
        <f t="shared" si="61"/>
        <v>545810192.11180687</v>
      </c>
      <c r="H339" s="1">
        <f t="shared" si="62"/>
        <v>2261163.9571234826</v>
      </c>
    </row>
    <row r="340" spans="1:8" x14ac:dyDescent="0.3">
      <c r="A340">
        <v>339</v>
      </c>
      <c r="B340" s="23"/>
      <c r="C340">
        <v>3</v>
      </c>
      <c r="D340" s="1">
        <f t="shared" si="60"/>
        <v>545810192.11180687</v>
      </c>
      <c r="E340">
        <v>4.1599999999999996E-3</v>
      </c>
      <c r="F340" s="1">
        <v>4000000</v>
      </c>
      <c r="G340" s="1">
        <f t="shared" si="61"/>
        <v>544064122.51099193</v>
      </c>
      <c r="H340" s="1">
        <f t="shared" si="62"/>
        <v>2253930.3991851164</v>
      </c>
    </row>
    <row r="341" spans="1:8" x14ac:dyDescent="0.3">
      <c r="A341">
        <v>340</v>
      </c>
      <c r="B341" s="23"/>
      <c r="C341">
        <v>4</v>
      </c>
      <c r="D341" s="1">
        <f t="shared" si="60"/>
        <v>544064122.51099193</v>
      </c>
      <c r="E341">
        <v>4.1599999999999996E-3</v>
      </c>
      <c r="F341" s="1">
        <v>4000000</v>
      </c>
      <c r="G341" s="1">
        <f t="shared" si="61"/>
        <v>542310789.26063764</v>
      </c>
      <c r="H341" s="1">
        <f t="shared" si="62"/>
        <v>2246666.7496457263</v>
      </c>
    </row>
    <row r="342" spans="1:8" x14ac:dyDescent="0.3">
      <c r="A342">
        <v>341</v>
      </c>
      <c r="B342" s="23"/>
      <c r="C342">
        <v>5</v>
      </c>
      <c r="D342" s="1">
        <f t="shared" si="60"/>
        <v>542310789.26063764</v>
      </c>
      <c r="E342">
        <v>4.1599999999999996E-3</v>
      </c>
      <c r="F342" s="1">
        <v>4000000</v>
      </c>
      <c r="G342" s="1">
        <f t="shared" si="61"/>
        <v>540550162.14396191</v>
      </c>
      <c r="H342" s="1">
        <f t="shared" si="62"/>
        <v>2239372.8833242524</v>
      </c>
    </row>
    <row r="343" spans="1:8" x14ac:dyDescent="0.3">
      <c r="A343">
        <v>342</v>
      </c>
      <c r="B343" s="23"/>
      <c r="C343">
        <v>6</v>
      </c>
      <c r="D343" s="1">
        <f t="shared" si="60"/>
        <v>540550162.14396191</v>
      </c>
      <c r="E343">
        <v>4.1599999999999996E-3</v>
      </c>
      <c r="F343" s="1">
        <v>4000000</v>
      </c>
      <c r="G343" s="1">
        <f t="shared" si="61"/>
        <v>538782210.81848073</v>
      </c>
      <c r="H343" s="1">
        <f t="shared" si="62"/>
        <v>2232048.6745188814</v>
      </c>
    </row>
    <row r="344" spans="1:8" x14ac:dyDescent="0.3">
      <c r="A344">
        <v>343</v>
      </c>
      <c r="B344" s="23"/>
      <c r="C344">
        <v>7</v>
      </c>
      <c r="D344" s="1">
        <f t="shared" si="60"/>
        <v>538782210.81848073</v>
      </c>
      <c r="E344">
        <v>4.1599999999999996E-3</v>
      </c>
      <c r="F344" s="1">
        <v>4000000</v>
      </c>
      <c r="G344" s="1">
        <f t="shared" si="61"/>
        <v>537006904.8154856</v>
      </c>
      <c r="H344" s="1">
        <f t="shared" si="62"/>
        <v>2224693.9970048796</v>
      </c>
    </row>
    <row r="345" spans="1:8" x14ac:dyDescent="0.3">
      <c r="A345">
        <v>344</v>
      </c>
      <c r="B345" s="23"/>
      <c r="C345">
        <v>8</v>
      </c>
      <c r="D345" s="1">
        <f t="shared" si="60"/>
        <v>537006904.8154856</v>
      </c>
      <c r="E345">
        <v>4.1599999999999996E-3</v>
      </c>
      <c r="F345" s="1">
        <v>4000000</v>
      </c>
      <c r="G345" s="1">
        <f t="shared" si="61"/>
        <v>535224213.539518</v>
      </c>
      <c r="H345" s="1">
        <f t="shared" si="62"/>
        <v>2217308.7240324197</v>
      </c>
    </row>
    <row r="346" spans="1:8" x14ac:dyDescent="0.3">
      <c r="A346">
        <v>345</v>
      </c>
      <c r="B346" s="23"/>
      <c r="C346">
        <v>9</v>
      </c>
      <c r="D346" s="1">
        <f t="shared" si="60"/>
        <v>535224213.539518</v>
      </c>
      <c r="E346">
        <v>4.1599999999999996E-3</v>
      </c>
      <c r="F346" s="1">
        <v>4000000</v>
      </c>
      <c r="G346" s="1">
        <f t="shared" si="61"/>
        <v>533434106.26784241</v>
      </c>
      <c r="H346" s="1">
        <f t="shared" si="62"/>
        <v>2209892.7283243947</v>
      </c>
    </row>
    <row r="347" spans="1:8" x14ac:dyDescent="0.3">
      <c r="A347">
        <v>346</v>
      </c>
      <c r="B347" s="23"/>
      <c r="C347">
        <v>10</v>
      </c>
      <c r="D347" s="1">
        <f t="shared" si="60"/>
        <v>533434106.26784241</v>
      </c>
      <c r="E347">
        <v>4.1599999999999996E-3</v>
      </c>
      <c r="F347" s="1">
        <v>4000000</v>
      </c>
      <c r="G347" s="1">
        <f t="shared" si="61"/>
        <v>531636552.14991665</v>
      </c>
      <c r="H347" s="1">
        <f xml:space="preserve"> ((D347 - F347) * E347)</f>
        <v>2202445.8820742243</v>
      </c>
    </row>
    <row r="348" spans="1:8" x14ac:dyDescent="0.3">
      <c r="A348">
        <v>347</v>
      </c>
      <c r="B348" s="23"/>
      <c r="C348">
        <v>11</v>
      </c>
      <c r="D348" s="1">
        <f t="shared" si="60"/>
        <v>531636552.14991665</v>
      </c>
      <c r="E348">
        <v>4.1599999999999996E-3</v>
      </c>
      <c r="F348" s="1">
        <v>4000000</v>
      </c>
      <c r="G348" s="1">
        <f t="shared" si="61"/>
        <v>529831520.2068603</v>
      </c>
      <c r="H348" s="1">
        <f t="shared" ref="H348:H352" si="63" xml:space="preserve"> ((D348 - F348) * E348)</f>
        <v>2194968.0569436532</v>
      </c>
    </row>
    <row r="349" spans="1:8" x14ac:dyDescent="0.3">
      <c r="A349">
        <v>348</v>
      </c>
      <c r="B349" s="23"/>
      <c r="C349">
        <v>12</v>
      </c>
      <c r="D349" s="1">
        <f t="shared" si="60"/>
        <v>529831520.2068603</v>
      </c>
      <c r="E349">
        <v>4.1599999999999996E-3</v>
      </c>
      <c r="F349" s="1">
        <v>4000000</v>
      </c>
      <c r="G349" s="1">
        <f t="shared" si="61"/>
        <v>528018979.33092082</v>
      </c>
      <c r="H349" s="1">
        <f t="shared" si="63"/>
        <v>2187459.1240605386</v>
      </c>
    </row>
    <row r="350" spans="1:8" x14ac:dyDescent="0.3">
      <c r="A350">
        <v>349</v>
      </c>
      <c r="B350" s="23">
        <v>2067</v>
      </c>
      <c r="C350">
        <v>1</v>
      </c>
      <c r="D350" s="1">
        <f t="shared" si="60"/>
        <v>528018979.33092082</v>
      </c>
      <c r="E350">
        <v>4.1599999999999996E-3</v>
      </c>
      <c r="F350" s="1">
        <v>4000000</v>
      </c>
      <c r="G350" s="1">
        <f t="shared" si="61"/>
        <v>526198898.28493744</v>
      </c>
      <c r="H350" s="1">
        <f t="shared" si="63"/>
        <v>2179918.9540166305</v>
      </c>
    </row>
    <row r="351" spans="1:8" x14ac:dyDescent="0.3">
      <c r="A351">
        <v>350</v>
      </c>
      <c r="B351" s="23"/>
      <c r="C351">
        <v>2</v>
      </c>
      <c r="D351" s="1">
        <f t="shared" si="60"/>
        <v>526198898.28493744</v>
      </c>
      <c r="E351">
        <v>4.1599999999999996E-3</v>
      </c>
      <c r="F351" s="1">
        <v>4000000</v>
      </c>
      <c r="G351" s="1">
        <f t="shared" si="61"/>
        <v>524371245.70180279</v>
      </c>
      <c r="H351" s="1">
        <f t="shared" si="63"/>
        <v>2172347.4168653395</v>
      </c>
    </row>
    <row r="352" spans="1:8" x14ac:dyDescent="0.3">
      <c r="A352">
        <v>351</v>
      </c>
      <c r="B352" s="23"/>
      <c r="C352">
        <v>3</v>
      </c>
      <c r="D352" s="1">
        <f t="shared" si="60"/>
        <v>524371245.70180279</v>
      </c>
      <c r="E352">
        <v>4.1599999999999996E-3</v>
      </c>
      <c r="F352" s="1">
        <v>4000000</v>
      </c>
      <c r="G352" s="1">
        <f t="shared" si="61"/>
        <v>522535990.08392227</v>
      </c>
      <c r="H352" s="1">
        <f t="shared" si="63"/>
        <v>2164744.3821194996</v>
      </c>
    </row>
    <row r="353" spans="1:8" x14ac:dyDescent="0.3">
      <c r="A353">
        <v>352</v>
      </c>
      <c r="B353" s="23"/>
      <c r="C353">
        <v>4</v>
      </c>
      <c r="D353" s="1">
        <f t="shared" si="60"/>
        <v>522535990.08392227</v>
      </c>
      <c r="E353">
        <v>4.1599999999999996E-3</v>
      </c>
      <c r="F353" s="1">
        <v>4000000</v>
      </c>
      <c r="G353" s="1">
        <f t="shared" si="61"/>
        <v>520693099.80267137</v>
      </c>
      <c r="H353" s="1">
        <f xml:space="preserve"> ((D353 - F353) * E353)</f>
        <v>2157109.7187491166</v>
      </c>
    </row>
    <row r="354" spans="1:8" x14ac:dyDescent="0.3">
      <c r="A354">
        <v>353</v>
      </c>
      <c r="B354" s="23"/>
      <c r="C354">
        <v>5</v>
      </c>
      <c r="D354" s="1">
        <f t="shared" si="60"/>
        <v>520693099.80267137</v>
      </c>
      <c r="E354">
        <v>4.1599999999999996E-3</v>
      </c>
      <c r="F354" s="1">
        <v>4000000</v>
      </c>
      <c r="G354" s="1">
        <f t="shared" si="61"/>
        <v>518842543.0978505</v>
      </c>
      <c r="H354" s="1">
        <f t="shared" ref="H354:H361" si="64" xml:space="preserve"> ((D354 - F354) * E354)</f>
        <v>2149443.2951791128</v>
      </c>
    </row>
    <row r="355" spans="1:8" x14ac:dyDescent="0.3">
      <c r="A355">
        <v>354</v>
      </c>
      <c r="B355" s="23"/>
      <c r="C355">
        <v>6</v>
      </c>
      <c r="D355" s="1">
        <f t="shared" si="60"/>
        <v>518842543.0978505</v>
      </c>
      <c r="E355">
        <v>4.1599999999999996E-3</v>
      </c>
      <c r="F355" s="1">
        <v>4000000</v>
      </c>
      <c r="G355" s="1">
        <f t="shared" si="61"/>
        <v>516984288.07713759</v>
      </c>
      <c r="H355" s="1">
        <f t="shared" si="64"/>
        <v>2141744.9792870581</v>
      </c>
    </row>
    <row r="356" spans="1:8" x14ac:dyDescent="0.3">
      <c r="A356">
        <v>355</v>
      </c>
      <c r="B356" s="23"/>
      <c r="C356">
        <v>7</v>
      </c>
      <c r="D356" s="1">
        <f t="shared" si="60"/>
        <v>516984288.07713759</v>
      </c>
      <c r="E356">
        <v>4.1599999999999996E-3</v>
      </c>
      <c r="F356" s="1">
        <v>4000000</v>
      </c>
      <c r="G356" s="1">
        <f t="shared" si="61"/>
        <v>515118302.7155385</v>
      </c>
      <c r="H356" s="1">
        <f t="shared" si="64"/>
        <v>2134014.6384008923</v>
      </c>
    </row>
    <row r="357" spans="1:8" x14ac:dyDescent="0.3">
      <c r="A357">
        <v>356</v>
      </c>
      <c r="B357" s="23"/>
      <c r="C357">
        <v>8</v>
      </c>
      <c r="D357" s="1">
        <f t="shared" si="60"/>
        <v>515118302.7155385</v>
      </c>
      <c r="E357">
        <v>4.1599999999999996E-3</v>
      </c>
      <c r="F357" s="1">
        <v>4000000</v>
      </c>
      <c r="G357" s="1">
        <f t="shared" si="61"/>
        <v>513244554.85483515</v>
      </c>
      <c r="H357" s="1">
        <f t="shared" si="64"/>
        <v>2126252.1392966402</v>
      </c>
    </row>
    <row r="358" spans="1:8" x14ac:dyDescent="0.3">
      <c r="A358">
        <v>357</v>
      </c>
      <c r="B358" s="23"/>
      <c r="C358">
        <v>9</v>
      </c>
      <c r="D358" s="1">
        <f t="shared" si="60"/>
        <v>513244554.85483515</v>
      </c>
      <c r="E358">
        <v>4.1599999999999996E-3</v>
      </c>
      <c r="F358" s="1">
        <v>4000000</v>
      </c>
      <c r="G358" s="1">
        <f t="shared" si="61"/>
        <v>511363012.20303124</v>
      </c>
      <c r="H358" s="1">
        <f t="shared" si="64"/>
        <v>2118457.3481961139</v>
      </c>
    </row>
    <row r="359" spans="1:8" x14ac:dyDescent="0.3">
      <c r="A359">
        <v>358</v>
      </c>
      <c r="B359" s="23"/>
      <c r="C359">
        <v>10</v>
      </c>
      <c r="D359" s="1">
        <f t="shared" si="60"/>
        <v>511363012.20303124</v>
      </c>
      <c r="E359">
        <v>4.1599999999999996E-3</v>
      </c>
      <c r="F359" s="1">
        <v>4000000</v>
      </c>
      <c r="G359" s="1">
        <f t="shared" si="61"/>
        <v>509473642.33379585</v>
      </c>
      <c r="H359" s="1">
        <f t="shared" si="64"/>
        <v>2110630.1307646097</v>
      </c>
    </row>
    <row r="360" spans="1:8" x14ac:dyDescent="0.3">
      <c r="A360">
        <v>359</v>
      </c>
      <c r="B360" s="23"/>
      <c r="C360">
        <v>11</v>
      </c>
      <c r="D360" s="1">
        <f t="shared" si="60"/>
        <v>509473642.33379585</v>
      </c>
      <c r="E360">
        <v>4.1599999999999996E-3</v>
      </c>
      <c r="F360" s="1">
        <v>4000000</v>
      </c>
      <c r="G360" s="1">
        <f t="shared" si="61"/>
        <v>507576412.68590444</v>
      </c>
      <c r="H360" s="1">
        <f t="shared" si="64"/>
        <v>2102770.3521085903</v>
      </c>
    </row>
    <row r="361" spans="1:8" x14ac:dyDescent="0.3">
      <c r="A361">
        <v>360</v>
      </c>
      <c r="B361" s="23"/>
      <c r="C361">
        <v>12</v>
      </c>
      <c r="D361" s="1">
        <f t="shared" si="60"/>
        <v>507576412.68590444</v>
      </c>
      <c r="E361">
        <v>4.1599999999999996E-3</v>
      </c>
      <c r="F361" s="1">
        <v>4000000</v>
      </c>
      <c r="G361" s="1">
        <f t="shared" si="61"/>
        <v>505671290.5626778</v>
      </c>
      <c r="H361" s="1">
        <f t="shared" si="64"/>
        <v>2094877.8767733623</v>
      </c>
    </row>
    <row r="362" spans="1:8" x14ac:dyDescent="0.3">
      <c r="A362">
        <v>361</v>
      </c>
      <c r="B362" s="23">
        <v>2068</v>
      </c>
      <c r="C362">
        <v>1</v>
      </c>
      <c r="D362" s="1">
        <f t="shared" si="60"/>
        <v>505671290.5626778</v>
      </c>
      <c r="E362">
        <v>4.1599999999999996E-3</v>
      </c>
      <c r="F362" s="1">
        <v>4000000</v>
      </c>
      <c r="G362" s="1">
        <f t="shared" si="61"/>
        <v>503758243.13141853</v>
      </c>
      <c r="H362" s="1">
        <f xml:space="preserve"> ((D362 - F362) * E362)</f>
        <v>2086952.5687407395</v>
      </c>
    </row>
    <row r="363" spans="1:8" x14ac:dyDescent="0.3">
      <c r="A363">
        <v>362</v>
      </c>
      <c r="B363" s="23"/>
      <c r="C363">
        <v>2</v>
      </c>
      <c r="D363" s="1">
        <f t="shared" si="60"/>
        <v>503758243.13141853</v>
      </c>
      <c r="E363">
        <v>4.1599999999999996E-3</v>
      </c>
      <c r="F363" s="1">
        <v>4000000</v>
      </c>
      <c r="G363" s="1">
        <f t="shared" si="61"/>
        <v>501837237.42284524</v>
      </c>
      <c r="H363" s="1">
        <f t="shared" ref="H363:H387" si="65" xml:space="preserve"> ((D363 - F363) * E363)</f>
        <v>2078994.2914267008</v>
      </c>
    </row>
    <row r="364" spans="1:8" x14ac:dyDescent="0.3">
      <c r="A364">
        <v>363</v>
      </c>
      <c r="B364" s="23"/>
      <c r="C364">
        <v>3</v>
      </c>
      <c r="D364" s="1">
        <f t="shared" si="60"/>
        <v>501837237.42284524</v>
      </c>
      <c r="E364">
        <v>4.1599999999999996E-3</v>
      </c>
      <c r="F364" s="1">
        <v>4000000</v>
      </c>
      <c r="G364" s="1">
        <f t="shared" si="61"/>
        <v>499908240.33052427</v>
      </c>
      <c r="H364" s="1">
        <f t="shared" si="65"/>
        <v>2071002.907679036</v>
      </c>
    </row>
    <row r="365" spans="1:8" x14ac:dyDescent="0.3">
      <c r="A365">
        <v>364</v>
      </c>
      <c r="B365" s="23"/>
      <c r="C365">
        <v>4</v>
      </c>
      <c r="D365" s="1">
        <f t="shared" si="60"/>
        <v>499908240.33052427</v>
      </c>
      <c r="E365">
        <v>4.1599999999999996E-3</v>
      </c>
      <c r="F365" s="1">
        <v>4000000</v>
      </c>
      <c r="G365" s="1">
        <f t="shared" si="61"/>
        <v>497971218.61029923</v>
      </c>
      <c r="H365" s="1">
        <f t="shared" si="65"/>
        <v>2062978.2797749809</v>
      </c>
    </row>
    <row r="366" spans="1:8" x14ac:dyDescent="0.3">
      <c r="A366">
        <v>365</v>
      </c>
      <c r="B366" s="23"/>
      <c r="C366">
        <v>5</v>
      </c>
      <c r="D366" s="1">
        <f t="shared" si="60"/>
        <v>497971218.61029923</v>
      </c>
      <c r="E366">
        <v>4.1599999999999996E-3</v>
      </c>
      <c r="F366" s="1">
        <v>4000000</v>
      </c>
      <c r="G366" s="1">
        <f t="shared" si="61"/>
        <v>496026138.87971807</v>
      </c>
      <c r="H366" s="1">
        <f t="shared" si="65"/>
        <v>2054920.2694188447</v>
      </c>
    </row>
    <row r="367" spans="1:8" x14ac:dyDescent="0.3">
      <c r="A367">
        <v>366</v>
      </c>
      <c r="B367" s="23"/>
      <c r="C367">
        <v>6</v>
      </c>
      <c r="D367" s="1">
        <f t="shared" si="60"/>
        <v>496026138.87971807</v>
      </c>
      <c r="E367">
        <v>4.1599999999999996E-3</v>
      </c>
      <c r="F367" s="1">
        <v>4000000</v>
      </c>
      <c r="G367" s="1">
        <f t="shared" si="61"/>
        <v>494072967.61745769</v>
      </c>
      <c r="H367" s="1">
        <f t="shared" si="65"/>
        <v>2046828.737739627</v>
      </c>
    </row>
    <row r="368" spans="1:8" x14ac:dyDescent="0.3">
      <c r="A368">
        <v>367</v>
      </c>
      <c r="B368" s="23"/>
      <c r="C368">
        <v>7</v>
      </c>
      <c r="D368" s="1">
        <f t="shared" si="60"/>
        <v>494072967.61745769</v>
      </c>
      <c r="E368">
        <v>4.1599999999999996E-3</v>
      </c>
      <c r="F368" s="1">
        <v>4000000</v>
      </c>
      <c r="G368" s="1">
        <f t="shared" si="61"/>
        <v>492111671.16274631</v>
      </c>
      <c r="H368" s="1">
        <f t="shared" si="65"/>
        <v>2038703.5452886238</v>
      </c>
    </row>
    <row r="369" spans="1:8" x14ac:dyDescent="0.3">
      <c r="A369">
        <v>368</v>
      </c>
      <c r="B369" s="23"/>
      <c r="C369">
        <v>8</v>
      </c>
      <c r="D369" s="1">
        <f t="shared" si="60"/>
        <v>492111671.16274631</v>
      </c>
      <c r="E369">
        <v>4.1599999999999996E-3</v>
      </c>
      <c r="F369" s="1">
        <v>4000000</v>
      </c>
      <c r="G369" s="1">
        <f t="shared" si="61"/>
        <v>490142215.71478331</v>
      </c>
      <c r="H369" s="1">
        <f t="shared" si="65"/>
        <v>2030544.5520370244</v>
      </c>
    </row>
    <row r="370" spans="1:8" x14ac:dyDescent="0.3">
      <c r="A370">
        <v>369</v>
      </c>
      <c r="B370" s="23"/>
      <c r="C370">
        <v>9</v>
      </c>
      <c r="D370" s="1">
        <f t="shared" si="60"/>
        <v>490142215.71478331</v>
      </c>
      <c r="E370">
        <v>4.1599999999999996E-3</v>
      </c>
      <c r="F370" s="1">
        <v>4000000</v>
      </c>
      <c r="G370" s="1">
        <f t="shared" si="61"/>
        <v>488164567.33215684</v>
      </c>
      <c r="H370" s="1">
        <f t="shared" si="65"/>
        <v>2022351.6173734984</v>
      </c>
    </row>
    <row r="371" spans="1:8" x14ac:dyDescent="0.3">
      <c r="A371">
        <v>370</v>
      </c>
      <c r="B371" s="23"/>
      <c r="C371">
        <v>10</v>
      </c>
      <c r="D371" s="1">
        <f t="shared" si="60"/>
        <v>488164567.33215684</v>
      </c>
      <c r="E371">
        <v>4.1599999999999996E-3</v>
      </c>
      <c r="F371" s="1">
        <v>4000000</v>
      </c>
      <c r="G371" s="1">
        <f t="shared" si="61"/>
        <v>486178691.93225861</v>
      </c>
      <c r="H371" s="1">
        <f t="shared" si="65"/>
        <v>2014124.6001017722</v>
      </c>
    </row>
    <row r="372" spans="1:8" x14ac:dyDescent="0.3">
      <c r="A372">
        <v>371</v>
      </c>
      <c r="B372" s="23"/>
      <c r="C372">
        <v>11</v>
      </c>
      <c r="D372" s="1">
        <f t="shared" si="60"/>
        <v>486178691.93225861</v>
      </c>
      <c r="E372">
        <v>4.1599999999999996E-3</v>
      </c>
      <c r="F372" s="1">
        <v>4000000</v>
      </c>
      <c r="G372" s="1">
        <f t="shared" si="61"/>
        <v>484184555.2906968</v>
      </c>
      <c r="H372" s="1">
        <f t="shared" si="65"/>
        <v>2005863.3584381957</v>
      </c>
    </row>
    <row r="373" spans="1:8" x14ac:dyDescent="0.3">
      <c r="A373">
        <v>372</v>
      </c>
      <c r="B373" s="23"/>
      <c r="C373">
        <v>12</v>
      </c>
      <c r="D373" s="1">
        <f t="shared" si="60"/>
        <v>484184555.2906968</v>
      </c>
      <c r="E373">
        <v>4.1599999999999996E-3</v>
      </c>
      <c r="F373" s="1">
        <v>4000000</v>
      </c>
      <c r="G373" s="1">
        <f t="shared" si="61"/>
        <v>482182123.0407061</v>
      </c>
      <c r="H373" s="1">
        <f t="shared" si="65"/>
        <v>1997567.7500092986</v>
      </c>
    </row>
    <row r="374" spans="1:8" x14ac:dyDescent="0.3">
      <c r="A374">
        <v>373</v>
      </c>
      <c r="B374" s="23">
        <v>2069</v>
      </c>
      <c r="C374">
        <v>1</v>
      </c>
      <c r="D374" s="1">
        <f t="shared" ref="D374:D387" si="66" xml:space="preserve"> G373</f>
        <v>482182123.0407061</v>
      </c>
      <c r="E374">
        <v>4.1599999999999996E-3</v>
      </c>
      <c r="F374" s="1">
        <v>4000000</v>
      </c>
      <c r="G374" s="1">
        <f t="shared" ref="G374:G387" si="67" xml:space="preserve"> (D374 - F374) + ((D374 - F374) * E374)</f>
        <v>480171360.67255545</v>
      </c>
      <c r="H374" s="1">
        <f t="shared" si="65"/>
        <v>1989237.6318493371</v>
      </c>
    </row>
    <row r="375" spans="1:8" x14ac:dyDescent="0.3">
      <c r="A375">
        <v>374</v>
      </c>
      <c r="B375" s="23"/>
      <c r="C375">
        <v>2</v>
      </c>
      <c r="D375" s="1">
        <f t="shared" si="66"/>
        <v>480171360.67255545</v>
      </c>
      <c r="E375">
        <v>4.1599999999999996E-3</v>
      </c>
      <c r="F375" s="1">
        <v>4000000</v>
      </c>
      <c r="G375" s="1">
        <f t="shared" si="67"/>
        <v>478152233.53295326</v>
      </c>
      <c r="H375" s="1">
        <f t="shared" si="65"/>
        <v>1980872.8603978304</v>
      </c>
    </row>
    <row r="376" spans="1:8" x14ac:dyDescent="0.3">
      <c r="A376">
        <v>375</v>
      </c>
      <c r="B376" s="23"/>
      <c r="C376">
        <v>3</v>
      </c>
      <c r="D376" s="1">
        <f t="shared" si="66"/>
        <v>478152233.53295326</v>
      </c>
      <c r="E376">
        <v>4.1599999999999996E-3</v>
      </c>
      <c r="F376" s="1">
        <v>4000000</v>
      </c>
      <c r="G376" s="1">
        <f t="shared" si="67"/>
        <v>476124706.82445037</v>
      </c>
      <c r="H376" s="1">
        <f t="shared" si="65"/>
        <v>1972473.2914970855</v>
      </c>
    </row>
    <row r="377" spans="1:8" x14ac:dyDescent="0.3">
      <c r="A377">
        <v>376</v>
      </c>
      <c r="B377" s="23"/>
      <c r="C377">
        <v>4</v>
      </c>
      <c r="D377" s="1">
        <f t="shared" si="66"/>
        <v>476124706.82445037</v>
      </c>
      <c r="E377">
        <v>4.1599999999999996E-3</v>
      </c>
      <c r="F377" s="1">
        <v>4000000</v>
      </c>
      <c r="G377" s="1">
        <f t="shared" si="67"/>
        <v>474088745.6048401</v>
      </c>
      <c r="H377" s="1">
        <f t="shared" si="65"/>
        <v>1964038.7803897134</v>
      </c>
    </row>
    <row r="378" spans="1:8" x14ac:dyDescent="0.3">
      <c r="A378">
        <v>377</v>
      </c>
      <c r="B378" s="23"/>
      <c r="C378">
        <v>5</v>
      </c>
      <c r="D378" s="1">
        <f t="shared" si="66"/>
        <v>474088745.6048401</v>
      </c>
      <c r="E378">
        <v>4.1599999999999996E-3</v>
      </c>
      <c r="F378" s="1">
        <v>4000000</v>
      </c>
      <c r="G378" s="1">
        <f t="shared" si="67"/>
        <v>472044314.78655624</v>
      </c>
      <c r="H378" s="1">
        <f t="shared" si="65"/>
        <v>1955569.1817161345</v>
      </c>
    </row>
    <row r="379" spans="1:8" x14ac:dyDescent="0.3">
      <c r="A379">
        <v>378</v>
      </c>
      <c r="B379" s="23"/>
      <c r="C379">
        <v>6</v>
      </c>
      <c r="D379" s="1">
        <f t="shared" si="66"/>
        <v>472044314.78655624</v>
      </c>
      <c r="E379">
        <v>4.1599999999999996E-3</v>
      </c>
      <c r="F379" s="1">
        <v>4000000</v>
      </c>
      <c r="G379" s="1">
        <f t="shared" si="67"/>
        <v>469991379.13606834</v>
      </c>
      <c r="H379" s="1">
        <f t="shared" si="65"/>
        <v>1947064.3495120739</v>
      </c>
    </row>
    <row r="380" spans="1:8" x14ac:dyDescent="0.3">
      <c r="A380">
        <v>379</v>
      </c>
      <c r="B380" s="23"/>
      <c r="C380">
        <v>7</v>
      </c>
      <c r="D380" s="1">
        <f t="shared" si="66"/>
        <v>469991379.13606834</v>
      </c>
      <c r="E380">
        <v>4.1599999999999996E-3</v>
      </c>
      <c r="F380" s="1">
        <v>4000000</v>
      </c>
      <c r="G380" s="1">
        <f t="shared" si="67"/>
        <v>467929903.27327436</v>
      </c>
      <c r="H380" s="1">
        <f t="shared" si="65"/>
        <v>1938524.137206044</v>
      </c>
    </row>
    <row r="381" spans="1:8" x14ac:dyDescent="0.3">
      <c r="A381">
        <v>380</v>
      </c>
      <c r="B381" s="23"/>
      <c r="C381">
        <v>8</v>
      </c>
      <c r="D381" s="1">
        <f t="shared" si="66"/>
        <v>467929903.27327436</v>
      </c>
      <c r="E381">
        <v>4.1599999999999996E-3</v>
      </c>
      <c r="F381" s="1">
        <v>4000000</v>
      </c>
      <c r="G381" s="1">
        <f t="shared" si="67"/>
        <v>465859851.67089117</v>
      </c>
      <c r="H381" s="1">
        <f t="shared" si="65"/>
        <v>1929948.3976168211</v>
      </c>
    </row>
    <row r="382" spans="1:8" x14ac:dyDescent="0.3">
      <c r="A382">
        <v>381</v>
      </c>
      <c r="B382" s="23"/>
      <c r="C382">
        <v>9</v>
      </c>
      <c r="D382" s="1">
        <f t="shared" si="66"/>
        <v>465859851.67089117</v>
      </c>
      <c r="E382">
        <v>4.1599999999999996E-3</v>
      </c>
      <c r="F382" s="1">
        <v>4000000</v>
      </c>
      <c r="G382" s="1">
        <f t="shared" si="67"/>
        <v>463781188.65384209</v>
      </c>
      <c r="H382" s="1">
        <f t="shared" si="65"/>
        <v>1921336.982950907</v>
      </c>
    </row>
    <row r="383" spans="1:8" x14ac:dyDescent="0.3">
      <c r="A383">
        <v>382</v>
      </c>
      <c r="B383" s="23"/>
      <c r="C383">
        <v>10</v>
      </c>
      <c r="D383" s="1">
        <f t="shared" si="66"/>
        <v>463781188.65384209</v>
      </c>
      <c r="E383">
        <v>4.1599999999999996E-3</v>
      </c>
      <c r="F383" s="1">
        <v>4000000</v>
      </c>
      <c r="G383" s="1">
        <f t="shared" si="67"/>
        <v>461693878.39864206</v>
      </c>
      <c r="H383" s="1">
        <f t="shared" si="65"/>
        <v>1912689.744799983</v>
      </c>
    </row>
    <row r="384" spans="1:8" x14ac:dyDescent="0.3">
      <c r="A384">
        <v>383</v>
      </c>
      <c r="B384" s="23"/>
      <c r="C384">
        <v>11</v>
      </c>
      <c r="D384" s="1">
        <f t="shared" si="66"/>
        <v>461693878.39864206</v>
      </c>
      <c r="E384">
        <v>4.1599999999999996E-3</v>
      </c>
      <c r="F384" s="1">
        <v>4000000</v>
      </c>
      <c r="G384" s="1">
        <f t="shared" si="67"/>
        <v>459597884.93278039</v>
      </c>
      <c r="H384" s="1">
        <f t="shared" si="65"/>
        <v>1904006.5341383507</v>
      </c>
    </row>
    <row r="385" spans="1:8" x14ac:dyDescent="0.3">
      <c r="A385">
        <v>384</v>
      </c>
      <c r="B385" s="23"/>
      <c r="C385">
        <v>12</v>
      </c>
      <c r="D385" s="1">
        <f t="shared" si="66"/>
        <v>459597884.93278039</v>
      </c>
      <c r="E385">
        <v>4.1599999999999996E-3</v>
      </c>
      <c r="F385" s="1">
        <v>4000000</v>
      </c>
      <c r="G385" s="1">
        <f t="shared" si="67"/>
        <v>457493172.13410074</v>
      </c>
      <c r="H385" s="1">
        <f t="shared" si="65"/>
        <v>1895287.2013203662</v>
      </c>
    </row>
    <row r="386" spans="1:8" x14ac:dyDescent="0.3">
      <c r="A386">
        <v>385</v>
      </c>
      <c r="B386" s="23">
        <v>2070</v>
      </c>
      <c r="C386">
        <v>1</v>
      </c>
      <c r="D386" s="1">
        <f t="shared" si="66"/>
        <v>457493172.13410074</v>
      </c>
      <c r="E386">
        <v>4.1599999999999996E-3</v>
      </c>
      <c r="F386" s="1">
        <v>4000000</v>
      </c>
      <c r="G386" s="1">
        <f t="shared" si="67"/>
        <v>455379703.73017859</v>
      </c>
      <c r="H386" s="1">
        <f t="shared" si="65"/>
        <v>1886531.5960778589</v>
      </c>
    </row>
    <row r="387" spans="1:8" x14ac:dyDescent="0.3">
      <c r="A387">
        <v>386</v>
      </c>
      <c r="B387" s="23"/>
      <c r="C387">
        <v>2</v>
      </c>
      <c r="D387" s="1">
        <f t="shared" si="66"/>
        <v>455379703.73017859</v>
      </c>
      <c r="E387">
        <v>4.1599999999999996E-3</v>
      </c>
      <c r="F387" s="1">
        <v>4000000</v>
      </c>
      <c r="G387" s="1">
        <f t="shared" si="67"/>
        <v>453257443.29769611</v>
      </c>
      <c r="H387" s="1">
        <f t="shared" si="65"/>
        <v>1877739.5675175427</v>
      </c>
    </row>
    <row r="388" spans="1:8" x14ac:dyDescent="0.3">
      <c r="A388">
        <v>387</v>
      </c>
      <c r="B388" s="23"/>
      <c r="C388">
        <v>3</v>
      </c>
      <c r="D388" s="1">
        <f t="shared" ref="D388:D425" si="68" xml:space="preserve"> G387</f>
        <v>453257443.29769611</v>
      </c>
      <c r="E388">
        <v>4.1599999999999996E-3</v>
      </c>
      <c r="F388" s="1">
        <v>4000000</v>
      </c>
      <c r="G388" s="1">
        <f t="shared" ref="G388:G425" si="69" xml:space="preserve"> (D388 - F388) + ((D388 - F388) * E388)</f>
        <v>451126354.26181453</v>
      </c>
      <c r="H388" s="1">
        <f xml:space="preserve"> ((D388 - F388) * E388)</f>
        <v>1868910.9641184157</v>
      </c>
    </row>
    <row r="389" spans="1:8" x14ac:dyDescent="0.3">
      <c r="A389">
        <v>388</v>
      </c>
      <c r="B389" s="23"/>
      <c r="C389">
        <v>4</v>
      </c>
      <c r="D389" s="1">
        <f t="shared" si="68"/>
        <v>451126354.26181453</v>
      </c>
      <c r="E389">
        <v>4.1599999999999996E-3</v>
      </c>
      <c r="F389" s="1">
        <v>4000000</v>
      </c>
      <c r="G389" s="1">
        <f t="shared" si="69"/>
        <v>448986399.89554369</v>
      </c>
      <c r="H389" s="1">
        <f t="shared" ref="H389:H397" si="70" xml:space="preserve"> ((D389 - F389) * E389)</f>
        <v>1860045.6337291482</v>
      </c>
    </row>
    <row r="390" spans="1:8" x14ac:dyDescent="0.3">
      <c r="A390">
        <v>389</v>
      </c>
      <c r="B390" s="23"/>
      <c r="C390">
        <v>5</v>
      </c>
      <c r="D390" s="1">
        <f t="shared" si="68"/>
        <v>448986399.89554369</v>
      </c>
      <c r="E390">
        <v>4.1599999999999996E-3</v>
      </c>
      <c r="F390" s="1">
        <v>4000000</v>
      </c>
      <c r="G390" s="1">
        <f t="shared" si="69"/>
        <v>446837543.31910914</v>
      </c>
      <c r="H390" s="1">
        <f t="shared" si="70"/>
        <v>1851143.4235654615</v>
      </c>
    </row>
    <row r="391" spans="1:8" x14ac:dyDescent="0.3">
      <c r="A391">
        <v>390</v>
      </c>
      <c r="B391" s="23"/>
      <c r="C391">
        <v>6</v>
      </c>
      <c r="D391" s="1">
        <f t="shared" si="68"/>
        <v>446837543.31910914</v>
      </c>
      <c r="E391">
        <v>4.1599999999999996E-3</v>
      </c>
      <c r="F391" s="1">
        <v>4000000</v>
      </c>
      <c r="G391" s="1">
        <f t="shared" si="69"/>
        <v>444679747.49931663</v>
      </c>
      <c r="H391" s="1">
        <f t="shared" si="70"/>
        <v>1842204.1802074939</v>
      </c>
    </row>
    <row r="392" spans="1:8" x14ac:dyDescent="0.3">
      <c r="A392">
        <v>391</v>
      </c>
      <c r="B392" s="23"/>
      <c r="C392">
        <v>7</v>
      </c>
      <c r="D392" s="1">
        <f t="shared" si="68"/>
        <v>444679747.49931663</v>
      </c>
      <c r="E392">
        <v>4.1599999999999996E-3</v>
      </c>
      <c r="F392" s="1">
        <v>4000000</v>
      </c>
      <c r="G392" s="1">
        <f t="shared" si="69"/>
        <v>442512975.24891376</v>
      </c>
      <c r="H392" s="1">
        <f t="shared" si="70"/>
        <v>1833227.7495971571</v>
      </c>
    </row>
    <row r="393" spans="1:8" x14ac:dyDescent="0.3">
      <c r="A393">
        <v>392</v>
      </c>
      <c r="B393" s="23"/>
      <c r="C393">
        <v>8</v>
      </c>
      <c r="D393" s="1">
        <f t="shared" si="68"/>
        <v>442512975.24891376</v>
      </c>
      <c r="E393">
        <v>4.1599999999999996E-3</v>
      </c>
      <c r="F393" s="1">
        <v>4000000</v>
      </c>
      <c r="G393" s="1">
        <f t="shared" si="69"/>
        <v>440337189.22594923</v>
      </c>
      <c r="H393" s="1">
        <f t="shared" si="70"/>
        <v>1824213.977035481</v>
      </c>
    </row>
    <row r="394" spans="1:8" x14ac:dyDescent="0.3">
      <c r="A394">
        <v>393</v>
      </c>
      <c r="B394" s="23"/>
      <c r="C394">
        <v>9</v>
      </c>
      <c r="D394" s="1">
        <f t="shared" si="68"/>
        <v>440337189.22594923</v>
      </c>
      <c r="E394">
        <v>4.1599999999999996E-3</v>
      </c>
      <c r="F394" s="1">
        <v>4000000</v>
      </c>
      <c r="G394" s="1">
        <f t="shared" si="69"/>
        <v>438152351.93312919</v>
      </c>
      <c r="H394" s="1">
        <f t="shared" si="70"/>
        <v>1815162.7071799487</v>
      </c>
    </row>
    <row r="395" spans="1:8" x14ac:dyDescent="0.3">
      <c r="A395">
        <v>394</v>
      </c>
      <c r="B395" s="23"/>
      <c r="C395">
        <v>10</v>
      </c>
      <c r="D395" s="1">
        <f t="shared" si="68"/>
        <v>438152351.93312919</v>
      </c>
      <c r="E395">
        <v>4.1599999999999996E-3</v>
      </c>
      <c r="F395" s="1">
        <v>4000000</v>
      </c>
      <c r="G395" s="1">
        <f t="shared" si="69"/>
        <v>435958425.71717101</v>
      </c>
      <c r="H395" s="1">
        <f t="shared" si="70"/>
        <v>1806073.7840418173</v>
      </c>
    </row>
    <row r="396" spans="1:8" x14ac:dyDescent="0.3">
      <c r="A396">
        <v>395</v>
      </c>
      <c r="B396" s="23"/>
      <c r="C396">
        <v>11</v>
      </c>
      <c r="D396" s="1">
        <f t="shared" si="68"/>
        <v>435958425.71717101</v>
      </c>
      <c r="E396">
        <v>4.1599999999999996E-3</v>
      </c>
      <c r="F396" s="1">
        <v>4000000</v>
      </c>
      <c r="G396" s="1">
        <f t="shared" si="69"/>
        <v>433755372.76815444</v>
      </c>
      <c r="H396" s="1">
        <f t="shared" si="70"/>
        <v>1796947.0509834313</v>
      </c>
    </row>
    <row r="397" spans="1:8" x14ac:dyDescent="0.3">
      <c r="A397">
        <v>396</v>
      </c>
      <c r="B397" s="23"/>
      <c r="C397">
        <v>12</v>
      </c>
      <c r="D397" s="1">
        <f t="shared" si="68"/>
        <v>433755372.76815444</v>
      </c>
      <c r="E397">
        <v>4.1599999999999996E-3</v>
      </c>
      <c r="F397" s="1">
        <v>4000000</v>
      </c>
      <c r="G397" s="1">
        <f t="shared" si="69"/>
        <v>431543155.11886996</v>
      </c>
      <c r="H397" s="1">
        <f t="shared" si="70"/>
        <v>1787782.3507155224</v>
      </c>
    </row>
    <row r="398" spans="1:8" x14ac:dyDescent="0.3">
      <c r="A398">
        <v>397</v>
      </c>
      <c r="B398" s="23">
        <v>2071</v>
      </c>
      <c r="C398">
        <v>1</v>
      </c>
      <c r="D398" s="1">
        <f t="shared" si="68"/>
        <v>431543155.11886996</v>
      </c>
      <c r="E398">
        <v>4.1599999999999996E-3</v>
      </c>
      <c r="F398" s="1">
        <v>4000000</v>
      </c>
      <c r="G398" s="1">
        <f t="shared" si="69"/>
        <v>429321734.64416444</v>
      </c>
      <c r="H398" s="1">
        <f xml:space="preserve"> ((D398 - F398) * E398)</f>
        <v>1778579.5252944988</v>
      </c>
    </row>
    <row r="399" spans="1:8" x14ac:dyDescent="0.3">
      <c r="A399">
        <v>398</v>
      </c>
      <c r="B399" s="23"/>
      <c r="C399">
        <v>2</v>
      </c>
      <c r="D399" s="1">
        <f t="shared" si="68"/>
        <v>429321734.64416444</v>
      </c>
      <c r="E399">
        <v>4.1599999999999996E-3</v>
      </c>
      <c r="F399" s="1">
        <v>4000000</v>
      </c>
      <c r="G399" s="1">
        <f t="shared" si="69"/>
        <v>427091073.06028414</v>
      </c>
      <c r="H399" s="1">
        <f t="shared" ref="H399:H405" si="71" xml:space="preserve"> ((D399 - F399) * E399)</f>
        <v>1769338.4161197238</v>
      </c>
    </row>
    <row r="400" spans="1:8" x14ac:dyDescent="0.3">
      <c r="A400">
        <v>399</v>
      </c>
      <c r="B400" s="23"/>
      <c r="C400">
        <v>3</v>
      </c>
      <c r="D400" s="1">
        <f t="shared" si="68"/>
        <v>427091073.06028414</v>
      </c>
      <c r="E400">
        <v>4.1599999999999996E-3</v>
      </c>
      <c r="F400" s="1">
        <v>4000000</v>
      </c>
      <c r="G400" s="1">
        <f t="shared" si="69"/>
        <v>424851131.9242149</v>
      </c>
      <c r="H400" s="1">
        <f t="shared" si="71"/>
        <v>1760058.8639307818</v>
      </c>
    </row>
    <row r="401" spans="1:8" x14ac:dyDescent="0.3">
      <c r="A401">
        <v>400</v>
      </c>
      <c r="B401" s="23"/>
      <c r="C401">
        <v>4</v>
      </c>
      <c r="D401" s="1">
        <f t="shared" si="68"/>
        <v>424851131.9242149</v>
      </c>
      <c r="E401">
        <v>4.1599999999999996E-3</v>
      </c>
      <c r="F401" s="1">
        <v>4000000</v>
      </c>
      <c r="G401" s="1">
        <f t="shared" si="69"/>
        <v>422601872.63301963</v>
      </c>
      <c r="H401" s="1">
        <f t="shared" si="71"/>
        <v>1750740.7088047338</v>
      </c>
    </row>
    <row r="402" spans="1:8" x14ac:dyDescent="0.3">
      <c r="A402">
        <v>401</v>
      </c>
      <c r="B402" s="23"/>
      <c r="C402">
        <v>5</v>
      </c>
      <c r="D402" s="1">
        <f t="shared" si="68"/>
        <v>422601872.63301963</v>
      </c>
      <c r="E402">
        <v>4.1599999999999996E-3</v>
      </c>
      <c r="F402" s="1">
        <v>4000000</v>
      </c>
      <c r="G402" s="1">
        <f t="shared" si="69"/>
        <v>420343256.42317301</v>
      </c>
      <c r="H402" s="1">
        <f t="shared" si="71"/>
        <v>1741383.7901533614</v>
      </c>
    </row>
    <row r="403" spans="1:8" x14ac:dyDescent="0.3">
      <c r="A403">
        <v>402</v>
      </c>
      <c r="B403" s="23"/>
      <c r="C403">
        <v>6</v>
      </c>
      <c r="D403" s="1">
        <f t="shared" si="68"/>
        <v>420343256.42317301</v>
      </c>
      <c r="E403">
        <v>4.1599999999999996E-3</v>
      </c>
      <c r="F403" s="1">
        <v>4000000</v>
      </c>
      <c r="G403" s="1">
        <f t="shared" si="69"/>
        <v>418075244.36989343</v>
      </c>
      <c r="H403" s="1">
        <f t="shared" si="71"/>
        <v>1731987.9467203997</v>
      </c>
    </row>
    <row r="404" spans="1:8" x14ac:dyDescent="0.3">
      <c r="A404">
        <v>403</v>
      </c>
      <c r="B404" s="23"/>
      <c r="C404">
        <v>7</v>
      </c>
      <c r="D404" s="1">
        <f t="shared" si="68"/>
        <v>418075244.36989343</v>
      </c>
      <c r="E404">
        <v>4.1599999999999996E-3</v>
      </c>
      <c r="F404" s="1">
        <v>4000000</v>
      </c>
      <c r="G404" s="1">
        <f t="shared" si="69"/>
        <v>415797797.38647217</v>
      </c>
      <c r="H404" s="1">
        <f t="shared" si="71"/>
        <v>1722553.0165787565</v>
      </c>
    </row>
    <row r="405" spans="1:8" x14ac:dyDescent="0.3">
      <c r="A405">
        <v>404</v>
      </c>
      <c r="B405" s="23"/>
      <c r="C405">
        <v>8</v>
      </c>
      <c r="D405" s="1">
        <f t="shared" si="68"/>
        <v>415797797.38647217</v>
      </c>
      <c r="E405">
        <v>4.1599999999999996E-3</v>
      </c>
      <c r="F405" s="1">
        <v>4000000</v>
      </c>
      <c r="G405" s="1">
        <f t="shared" si="69"/>
        <v>413510876.22359991</v>
      </c>
      <c r="H405" s="1">
        <f t="shared" si="71"/>
        <v>1713078.837127724</v>
      </c>
    </row>
    <row r="406" spans="1:8" x14ac:dyDescent="0.3">
      <c r="A406">
        <v>405</v>
      </c>
      <c r="B406" s="23"/>
      <c r="C406">
        <v>9</v>
      </c>
      <c r="D406" s="1">
        <f t="shared" si="68"/>
        <v>413510876.22359991</v>
      </c>
      <c r="E406">
        <v>4.1599999999999996E-3</v>
      </c>
      <c r="F406" s="1">
        <v>4000000</v>
      </c>
      <c r="G406" s="1">
        <f t="shared" si="69"/>
        <v>411214441.4686901</v>
      </c>
      <c r="H406" s="1">
        <f xml:space="preserve"> ((D406 - F406) * E406)</f>
        <v>1703565.2450901754</v>
      </c>
    </row>
    <row r="407" spans="1:8" x14ac:dyDescent="0.3">
      <c r="A407">
        <v>406</v>
      </c>
      <c r="B407" s="23"/>
      <c r="C407">
        <v>10</v>
      </c>
      <c r="D407" s="1">
        <f t="shared" si="68"/>
        <v>411214441.4686901</v>
      </c>
      <c r="E407">
        <v>4.1599999999999996E-3</v>
      </c>
      <c r="F407" s="1">
        <v>4000000</v>
      </c>
      <c r="G407" s="1">
        <f t="shared" si="69"/>
        <v>408908453.54519987</v>
      </c>
      <c r="H407" s="1">
        <f t="shared" ref="H407:H414" si="72" xml:space="preserve"> ((D407 - F407) * E407)</f>
        <v>1694012.0765097507</v>
      </c>
    </row>
    <row r="408" spans="1:8" x14ac:dyDescent="0.3">
      <c r="A408">
        <v>407</v>
      </c>
      <c r="B408" s="23"/>
      <c r="C408">
        <v>11</v>
      </c>
      <c r="D408" s="1">
        <f t="shared" si="68"/>
        <v>408908453.54519987</v>
      </c>
      <c r="E408">
        <v>4.1599999999999996E-3</v>
      </c>
      <c r="F408" s="1">
        <v>4000000</v>
      </c>
      <c r="G408" s="1">
        <f t="shared" si="69"/>
        <v>406592872.71194792</v>
      </c>
      <c r="H408" s="1">
        <f t="shared" si="72"/>
        <v>1684419.1667480313</v>
      </c>
    </row>
    <row r="409" spans="1:8" x14ac:dyDescent="0.3">
      <c r="A409">
        <v>408</v>
      </c>
      <c r="B409" s="23"/>
      <c r="C409">
        <v>12</v>
      </c>
      <c r="D409" s="1">
        <f t="shared" si="68"/>
        <v>406592872.71194792</v>
      </c>
      <c r="E409">
        <v>4.1599999999999996E-3</v>
      </c>
      <c r="F409" s="1">
        <v>4000000</v>
      </c>
      <c r="G409" s="1">
        <f t="shared" si="69"/>
        <v>404267659.06242961</v>
      </c>
      <c r="H409" s="1">
        <f t="shared" si="72"/>
        <v>1674786.3504817032</v>
      </c>
    </row>
    <row r="410" spans="1:8" x14ac:dyDescent="0.3">
      <c r="A410">
        <v>409</v>
      </c>
      <c r="B410" s="23">
        <v>2072</v>
      </c>
      <c r="C410">
        <v>1</v>
      </c>
      <c r="D410" s="1">
        <f t="shared" si="68"/>
        <v>404267659.06242961</v>
      </c>
      <c r="E410">
        <v>4.1599999999999996E-3</v>
      </c>
      <c r="F410" s="1">
        <v>4000000</v>
      </c>
      <c r="G410" s="1">
        <f t="shared" si="69"/>
        <v>401932772.52412933</v>
      </c>
      <c r="H410" s="1">
        <f t="shared" si="72"/>
        <v>1665113.461699707</v>
      </c>
    </row>
    <row r="411" spans="1:8" x14ac:dyDescent="0.3">
      <c r="A411">
        <v>410</v>
      </c>
      <c r="B411" s="23"/>
      <c r="C411">
        <v>2</v>
      </c>
      <c r="D411" s="1">
        <f t="shared" si="68"/>
        <v>401932772.52412933</v>
      </c>
      <c r="E411">
        <v>4.1599999999999996E-3</v>
      </c>
      <c r="F411" s="1">
        <v>4000000</v>
      </c>
      <c r="G411" s="1">
        <f t="shared" si="69"/>
        <v>399588172.85782969</v>
      </c>
      <c r="H411" s="1">
        <f t="shared" si="72"/>
        <v>1655400.333700378</v>
      </c>
    </row>
    <row r="412" spans="1:8" x14ac:dyDescent="0.3">
      <c r="A412">
        <v>411</v>
      </c>
      <c r="B412" s="23"/>
      <c r="C412">
        <v>3</v>
      </c>
      <c r="D412" s="1">
        <f t="shared" si="68"/>
        <v>399588172.85782969</v>
      </c>
      <c r="E412">
        <v>4.1599999999999996E-3</v>
      </c>
      <c r="F412" s="1">
        <v>4000000</v>
      </c>
      <c r="G412" s="1">
        <f t="shared" si="69"/>
        <v>397233819.65691829</v>
      </c>
      <c r="H412" s="1">
        <f t="shared" si="72"/>
        <v>1645646.7990885715</v>
      </c>
    </row>
    <row r="413" spans="1:8" x14ac:dyDescent="0.3">
      <c r="A413">
        <v>412</v>
      </c>
      <c r="B413" s="23"/>
      <c r="C413">
        <v>4</v>
      </c>
      <c r="D413" s="1">
        <f t="shared" si="68"/>
        <v>397233819.65691829</v>
      </c>
      <c r="E413">
        <v>4.1599999999999996E-3</v>
      </c>
      <c r="F413" s="1">
        <v>4000000</v>
      </c>
      <c r="G413" s="1">
        <f t="shared" si="69"/>
        <v>394869672.34669107</v>
      </c>
      <c r="H413" s="1">
        <f t="shared" si="72"/>
        <v>1635852.6897727798</v>
      </c>
    </row>
    <row r="414" spans="1:8" x14ac:dyDescent="0.3">
      <c r="A414">
        <v>413</v>
      </c>
      <c r="B414" s="23"/>
      <c r="C414">
        <v>5</v>
      </c>
      <c r="D414" s="1">
        <f t="shared" si="68"/>
        <v>394869672.34669107</v>
      </c>
      <c r="E414">
        <v>4.1599999999999996E-3</v>
      </c>
      <c r="F414" s="1">
        <v>4000000</v>
      </c>
      <c r="G414" s="1">
        <f t="shared" si="69"/>
        <v>392495690.1836533</v>
      </c>
      <c r="H414" s="1">
        <f t="shared" si="72"/>
        <v>1626017.8369622347</v>
      </c>
    </row>
    <row r="415" spans="1:8" x14ac:dyDescent="0.3">
      <c r="A415">
        <v>414</v>
      </c>
      <c r="B415" s="23"/>
      <c r="C415">
        <v>6</v>
      </c>
      <c r="D415" s="1">
        <f t="shared" si="68"/>
        <v>392495690.1836533</v>
      </c>
      <c r="E415">
        <v>4.1599999999999996E-3</v>
      </c>
      <c r="F415" s="1">
        <v>4000000</v>
      </c>
      <c r="G415" s="1">
        <f t="shared" si="69"/>
        <v>390111832.25481731</v>
      </c>
      <c r="H415" s="1">
        <f xml:space="preserve"> ((D415 - F415) * E415)</f>
        <v>1616142.0711639975</v>
      </c>
    </row>
    <row r="416" spans="1:8" x14ac:dyDescent="0.3">
      <c r="A416">
        <v>415</v>
      </c>
      <c r="B416" s="23"/>
      <c r="C416">
        <v>7</v>
      </c>
      <c r="D416" s="1">
        <f t="shared" si="68"/>
        <v>390111832.25481731</v>
      </c>
      <c r="E416">
        <v>4.1599999999999996E-3</v>
      </c>
      <c r="F416" s="1">
        <v>4000000</v>
      </c>
      <c r="G416" s="1">
        <f t="shared" si="69"/>
        <v>387718057.47699738</v>
      </c>
      <c r="H416" s="1">
        <f t="shared" ref="H416:H423" si="73" xml:space="preserve"> ((D416 - F416) * E416)</f>
        <v>1606225.2221800399</v>
      </c>
    </row>
    <row r="417" spans="1:8" x14ac:dyDescent="0.3">
      <c r="A417">
        <v>416</v>
      </c>
      <c r="B417" s="23"/>
      <c r="C417">
        <v>8</v>
      </c>
      <c r="D417" s="1">
        <f t="shared" si="68"/>
        <v>387718057.47699738</v>
      </c>
      <c r="E417">
        <v>4.1599999999999996E-3</v>
      </c>
      <c r="F417" s="1">
        <v>4000000</v>
      </c>
      <c r="G417" s="1">
        <f t="shared" si="69"/>
        <v>385314324.5961017</v>
      </c>
      <c r="H417" s="1">
        <f t="shared" si="73"/>
        <v>1596267.119104309</v>
      </c>
    </row>
    <row r="418" spans="1:8" x14ac:dyDescent="0.3">
      <c r="A418">
        <v>417</v>
      </c>
      <c r="B418" s="23"/>
      <c r="C418">
        <v>9</v>
      </c>
      <c r="D418" s="1">
        <f t="shared" si="68"/>
        <v>385314324.5961017</v>
      </c>
      <c r="E418">
        <v>4.1599999999999996E-3</v>
      </c>
      <c r="F418" s="1">
        <v>4000000</v>
      </c>
      <c r="G418" s="1">
        <f t="shared" si="69"/>
        <v>382900592.18642151</v>
      </c>
      <c r="H418" s="1">
        <f t="shared" si="73"/>
        <v>1586267.590319783</v>
      </c>
    </row>
    <row r="419" spans="1:8" x14ac:dyDescent="0.3">
      <c r="A419">
        <v>418</v>
      </c>
      <c r="B419" s="23"/>
      <c r="C419">
        <v>10</v>
      </c>
      <c r="D419" s="1">
        <f t="shared" si="68"/>
        <v>382900592.18642151</v>
      </c>
      <c r="E419">
        <v>4.1599999999999996E-3</v>
      </c>
      <c r="F419" s="1">
        <v>4000000</v>
      </c>
      <c r="G419" s="1">
        <f t="shared" si="69"/>
        <v>380476818.64991701</v>
      </c>
      <c r="H419" s="1">
        <f t="shared" si="73"/>
        <v>1576226.4634955134</v>
      </c>
    </row>
    <row r="420" spans="1:8" x14ac:dyDescent="0.3">
      <c r="A420">
        <v>419</v>
      </c>
      <c r="B420" s="23"/>
      <c r="C420">
        <v>11</v>
      </c>
      <c r="D420" s="1">
        <f t="shared" si="68"/>
        <v>380476818.64991701</v>
      </c>
      <c r="E420">
        <v>4.1599999999999996E-3</v>
      </c>
      <c r="F420" s="1">
        <v>4000000</v>
      </c>
      <c r="G420" s="1">
        <f t="shared" si="69"/>
        <v>378042962.21550065</v>
      </c>
      <c r="H420" s="1">
        <f t="shared" si="73"/>
        <v>1566143.5655836547</v>
      </c>
    </row>
    <row r="421" spans="1:8" x14ac:dyDescent="0.3">
      <c r="A421">
        <v>420</v>
      </c>
      <c r="B421" s="23"/>
      <c r="C421">
        <v>12</v>
      </c>
      <c r="D421" s="1">
        <f t="shared" si="68"/>
        <v>378042962.21550065</v>
      </c>
      <c r="E421">
        <v>4.1599999999999996E-3</v>
      </c>
      <c r="F421" s="1">
        <v>4000000</v>
      </c>
      <c r="G421" s="1">
        <f t="shared" si="69"/>
        <v>375598980.93831712</v>
      </c>
      <c r="H421" s="1">
        <f t="shared" si="73"/>
        <v>1556018.7228164827</v>
      </c>
    </row>
    <row r="422" spans="1:8" x14ac:dyDescent="0.3">
      <c r="A422">
        <v>421</v>
      </c>
      <c r="B422" s="23">
        <v>2073</v>
      </c>
      <c r="C422">
        <v>1</v>
      </c>
      <c r="D422" s="1">
        <f t="shared" si="68"/>
        <v>375598980.93831712</v>
      </c>
      <c r="E422">
        <v>4.1599999999999996E-3</v>
      </c>
      <c r="F422" s="1">
        <v>4000000</v>
      </c>
      <c r="G422" s="1">
        <f t="shared" si="69"/>
        <v>373144832.6990205</v>
      </c>
      <c r="H422" s="1">
        <f t="shared" si="73"/>
        <v>1545851.7607033991</v>
      </c>
    </row>
    <row r="423" spans="1:8" x14ac:dyDescent="0.3">
      <c r="A423">
        <v>422</v>
      </c>
      <c r="B423" s="23"/>
      <c r="C423">
        <v>2</v>
      </c>
      <c r="D423" s="1">
        <f t="shared" si="68"/>
        <v>373144832.6990205</v>
      </c>
      <c r="E423">
        <v>4.1599999999999996E-3</v>
      </c>
      <c r="F423" s="1">
        <v>4000000</v>
      </c>
      <c r="G423" s="1">
        <f t="shared" si="69"/>
        <v>370680475.20304841</v>
      </c>
      <c r="H423" s="1">
        <f t="shared" si="73"/>
        <v>1535642.5040279252</v>
      </c>
    </row>
    <row r="424" spans="1:8" x14ac:dyDescent="0.3">
      <c r="A424">
        <v>423</v>
      </c>
      <c r="B424" s="23"/>
      <c r="C424">
        <v>3</v>
      </c>
      <c r="D424" s="1">
        <f t="shared" si="68"/>
        <v>370680475.20304841</v>
      </c>
      <c r="E424">
        <v>4.1599999999999996E-3</v>
      </c>
      <c r="F424" s="1">
        <v>4000000</v>
      </c>
      <c r="G424" s="1">
        <f t="shared" si="69"/>
        <v>368205865.97989309</v>
      </c>
      <c r="H424" s="1">
        <f xml:space="preserve"> ((D424 - F424) * E424)</f>
        <v>1525390.7768446812</v>
      </c>
    </row>
    <row r="425" spans="1:8" x14ac:dyDescent="0.3">
      <c r="A425">
        <v>424</v>
      </c>
      <c r="B425" s="23"/>
      <c r="C425">
        <v>4</v>
      </c>
      <c r="D425" s="1">
        <f t="shared" si="68"/>
        <v>368205865.97989309</v>
      </c>
      <c r="E425">
        <v>4.1599999999999996E-3</v>
      </c>
      <c r="F425" s="1">
        <v>4000000</v>
      </c>
      <c r="G425" s="1">
        <f t="shared" si="69"/>
        <v>365720962.38236946</v>
      </c>
      <c r="H425" s="1">
        <f t="shared" ref="H425:H440" si="74" xml:space="preserve"> ((D425 - F425) * E425)</f>
        <v>1515096.4024763552</v>
      </c>
    </row>
    <row r="426" spans="1:8" x14ac:dyDescent="0.3">
      <c r="B426" s="23"/>
      <c r="C426">
        <v>5</v>
      </c>
      <c r="D426" s="1">
        <f t="shared" ref="D426:D489" si="75" xml:space="preserve"> G425</f>
        <v>365720962.38236946</v>
      </c>
      <c r="E426">
        <v>4.1599999999999996E-3</v>
      </c>
      <c r="F426" s="1">
        <v>4000000</v>
      </c>
      <c r="G426" s="1">
        <f t="shared" ref="G426:G489" si="76" xml:space="preserve"> (D426 - F426) + ((D426 - F426) * E426)</f>
        <v>363225721.5858801</v>
      </c>
      <c r="H426" s="1">
        <f t="shared" si="74"/>
        <v>1504759.2035106567</v>
      </c>
    </row>
    <row r="427" spans="1:8" x14ac:dyDescent="0.3">
      <c r="B427" s="23"/>
      <c r="C427">
        <v>6</v>
      </c>
      <c r="D427" s="1">
        <f t="shared" si="75"/>
        <v>363225721.5858801</v>
      </c>
      <c r="E427">
        <v>4.1599999999999996E-3</v>
      </c>
      <c r="F427" s="1">
        <v>4000000</v>
      </c>
      <c r="G427" s="1">
        <f t="shared" si="76"/>
        <v>360720100.58767736</v>
      </c>
      <c r="H427" s="1">
        <f t="shared" si="74"/>
        <v>1494379.0017972612</v>
      </c>
    </row>
    <row r="428" spans="1:8" x14ac:dyDescent="0.3">
      <c r="B428" s="23"/>
      <c r="C428">
        <v>7</v>
      </c>
      <c r="D428" s="1">
        <f t="shared" si="75"/>
        <v>360720100.58767736</v>
      </c>
      <c r="E428">
        <v>4.1599999999999996E-3</v>
      </c>
      <c r="F428" s="1">
        <v>4000000</v>
      </c>
      <c r="G428" s="1">
        <f t="shared" si="76"/>
        <v>358204056.2061221</v>
      </c>
      <c r="H428" s="1">
        <f t="shared" si="74"/>
        <v>1483955.6184447377</v>
      </c>
    </row>
    <row r="429" spans="1:8" x14ac:dyDescent="0.3">
      <c r="B429" s="23"/>
      <c r="C429">
        <v>8</v>
      </c>
      <c r="D429" s="1">
        <f t="shared" si="75"/>
        <v>358204056.2061221</v>
      </c>
      <c r="E429">
        <v>4.1599999999999996E-3</v>
      </c>
      <c r="F429" s="1">
        <v>4000000</v>
      </c>
      <c r="G429" s="1">
        <f t="shared" si="76"/>
        <v>355677545.07993954</v>
      </c>
      <c r="H429" s="1">
        <f t="shared" si="74"/>
        <v>1473488.8738174678</v>
      </c>
    </row>
    <row r="430" spans="1:8" x14ac:dyDescent="0.3">
      <c r="B430" s="23"/>
      <c r="C430">
        <v>9</v>
      </c>
      <c r="D430" s="1">
        <f t="shared" si="75"/>
        <v>355677545.07993954</v>
      </c>
      <c r="E430">
        <v>4.1599999999999996E-3</v>
      </c>
      <c r="F430" s="1">
        <v>4000000</v>
      </c>
      <c r="G430" s="1">
        <f t="shared" si="76"/>
        <v>353140523.66747206</v>
      </c>
      <c r="H430" s="1">
        <f t="shared" si="74"/>
        <v>1462978.5875325485</v>
      </c>
    </row>
    <row r="431" spans="1:8" x14ac:dyDescent="0.3">
      <c r="B431" s="23"/>
      <c r="C431">
        <v>10</v>
      </c>
      <c r="D431" s="1">
        <f t="shared" si="75"/>
        <v>353140523.66747206</v>
      </c>
      <c r="E431">
        <v>4.1599999999999996E-3</v>
      </c>
      <c r="F431" s="1">
        <v>4000000</v>
      </c>
      <c r="G431" s="1">
        <f t="shared" si="76"/>
        <v>350592948.24592876</v>
      </c>
      <c r="H431" s="1">
        <f t="shared" si="74"/>
        <v>1452424.5784566836</v>
      </c>
    </row>
    <row r="432" spans="1:8" x14ac:dyDescent="0.3">
      <c r="B432" s="23"/>
      <c r="C432">
        <v>11</v>
      </c>
      <c r="D432" s="1">
        <f t="shared" si="75"/>
        <v>350592948.24592876</v>
      </c>
      <c r="E432">
        <v>4.1599999999999996E-3</v>
      </c>
      <c r="F432" s="1">
        <v>4000000</v>
      </c>
      <c r="G432" s="1">
        <f t="shared" si="76"/>
        <v>348034774.91063184</v>
      </c>
      <c r="H432" s="1">
        <f t="shared" si="74"/>
        <v>1441826.6647030634</v>
      </c>
    </row>
    <row r="433" spans="2:8" x14ac:dyDescent="0.3">
      <c r="B433" s="23"/>
      <c r="C433">
        <v>12</v>
      </c>
      <c r="D433" s="1">
        <f t="shared" si="75"/>
        <v>348034774.91063184</v>
      </c>
      <c r="E433">
        <v>4.1599999999999996E-3</v>
      </c>
      <c r="F433" s="1">
        <v>4000000</v>
      </c>
      <c r="G433" s="1">
        <f t="shared" si="76"/>
        <v>345465959.57426006</v>
      </c>
      <c r="H433" s="1">
        <f t="shared" si="74"/>
        <v>1431184.6636282282</v>
      </c>
    </row>
    <row r="434" spans="2:8" x14ac:dyDescent="0.3">
      <c r="B434" s="23">
        <v>2074</v>
      </c>
      <c r="C434">
        <v>1</v>
      </c>
      <c r="D434" s="1">
        <f t="shared" si="75"/>
        <v>345465959.57426006</v>
      </c>
      <c r="E434">
        <v>4.1599999999999996E-3</v>
      </c>
      <c r="F434" s="1">
        <v>4000000</v>
      </c>
      <c r="G434" s="1">
        <f t="shared" si="76"/>
        <v>342886457.96608895</v>
      </c>
      <c r="H434" s="1">
        <f t="shared" si="74"/>
        <v>1420498.3918289216</v>
      </c>
    </row>
    <row r="435" spans="2:8" x14ac:dyDescent="0.3">
      <c r="B435" s="23"/>
      <c r="C435">
        <v>2</v>
      </c>
      <c r="D435" s="1">
        <f t="shared" si="75"/>
        <v>342886457.96608895</v>
      </c>
      <c r="E435">
        <v>4.1599999999999996E-3</v>
      </c>
      <c r="F435" s="1">
        <v>4000000</v>
      </c>
      <c r="G435" s="1">
        <f t="shared" si="76"/>
        <v>340296225.63122785</v>
      </c>
      <c r="H435" s="1">
        <f t="shared" si="74"/>
        <v>1409767.6651389298</v>
      </c>
    </row>
    <row r="436" spans="2:8" x14ac:dyDescent="0.3">
      <c r="B436" s="23"/>
      <c r="C436">
        <v>3</v>
      </c>
      <c r="D436" s="1">
        <f t="shared" si="75"/>
        <v>340296225.63122785</v>
      </c>
      <c r="E436">
        <v>4.1599999999999996E-3</v>
      </c>
      <c r="F436" s="1">
        <v>4000000</v>
      </c>
      <c r="G436" s="1">
        <f t="shared" si="76"/>
        <v>337695217.92985374</v>
      </c>
      <c r="H436" s="1">
        <f t="shared" si="74"/>
        <v>1398992.2986259076</v>
      </c>
    </row>
    <row r="437" spans="2:8" x14ac:dyDescent="0.3">
      <c r="B437" s="23"/>
      <c r="C437">
        <v>4</v>
      </c>
      <c r="D437" s="1">
        <f t="shared" si="75"/>
        <v>337695217.92985374</v>
      </c>
      <c r="E437">
        <v>4.1599999999999996E-3</v>
      </c>
      <c r="F437" s="1">
        <v>4000000</v>
      </c>
      <c r="G437" s="1">
        <f t="shared" si="76"/>
        <v>335083390.03644192</v>
      </c>
      <c r="H437" s="1">
        <f t="shared" si="74"/>
        <v>1388172.1065881914</v>
      </c>
    </row>
    <row r="438" spans="2:8" x14ac:dyDescent="0.3">
      <c r="B438" s="23"/>
      <c r="C438">
        <v>5</v>
      </c>
      <c r="D438" s="1">
        <f t="shared" si="75"/>
        <v>335083390.03644192</v>
      </c>
      <c r="E438">
        <v>4.1599999999999996E-3</v>
      </c>
      <c r="F438" s="1">
        <v>4000000</v>
      </c>
      <c r="G438" s="1">
        <f t="shared" si="76"/>
        <v>332460696.93899351</v>
      </c>
      <c r="H438" s="1">
        <f t="shared" si="74"/>
        <v>1377306.9025515984</v>
      </c>
    </row>
    <row r="439" spans="2:8" x14ac:dyDescent="0.3">
      <c r="B439" s="23"/>
      <c r="C439">
        <v>6</v>
      </c>
      <c r="D439" s="1">
        <f t="shared" si="75"/>
        <v>332460696.93899351</v>
      </c>
      <c r="E439">
        <v>4.1599999999999996E-3</v>
      </c>
      <c r="F439" s="1">
        <v>4000000</v>
      </c>
      <c r="G439" s="1">
        <f t="shared" si="76"/>
        <v>329827093.43825972</v>
      </c>
      <c r="H439" s="1">
        <f t="shared" si="74"/>
        <v>1366396.4992662128</v>
      </c>
    </row>
    <row r="440" spans="2:8" x14ac:dyDescent="0.3">
      <c r="B440" s="23"/>
      <c r="C440">
        <v>7</v>
      </c>
      <c r="D440" s="1">
        <f t="shared" si="75"/>
        <v>329827093.43825972</v>
      </c>
      <c r="E440">
        <v>4.1599999999999996E-3</v>
      </c>
      <c r="F440" s="1">
        <v>4000000</v>
      </c>
      <c r="G440" s="1">
        <f t="shared" si="76"/>
        <v>327182534.14696288</v>
      </c>
      <c r="H440" s="1">
        <f t="shared" si="74"/>
        <v>1355440.7087031603</v>
      </c>
    </row>
    <row r="441" spans="2:8" x14ac:dyDescent="0.3">
      <c r="B441" s="23"/>
      <c r="C441">
        <v>8</v>
      </c>
      <c r="D441" s="1">
        <f t="shared" si="75"/>
        <v>327182534.14696288</v>
      </c>
      <c r="E441">
        <v>4.1599999999999996E-3</v>
      </c>
      <c r="F441" s="1">
        <v>4000000</v>
      </c>
      <c r="G441" s="1">
        <f t="shared" si="76"/>
        <v>324526973.48901427</v>
      </c>
      <c r="H441" s="1">
        <f t="shared" ref="H441:H448" si="77" xml:space="preserve"> ((D441 - F441) * E441)</f>
        <v>1344439.3420513654</v>
      </c>
    </row>
    <row r="442" spans="2:8" x14ac:dyDescent="0.3">
      <c r="B442" s="23"/>
      <c r="C442">
        <v>9</v>
      </c>
      <c r="D442" s="1">
        <f t="shared" si="75"/>
        <v>324526973.48901427</v>
      </c>
      <c r="E442">
        <v>4.1599999999999996E-3</v>
      </c>
      <c r="F442" s="1">
        <v>4000000</v>
      </c>
      <c r="G442" s="1">
        <f t="shared" si="76"/>
        <v>321860365.69872856</v>
      </c>
      <c r="H442" s="1">
        <f t="shared" si="77"/>
        <v>1333392.2097142993</v>
      </c>
    </row>
    <row r="443" spans="2:8" x14ac:dyDescent="0.3">
      <c r="B443" s="23"/>
      <c r="C443">
        <v>10</v>
      </c>
      <c r="D443" s="1">
        <f t="shared" si="75"/>
        <v>321860365.69872856</v>
      </c>
      <c r="E443">
        <v>4.1599999999999996E-3</v>
      </c>
      <c r="F443" s="1">
        <v>4000000</v>
      </c>
      <c r="G443" s="1">
        <f t="shared" si="76"/>
        <v>319182664.82003528</v>
      </c>
      <c r="H443" s="1">
        <f t="shared" si="77"/>
        <v>1322299.1213067106</v>
      </c>
    </row>
    <row r="444" spans="2:8" x14ac:dyDescent="0.3">
      <c r="B444" s="23"/>
      <c r="C444">
        <v>11</v>
      </c>
      <c r="D444" s="1">
        <f t="shared" si="75"/>
        <v>319182664.82003528</v>
      </c>
      <c r="E444">
        <v>4.1599999999999996E-3</v>
      </c>
      <c r="F444" s="1">
        <v>4000000</v>
      </c>
      <c r="G444" s="1">
        <f t="shared" si="76"/>
        <v>316493824.70568663</v>
      </c>
      <c r="H444" s="1">
        <f t="shared" si="77"/>
        <v>1311159.8856513465</v>
      </c>
    </row>
    <row r="445" spans="2:8" x14ac:dyDescent="0.3">
      <c r="B445" s="23"/>
      <c r="C445">
        <v>12</v>
      </c>
      <c r="D445" s="1">
        <f t="shared" si="75"/>
        <v>316493824.70568663</v>
      </c>
      <c r="E445">
        <v>4.1599999999999996E-3</v>
      </c>
      <c r="F445" s="1">
        <v>4000000</v>
      </c>
      <c r="G445" s="1">
        <f t="shared" si="76"/>
        <v>313793799.01646227</v>
      </c>
      <c r="H445" s="1">
        <f t="shared" si="77"/>
        <v>1299974.3107756563</v>
      </c>
    </row>
    <row r="446" spans="2:8" x14ac:dyDescent="0.3">
      <c r="B446" s="23">
        <v>2075</v>
      </c>
      <c r="C446">
        <v>1</v>
      </c>
      <c r="D446" s="1">
        <f t="shared" si="75"/>
        <v>313793799.01646227</v>
      </c>
      <c r="E446">
        <v>4.1599999999999996E-3</v>
      </c>
      <c r="F446" s="1">
        <v>4000000</v>
      </c>
      <c r="G446" s="1">
        <f t="shared" si="76"/>
        <v>311082541.22037077</v>
      </c>
      <c r="H446" s="1">
        <f t="shared" si="77"/>
        <v>1288742.2039084828</v>
      </c>
    </row>
    <row r="447" spans="2:8" x14ac:dyDescent="0.3">
      <c r="B447" s="23"/>
      <c r="C447">
        <v>2</v>
      </c>
      <c r="D447" s="1">
        <f t="shared" si="75"/>
        <v>311082541.22037077</v>
      </c>
      <c r="E447">
        <v>4.1599999999999996E-3</v>
      </c>
      <c r="F447" s="1">
        <v>4000000</v>
      </c>
      <c r="G447" s="1">
        <f t="shared" si="76"/>
        <v>308360004.59184754</v>
      </c>
      <c r="H447" s="1">
        <f t="shared" si="77"/>
        <v>1277463.3714767422</v>
      </c>
    </row>
    <row r="448" spans="2:8" x14ac:dyDescent="0.3">
      <c r="B448" s="23"/>
      <c r="C448">
        <v>3</v>
      </c>
      <c r="D448" s="1">
        <f t="shared" si="75"/>
        <v>308360004.59184754</v>
      </c>
      <c r="E448">
        <v>4.1599999999999996E-3</v>
      </c>
      <c r="F448" s="1">
        <v>4000000</v>
      </c>
      <c r="G448" s="1">
        <f t="shared" si="76"/>
        <v>305626142.2109496</v>
      </c>
      <c r="H448" s="1">
        <f t="shared" si="77"/>
        <v>1266137.6191020857</v>
      </c>
    </row>
    <row r="449" spans="2:8" x14ac:dyDescent="0.3">
      <c r="B449" s="23"/>
      <c r="C449">
        <v>4</v>
      </c>
      <c r="D449" s="1">
        <f t="shared" si="75"/>
        <v>305626142.2109496</v>
      </c>
      <c r="E449">
        <v>4.1599999999999996E-3</v>
      </c>
      <c r="F449" s="1">
        <v>4000000</v>
      </c>
      <c r="G449" s="1">
        <f t="shared" si="76"/>
        <v>302880906.96254712</v>
      </c>
      <c r="H449" s="1">
        <f xml:space="preserve"> ((D449 - F449) * E449)</f>
        <v>1254764.7515975502</v>
      </c>
    </row>
    <row r="450" spans="2:8" x14ac:dyDescent="0.3">
      <c r="B450" s="23"/>
      <c r="C450">
        <v>5</v>
      </c>
      <c r="D450" s="1">
        <f t="shared" si="75"/>
        <v>302880906.96254712</v>
      </c>
      <c r="E450">
        <v>4.1599999999999996E-3</v>
      </c>
      <c r="F450" s="1">
        <v>4000000</v>
      </c>
      <c r="G450" s="1">
        <f t="shared" si="76"/>
        <v>300124251.53551131</v>
      </c>
      <c r="H450" s="1">
        <f t="shared" ref="H450:H457" si="78" xml:space="preserve"> ((D450 - F450) * E450)</f>
        <v>1243344.5729641959</v>
      </c>
    </row>
    <row r="451" spans="2:8" x14ac:dyDescent="0.3">
      <c r="B451" s="23"/>
      <c r="C451">
        <v>6</v>
      </c>
      <c r="D451" s="1">
        <f t="shared" si="75"/>
        <v>300124251.53551131</v>
      </c>
      <c r="E451">
        <v>4.1599999999999996E-3</v>
      </c>
      <c r="F451" s="1">
        <v>4000000</v>
      </c>
      <c r="G451" s="1">
        <f t="shared" si="76"/>
        <v>297356128.42189902</v>
      </c>
      <c r="H451" s="1">
        <f t="shared" si="78"/>
        <v>1231876.886387727</v>
      </c>
    </row>
    <row r="452" spans="2:8" x14ac:dyDescent="0.3">
      <c r="B452" s="23"/>
      <c r="C452">
        <v>7</v>
      </c>
      <c r="D452" s="1">
        <f t="shared" si="75"/>
        <v>297356128.42189902</v>
      </c>
      <c r="E452">
        <v>4.1599999999999996E-3</v>
      </c>
      <c r="F452" s="1">
        <v>4000000</v>
      </c>
      <c r="G452" s="1">
        <f t="shared" si="76"/>
        <v>294576489.91613412</v>
      </c>
      <c r="H452" s="1">
        <f t="shared" si="78"/>
        <v>1220361.4942350998</v>
      </c>
    </row>
    <row r="453" spans="2:8" x14ac:dyDescent="0.3">
      <c r="B453" s="23"/>
      <c r="C453">
        <v>8</v>
      </c>
      <c r="D453" s="1">
        <f t="shared" si="75"/>
        <v>294576489.91613412</v>
      </c>
      <c r="E453">
        <v>4.1599999999999996E-3</v>
      </c>
      <c r="F453" s="1">
        <v>4000000</v>
      </c>
      <c r="G453" s="1">
        <f t="shared" si="76"/>
        <v>291785288.11418521</v>
      </c>
      <c r="H453" s="1">
        <f t="shared" si="78"/>
        <v>1208798.1980511178</v>
      </c>
    </row>
    <row r="454" spans="2:8" x14ac:dyDescent="0.3">
      <c r="B454" s="23"/>
      <c r="C454">
        <v>9</v>
      </c>
      <c r="D454" s="1">
        <f t="shared" si="75"/>
        <v>291785288.11418521</v>
      </c>
      <c r="E454">
        <v>4.1599999999999996E-3</v>
      </c>
      <c r="F454" s="1">
        <v>4000000</v>
      </c>
      <c r="G454" s="1">
        <f t="shared" si="76"/>
        <v>288982474.91274023</v>
      </c>
      <c r="H454" s="1">
        <f t="shared" si="78"/>
        <v>1197186.7985550105</v>
      </c>
    </row>
    <row r="455" spans="2:8" x14ac:dyDescent="0.3">
      <c r="B455" s="23"/>
      <c r="C455">
        <v>10</v>
      </c>
      <c r="D455" s="1">
        <f t="shared" si="75"/>
        <v>288982474.91274023</v>
      </c>
      <c r="E455">
        <v>4.1599999999999996E-3</v>
      </c>
      <c r="F455" s="1">
        <v>4000000</v>
      </c>
      <c r="G455" s="1">
        <f t="shared" si="76"/>
        <v>286168002.00837725</v>
      </c>
      <c r="H455" s="1">
        <f t="shared" si="78"/>
        <v>1185527.0956369992</v>
      </c>
    </row>
    <row r="456" spans="2:8" x14ac:dyDescent="0.3">
      <c r="B456" s="23"/>
      <c r="C456">
        <v>11</v>
      </c>
      <c r="D456" s="1">
        <f t="shared" si="75"/>
        <v>286168002.00837725</v>
      </c>
      <c r="E456">
        <v>4.1599999999999996E-3</v>
      </c>
      <c r="F456" s="1">
        <v>4000000</v>
      </c>
      <c r="G456" s="1">
        <f t="shared" si="76"/>
        <v>283341820.89673209</v>
      </c>
      <c r="H456" s="1">
        <f t="shared" si="78"/>
        <v>1173818.8883548493</v>
      </c>
    </row>
    <row r="457" spans="2:8" x14ac:dyDescent="0.3">
      <c r="B457" s="23"/>
      <c r="C457">
        <v>12</v>
      </c>
      <c r="D457" s="1">
        <f t="shared" si="75"/>
        <v>283341820.89673209</v>
      </c>
      <c r="E457">
        <v>4.1599999999999996E-3</v>
      </c>
      <c r="F457" s="1">
        <v>4000000</v>
      </c>
      <c r="G457" s="1">
        <f t="shared" si="76"/>
        <v>280503882.8716625</v>
      </c>
      <c r="H457" s="1">
        <f t="shared" si="78"/>
        <v>1162061.9749304054</v>
      </c>
    </row>
    <row r="458" spans="2:8" x14ac:dyDescent="0.3">
      <c r="B458" s="23">
        <v>2076</v>
      </c>
      <c r="C458">
        <v>1</v>
      </c>
      <c r="D458" s="1">
        <f t="shared" si="75"/>
        <v>280503882.8716625</v>
      </c>
      <c r="E458">
        <v>4.1599999999999996E-3</v>
      </c>
      <c r="F458" s="1">
        <v>4000000</v>
      </c>
      <c r="G458" s="1">
        <f t="shared" si="76"/>
        <v>277654139.02440864</v>
      </c>
      <c r="H458" s="1">
        <f xml:space="preserve"> ((D458 - F458) * E458)</f>
        <v>1150256.1527461158</v>
      </c>
    </row>
    <row r="459" spans="2:8" x14ac:dyDescent="0.3">
      <c r="B459" s="23"/>
      <c r="C459">
        <v>2</v>
      </c>
      <c r="D459" s="1">
        <f t="shared" si="75"/>
        <v>277654139.02440864</v>
      </c>
      <c r="E459">
        <v>4.1599999999999996E-3</v>
      </c>
      <c r="F459" s="1">
        <v>4000000</v>
      </c>
      <c r="G459" s="1">
        <f t="shared" si="76"/>
        <v>274792540.24275017</v>
      </c>
      <c r="H459" s="1">
        <f t="shared" ref="H459:H464" si="79" xml:space="preserve"> ((D459 - F459) * E459)</f>
        <v>1138401.2183415398</v>
      </c>
    </row>
    <row r="460" spans="2:8" x14ac:dyDescent="0.3">
      <c r="B460" s="23"/>
      <c r="C460">
        <v>3</v>
      </c>
      <c r="D460" s="1">
        <f t="shared" si="75"/>
        <v>274792540.24275017</v>
      </c>
      <c r="E460">
        <v>4.1599999999999996E-3</v>
      </c>
      <c r="F460" s="1">
        <v>4000000</v>
      </c>
      <c r="G460" s="1">
        <f t="shared" si="76"/>
        <v>271919037.21016002</v>
      </c>
      <c r="H460" s="1">
        <f t="shared" si="79"/>
        <v>1126496.9674098406</v>
      </c>
    </row>
    <row r="461" spans="2:8" x14ac:dyDescent="0.3">
      <c r="B461" s="23"/>
      <c r="C461">
        <v>4</v>
      </c>
      <c r="D461" s="1">
        <f t="shared" si="75"/>
        <v>271919037.21016002</v>
      </c>
      <c r="E461">
        <v>4.1599999999999996E-3</v>
      </c>
      <c r="F461" s="1">
        <v>4000000</v>
      </c>
      <c r="G461" s="1">
        <f t="shared" si="76"/>
        <v>269033580.40495425</v>
      </c>
      <c r="H461" s="1">
        <f t="shared" si="79"/>
        <v>1114543.1947942656</v>
      </c>
    </row>
    <row r="462" spans="2:8" x14ac:dyDescent="0.3">
      <c r="B462" s="23"/>
      <c r="C462">
        <v>5</v>
      </c>
      <c r="D462" s="1">
        <f t="shared" si="75"/>
        <v>269033580.40495425</v>
      </c>
      <c r="E462">
        <v>4.1599999999999996E-3</v>
      </c>
      <c r="F462" s="1">
        <v>4000000</v>
      </c>
      <c r="G462" s="1">
        <f t="shared" si="76"/>
        <v>266136120.09943888</v>
      </c>
      <c r="H462" s="1">
        <f t="shared" si="79"/>
        <v>1102539.6944846096</v>
      </c>
    </row>
    <row r="463" spans="2:8" x14ac:dyDescent="0.3">
      <c r="B463" s="23"/>
      <c r="C463">
        <v>6</v>
      </c>
      <c r="D463" s="1">
        <f t="shared" si="75"/>
        <v>266136120.09943888</v>
      </c>
      <c r="E463">
        <v>4.1599999999999996E-3</v>
      </c>
      <c r="F463" s="1">
        <v>4000000</v>
      </c>
      <c r="G463" s="1">
        <f t="shared" si="76"/>
        <v>263226606.35905254</v>
      </c>
      <c r="H463" s="1">
        <f t="shared" si="79"/>
        <v>1090486.2596136655</v>
      </c>
    </row>
    <row r="464" spans="2:8" x14ac:dyDescent="0.3">
      <c r="B464" s="23"/>
      <c r="C464">
        <v>7</v>
      </c>
      <c r="D464" s="1">
        <f t="shared" si="75"/>
        <v>263226606.35905254</v>
      </c>
      <c r="E464">
        <v>4.1599999999999996E-3</v>
      </c>
      <c r="F464" s="1">
        <v>4000000</v>
      </c>
      <c r="G464" s="1">
        <f t="shared" si="76"/>
        <v>260304989.0415062</v>
      </c>
      <c r="H464" s="1">
        <f t="shared" si="79"/>
        <v>1078382.6824536584</v>
      </c>
    </row>
    <row r="465" spans="2:8" x14ac:dyDescent="0.3">
      <c r="B465" s="23"/>
      <c r="C465">
        <v>8</v>
      </c>
      <c r="D465" s="1">
        <f t="shared" si="75"/>
        <v>260304989.0415062</v>
      </c>
      <c r="E465">
        <v>4.1599999999999996E-3</v>
      </c>
      <c r="F465" s="1">
        <v>4000000</v>
      </c>
      <c r="G465" s="1">
        <f t="shared" si="76"/>
        <v>257371217.79591885</v>
      </c>
      <c r="H465" s="1">
        <f xml:space="preserve"> ((D465 - F465) * E465)</f>
        <v>1066228.7544126657</v>
      </c>
    </row>
    <row r="466" spans="2:8" x14ac:dyDescent="0.3">
      <c r="B466" s="23"/>
      <c r="C466">
        <v>9</v>
      </c>
      <c r="D466" s="1">
        <f t="shared" si="75"/>
        <v>257371217.79591885</v>
      </c>
      <c r="E466">
        <v>4.1599999999999996E-3</v>
      </c>
      <c r="F466" s="1">
        <v>4000000</v>
      </c>
      <c r="G466" s="1">
        <f t="shared" si="76"/>
        <v>254425242.06194988</v>
      </c>
      <c r="H466" s="1">
        <f t="shared" ref="H466:H471" si="80" xml:space="preserve"> ((D466 - F466) * E466)</f>
        <v>1054024.2660310224</v>
      </c>
    </row>
    <row r="467" spans="2:8" x14ac:dyDescent="0.3">
      <c r="B467" s="23"/>
      <c r="C467">
        <v>10</v>
      </c>
      <c r="D467" s="1">
        <f t="shared" si="75"/>
        <v>254425242.06194988</v>
      </c>
      <c r="E467">
        <v>4.1599999999999996E-3</v>
      </c>
      <c r="F467" s="1">
        <v>4000000</v>
      </c>
      <c r="G467" s="1">
        <f t="shared" si="76"/>
        <v>251467011.06892759</v>
      </c>
      <c r="H467" s="1">
        <f t="shared" si="80"/>
        <v>1041769.0069777115</v>
      </c>
    </row>
    <row r="468" spans="2:8" x14ac:dyDescent="0.3">
      <c r="B468" s="23"/>
      <c r="C468">
        <v>11</v>
      </c>
      <c r="D468" s="1">
        <f t="shared" si="75"/>
        <v>251467011.06892759</v>
      </c>
      <c r="E468">
        <v>4.1599999999999996E-3</v>
      </c>
      <c r="F468" s="1">
        <v>4000000</v>
      </c>
      <c r="G468" s="1">
        <f t="shared" si="76"/>
        <v>248496473.83497432</v>
      </c>
      <c r="H468" s="1">
        <f t="shared" si="80"/>
        <v>1029462.7660467387</v>
      </c>
    </row>
    <row r="469" spans="2:8" x14ac:dyDescent="0.3">
      <c r="B469" s="23"/>
      <c r="C469">
        <v>12</v>
      </c>
      <c r="D469" s="1">
        <f t="shared" si="75"/>
        <v>248496473.83497432</v>
      </c>
      <c r="E469">
        <v>4.1599999999999996E-3</v>
      </c>
      <c r="F469" s="1">
        <v>4000000</v>
      </c>
      <c r="G469" s="1">
        <f t="shared" si="76"/>
        <v>245513579.1661278</v>
      </c>
      <c r="H469" s="1">
        <f t="shared" si="80"/>
        <v>1017105.331153493</v>
      </c>
    </row>
    <row r="470" spans="2:8" x14ac:dyDescent="0.3">
      <c r="B470" s="23">
        <v>2077</v>
      </c>
      <c r="C470">
        <v>1</v>
      </c>
      <c r="D470" s="1">
        <f t="shared" si="75"/>
        <v>245513579.1661278</v>
      </c>
      <c r="E470">
        <v>4.1599999999999996E-3</v>
      </c>
      <c r="F470" s="1">
        <v>4000000</v>
      </c>
      <c r="G470" s="1">
        <f t="shared" si="76"/>
        <v>242518275.6554589</v>
      </c>
      <c r="H470" s="1">
        <f t="shared" si="80"/>
        <v>1004696.4893310915</v>
      </c>
    </row>
    <row r="471" spans="2:8" x14ac:dyDescent="0.3">
      <c r="B471" s="23"/>
      <c r="C471">
        <v>2</v>
      </c>
      <c r="D471" s="1">
        <f t="shared" si="75"/>
        <v>242518275.6554589</v>
      </c>
      <c r="E471">
        <v>4.1599999999999996E-3</v>
      </c>
      <c r="F471" s="1">
        <v>4000000</v>
      </c>
      <c r="G471" s="1">
        <f t="shared" si="76"/>
        <v>239510511.68218562</v>
      </c>
      <c r="H471" s="1">
        <f t="shared" si="80"/>
        <v>992236.02672670898</v>
      </c>
    </row>
    <row r="472" spans="2:8" x14ac:dyDescent="0.3">
      <c r="B472" s="23"/>
      <c r="C472">
        <v>3</v>
      </c>
      <c r="D472" s="1">
        <f t="shared" si="75"/>
        <v>239510511.68218562</v>
      </c>
      <c r="E472">
        <v>4.1599999999999996E-3</v>
      </c>
      <c r="F472" s="1">
        <v>4000000</v>
      </c>
      <c r="G472" s="1">
        <f t="shared" si="76"/>
        <v>236490235.4107835</v>
      </c>
      <c r="H472" s="1">
        <f xml:space="preserve"> ((D472 - F472) * E472)</f>
        <v>979723.7285978921</v>
      </c>
    </row>
    <row r="473" spans="2:8" x14ac:dyDescent="0.3">
      <c r="B473" s="23"/>
      <c r="C473">
        <v>4</v>
      </c>
      <c r="D473" s="1">
        <f t="shared" si="75"/>
        <v>236490235.4107835</v>
      </c>
      <c r="E473">
        <v>4.1599999999999996E-3</v>
      </c>
      <c r="F473" s="1">
        <v>4000000</v>
      </c>
      <c r="G473" s="1">
        <f t="shared" si="76"/>
        <v>233457394.79009235</v>
      </c>
      <c r="H473" s="1">
        <f t="shared" ref="H473:H485" si="81" xml:space="preserve"> ((D473 - F473) * E473)</f>
        <v>967159.37930885924</v>
      </c>
    </row>
    <row r="474" spans="2:8" x14ac:dyDescent="0.3">
      <c r="B474" s="23"/>
      <c r="C474">
        <v>5</v>
      </c>
      <c r="D474" s="1">
        <f t="shared" si="75"/>
        <v>233457394.79009235</v>
      </c>
      <c r="E474">
        <v>4.1599999999999996E-3</v>
      </c>
      <c r="F474" s="1">
        <v>4000000</v>
      </c>
      <c r="G474" s="1">
        <f t="shared" si="76"/>
        <v>230411937.55241913</v>
      </c>
      <c r="H474" s="1">
        <f t="shared" si="81"/>
        <v>954542.76232678408</v>
      </c>
    </row>
    <row r="475" spans="2:8" x14ac:dyDescent="0.3">
      <c r="B475" s="23"/>
      <c r="C475">
        <v>6</v>
      </c>
      <c r="D475" s="1">
        <f t="shared" si="75"/>
        <v>230411937.55241913</v>
      </c>
      <c r="E475">
        <v>4.1599999999999996E-3</v>
      </c>
      <c r="F475" s="1">
        <v>4000000</v>
      </c>
      <c r="G475" s="1">
        <f t="shared" si="76"/>
        <v>227353811.21263719</v>
      </c>
      <c r="H475" s="1">
        <f t="shared" si="81"/>
        <v>941873.66021806351</v>
      </c>
    </row>
    <row r="476" spans="2:8" x14ac:dyDescent="0.3">
      <c r="B476" s="23"/>
      <c r="C476">
        <v>7</v>
      </c>
      <c r="D476" s="1">
        <f t="shared" si="75"/>
        <v>227353811.21263719</v>
      </c>
      <c r="E476">
        <v>4.1599999999999996E-3</v>
      </c>
      <c r="F476" s="1">
        <v>4000000</v>
      </c>
      <c r="G476" s="1">
        <f t="shared" si="76"/>
        <v>224282963.06728175</v>
      </c>
      <c r="H476" s="1">
        <f t="shared" si="81"/>
        <v>929151.85464457062</v>
      </c>
    </row>
    <row r="477" spans="2:8" x14ac:dyDescent="0.3">
      <c r="B477" s="23"/>
      <c r="C477">
        <v>8</v>
      </c>
      <c r="D477" s="1">
        <f t="shared" si="75"/>
        <v>224282963.06728175</v>
      </c>
      <c r="E477">
        <v>4.1599999999999996E-3</v>
      </c>
      <c r="F477" s="1">
        <v>4000000</v>
      </c>
      <c r="G477" s="1">
        <f t="shared" si="76"/>
        <v>221199340.19364163</v>
      </c>
      <c r="H477" s="1">
        <f t="shared" si="81"/>
        <v>916377.12635989196</v>
      </c>
    </row>
    <row r="478" spans="2:8" x14ac:dyDescent="0.3">
      <c r="B478" s="23"/>
      <c r="C478">
        <v>9</v>
      </c>
      <c r="D478" s="1">
        <f t="shared" si="75"/>
        <v>221199340.19364163</v>
      </c>
      <c r="E478">
        <v>4.1599999999999996E-3</v>
      </c>
      <c r="F478" s="1">
        <v>4000000</v>
      </c>
      <c r="G478" s="1">
        <f t="shared" si="76"/>
        <v>218102889.44884717</v>
      </c>
      <c r="H478" s="1">
        <f t="shared" si="81"/>
        <v>903549.25520554907</v>
      </c>
    </row>
    <row r="479" spans="2:8" x14ac:dyDescent="0.3">
      <c r="B479" s="23"/>
      <c r="C479">
        <v>10</v>
      </c>
      <c r="D479" s="1">
        <f t="shared" si="75"/>
        <v>218102889.44884717</v>
      </c>
      <c r="E479">
        <v>4.1599999999999996E-3</v>
      </c>
      <c r="F479" s="1">
        <v>4000000</v>
      </c>
      <c r="G479" s="1">
        <f t="shared" si="76"/>
        <v>214993557.46895438</v>
      </c>
      <c r="H479" s="1">
        <f t="shared" si="81"/>
        <v>890668.02010720421</v>
      </c>
    </row>
    <row r="480" spans="2:8" x14ac:dyDescent="0.3">
      <c r="B480" s="23"/>
      <c r="C480">
        <v>11</v>
      </c>
      <c r="D480" s="1">
        <f t="shared" si="75"/>
        <v>214993557.46895438</v>
      </c>
      <c r="E480">
        <v>4.1599999999999996E-3</v>
      </c>
      <c r="F480" s="1">
        <v>4000000</v>
      </c>
      <c r="G480" s="1">
        <f t="shared" si="76"/>
        <v>211871290.66802523</v>
      </c>
      <c r="H480" s="1">
        <f t="shared" si="81"/>
        <v>877733.19907085015</v>
      </c>
    </row>
    <row r="481" spans="2:8" x14ac:dyDescent="0.3">
      <c r="B481" s="23"/>
      <c r="C481">
        <v>12</v>
      </c>
      <c r="D481" s="1">
        <f t="shared" si="75"/>
        <v>211871290.66802523</v>
      </c>
      <c r="E481">
        <v>4.1599999999999996E-3</v>
      </c>
      <c r="F481" s="1">
        <v>4000000</v>
      </c>
      <c r="G481" s="1">
        <f t="shared" si="76"/>
        <v>208736035.23720422</v>
      </c>
      <c r="H481" s="1">
        <f t="shared" si="81"/>
        <v>864744.56917898485</v>
      </c>
    </row>
    <row r="482" spans="2:8" x14ac:dyDescent="0.3">
      <c r="B482" s="23">
        <v>2078</v>
      </c>
      <c r="C482">
        <v>1</v>
      </c>
      <c r="D482" s="1">
        <f t="shared" si="75"/>
        <v>208736035.23720422</v>
      </c>
      <c r="E482">
        <v>4.1599999999999996E-3</v>
      </c>
      <c r="F482" s="1">
        <v>4000000</v>
      </c>
      <c r="G482" s="1">
        <f t="shared" si="76"/>
        <v>205587737.14379099</v>
      </c>
      <c r="H482" s="1">
        <f t="shared" si="81"/>
        <v>851701.9065867695</v>
      </c>
    </row>
    <row r="483" spans="2:8" x14ac:dyDescent="0.3">
      <c r="B483" s="23"/>
      <c r="C483">
        <v>2</v>
      </c>
      <c r="D483" s="1">
        <f t="shared" si="75"/>
        <v>205587737.14379099</v>
      </c>
      <c r="E483">
        <v>4.1599999999999996E-3</v>
      </c>
      <c r="F483" s="1">
        <v>4000000</v>
      </c>
      <c r="G483" s="1">
        <f t="shared" si="76"/>
        <v>202426342.13030916</v>
      </c>
      <c r="H483" s="1">
        <f t="shared" si="81"/>
        <v>838604.98651817045</v>
      </c>
    </row>
    <row r="484" spans="2:8" x14ac:dyDescent="0.3">
      <c r="B484" s="23"/>
      <c r="C484">
        <v>3</v>
      </c>
      <c r="D484" s="1">
        <f t="shared" si="75"/>
        <v>202426342.13030916</v>
      </c>
      <c r="E484">
        <v>4.1599999999999996E-3</v>
      </c>
      <c r="F484" s="1">
        <v>4000000</v>
      </c>
      <c r="G484" s="1">
        <f t="shared" si="76"/>
        <v>199251795.71357125</v>
      </c>
      <c r="H484" s="1">
        <f t="shared" si="81"/>
        <v>825453.58326208603</v>
      </c>
    </row>
    <row r="485" spans="2:8" x14ac:dyDescent="0.3">
      <c r="B485" s="23"/>
      <c r="C485">
        <v>4</v>
      </c>
      <c r="D485" s="1">
        <f t="shared" si="75"/>
        <v>199251795.71357125</v>
      </c>
      <c r="E485">
        <v>4.1599999999999996E-3</v>
      </c>
      <c r="F485" s="1">
        <v>4000000</v>
      </c>
      <c r="G485" s="1">
        <f t="shared" si="76"/>
        <v>196064043.18373969</v>
      </c>
      <c r="H485" s="1">
        <f t="shared" si="81"/>
        <v>812247.47016845632</v>
      </c>
    </row>
    <row r="486" spans="2:8" x14ac:dyDescent="0.3">
      <c r="B486" s="23"/>
      <c r="C486">
        <v>5</v>
      </c>
      <c r="D486" s="1">
        <f t="shared" si="75"/>
        <v>196064043.18373969</v>
      </c>
      <c r="E486">
        <v>4.1599999999999996E-3</v>
      </c>
      <c r="F486" s="1">
        <v>4000000</v>
      </c>
      <c r="G486" s="1">
        <f t="shared" si="76"/>
        <v>192863029.60338405</v>
      </c>
      <c r="H486" s="1">
        <f xml:space="preserve"> ((D486 - F486) * E486)</f>
        <v>798986.41964435705</v>
      </c>
    </row>
    <row r="487" spans="2:8" x14ac:dyDescent="0.3">
      <c r="B487" s="23"/>
      <c r="C487">
        <v>6</v>
      </c>
      <c r="D487" s="1">
        <f t="shared" si="75"/>
        <v>192863029.60338405</v>
      </c>
      <c r="E487">
        <v>4.1599999999999996E-3</v>
      </c>
      <c r="F487" s="1">
        <v>4000000</v>
      </c>
      <c r="G487" s="1">
        <f t="shared" si="76"/>
        <v>189648699.80653411</v>
      </c>
      <c r="H487" s="1">
        <f t="shared" ref="H487:H496" si="82" xml:space="preserve"> ((D487 - F487) * E487)</f>
        <v>785670.20315007761</v>
      </c>
    </row>
    <row r="488" spans="2:8" x14ac:dyDescent="0.3">
      <c r="B488" s="23"/>
      <c r="C488">
        <v>7</v>
      </c>
      <c r="D488" s="1">
        <f t="shared" si="75"/>
        <v>189648699.80653411</v>
      </c>
      <c r="E488">
        <v>4.1599999999999996E-3</v>
      </c>
      <c r="F488" s="1">
        <v>4000000</v>
      </c>
      <c r="G488" s="1">
        <f t="shared" si="76"/>
        <v>186420998.39772931</v>
      </c>
      <c r="H488" s="1">
        <f t="shared" si="82"/>
        <v>772298.59119518183</v>
      </c>
    </row>
    <row r="489" spans="2:8" x14ac:dyDescent="0.3">
      <c r="B489" s="23"/>
      <c r="C489">
        <v>8</v>
      </c>
      <c r="D489" s="1">
        <f t="shared" si="75"/>
        <v>186420998.39772931</v>
      </c>
      <c r="E489">
        <v>4.1599999999999996E-3</v>
      </c>
      <c r="F489" s="1">
        <v>4000000</v>
      </c>
      <c r="G489" s="1">
        <f t="shared" si="76"/>
        <v>183179869.75106385</v>
      </c>
      <c r="H489" s="1">
        <f t="shared" si="82"/>
        <v>758871.35333455389</v>
      </c>
    </row>
    <row r="490" spans="2:8" x14ac:dyDescent="0.3">
      <c r="B490" s="23"/>
      <c r="C490">
        <v>9</v>
      </c>
      <c r="D490" s="1">
        <f t="shared" ref="D490:D540" si="83" xml:space="preserve"> G489</f>
        <v>183179869.75106385</v>
      </c>
      <c r="E490">
        <v>4.1599999999999996E-3</v>
      </c>
      <c r="F490" s="1">
        <v>4000000</v>
      </c>
      <c r="G490" s="1">
        <f t="shared" ref="G490:G540" si="84" xml:space="preserve"> (D490 - F490) + ((D490 - F490) * E490)</f>
        <v>179925258.00922829</v>
      </c>
      <c r="H490" s="1">
        <f t="shared" si="82"/>
        <v>745388.25816442561</v>
      </c>
    </row>
    <row r="491" spans="2:8" x14ac:dyDescent="0.3">
      <c r="B491" s="23"/>
      <c r="C491">
        <v>10</v>
      </c>
      <c r="D491" s="1">
        <f t="shared" si="83"/>
        <v>179925258.00922829</v>
      </c>
      <c r="E491">
        <v>4.1599999999999996E-3</v>
      </c>
      <c r="F491" s="1">
        <v>4000000</v>
      </c>
      <c r="G491" s="1">
        <f t="shared" si="84"/>
        <v>176657107.08254668</v>
      </c>
      <c r="H491" s="1">
        <f t="shared" si="82"/>
        <v>731849.07331838959</v>
      </c>
    </row>
    <row r="492" spans="2:8" x14ac:dyDescent="0.3">
      <c r="B492" s="23"/>
      <c r="C492">
        <v>11</v>
      </c>
      <c r="D492" s="1">
        <f t="shared" si="83"/>
        <v>176657107.08254668</v>
      </c>
      <c r="E492">
        <v>4.1599999999999996E-3</v>
      </c>
      <c r="F492" s="1">
        <v>4000000</v>
      </c>
      <c r="G492" s="1">
        <f t="shared" si="84"/>
        <v>173375360.64801008</v>
      </c>
      <c r="H492" s="1">
        <f t="shared" si="82"/>
        <v>718253.56546339416</v>
      </c>
    </row>
    <row r="493" spans="2:8" x14ac:dyDescent="0.3">
      <c r="B493" s="23"/>
      <c r="C493">
        <v>12</v>
      </c>
      <c r="D493" s="1">
        <f t="shared" si="83"/>
        <v>173375360.64801008</v>
      </c>
      <c r="E493">
        <v>4.1599999999999996E-3</v>
      </c>
      <c r="F493" s="1">
        <v>4000000</v>
      </c>
      <c r="G493" s="1">
        <f t="shared" si="84"/>
        <v>170079962.1483058</v>
      </c>
      <c r="H493" s="1">
        <f t="shared" si="82"/>
        <v>704601.50029572181</v>
      </c>
    </row>
    <row r="494" spans="2:8" x14ac:dyDescent="0.3">
      <c r="B494" s="23">
        <v>2079</v>
      </c>
      <c r="C494">
        <v>1</v>
      </c>
      <c r="D494" s="1">
        <f t="shared" si="83"/>
        <v>170079962.1483058</v>
      </c>
      <c r="E494">
        <v>4.1599999999999996E-3</v>
      </c>
      <c r="F494" s="1">
        <v>4000000</v>
      </c>
      <c r="G494" s="1">
        <f t="shared" si="84"/>
        <v>166770854.79084274</v>
      </c>
      <c r="H494" s="1">
        <f t="shared" si="82"/>
        <v>690892.64253695204</v>
      </c>
    </row>
    <row r="495" spans="2:8" x14ac:dyDescent="0.3">
      <c r="B495" s="23"/>
      <c r="C495">
        <v>2</v>
      </c>
      <c r="D495" s="1">
        <f t="shared" si="83"/>
        <v>166770854.79084274</v>
      </c>
      <c r="E495">
        <v>4.1599999999999996E-3</v>
      </c>
      <c r="F495" s="1">
        <v>4000000</v>
      </c>
      <c r="G495" s="1">
        <f t="shared" si="84"/>
        <v>163447981.54677266</v>
      </c>
      <c r="H495" s="1">
        <f t="shared" si="82"/>
        <v>677126.75592990569</v>
      </c>
    </row>
    <row r="496" spans="2:8" x14ac:dyDescent="0.3">
      <c r="B496" s="23"/>
      <c r="C496">
        <v>3</v>
      </c>
      <c r="D496" s="1">
        <f t="shared" si="83"/>
        <v>163447981.54677266</v>
      </c>
      <c r="E496">
        <v>4.1599999999999996E-3</v>
      </c>
      <c r="F496" s="1">
        <v>4000000</v>
      </c>
      <c r="G496" s="1">
        <f t="shared" si="84"/>
        <v>160111285.15000725</v>
      </c>
      <c r="H496" s="1">
        <f t="shared" si="82"/>
        <v>663303.6032345742</v>
      </c>
    </row>
    <row r="497" spans="2:8" x14ac:dyDescent="0.3">
      <c r="B497" s="23"/>
      <c r="C497">
        <v>4</v>
      </c>
      <c r="D497" s="1">
        <f t="shared" si="83"/>
        <v>160111285.15000725</v>
      </c>
      <c r="E497">
        <v>4.1599999999999996E-3</v>
      </c>
      <c r="F497" s="1">
        <v>4000000</v>
      </c>
      <c r="G497" s="1">
        <f t="shared" si="84"/>
        <v>156760708.09623128</v>
      </c>
      <c r="H497" s="1">
        <f xml:space="preserve"> ((D497 - F497) * E497)</f>
        <v>649422.94622403011</v>
      </c>
    </row>
    <row r="498" spans="2:8" x14ac:dyDescent="0.3">
      <c r="B498" s="23"/>
      <c r="C498">
        <v>5</v>
      </c>
      <c r="D498" s="1">
        <f t="shared" si="83"/>
        <v>156760708.09623128</v>
      </c>
      <c r="E498">
        <v>4.1599999999999996E-3</v>
      </c>
      <c r="F498" s="1">
        <v>4000000</v>
      </c>
      <c r="G498" s="1">
        <f t="shared" si="84"/>
        <v>153396192.6419116</v>
      </c>
      <c r="H498" s="1">
        <f t="shared" ref="H498:H507" si="85" xml:space="preserve"> ((D498 - F498) * E498)</f>
        <v>635484.5456803221</v>
      </c>
    </row>
    <row r="499" spans="2:8" x14ac:dyDescent="0.3">
      <c r="B499" s="23"/>
      <c r="C499">
        <v>6</v>
      </c>
      <c r="D499" s="1">
        <f t="shared" si="83"/>
        <v>153396192.6419116</v>
      </c>
      <c r="E499">
        <v>4.1599999999999996E-3</v>
      </c>
      <c r="F499" s="1">
        <v>4000000</v>
      </c>
      <c r="G499" s="1">
        <f t="shared" si="84"/>
        <v>150017680.80330196</v>
      </c>
      <c r="H499" s="1">
        <f t="shared" si="85"/>
        <v>621488.16139035218</v>
      </c>
    </row>
    <row r="500" spans="2:8" x14ac:dyDescent="0.3">
      <c r="B500" s="23"/>
      <c r="C500">
        <v>7</v>
      </c>
      <c r="D500" s="1">
        <f t="shared" si="83"/>
        <v>150017680.80330196</v>
      </c>
      <c r="E500">
        <v>4.1599999999999996E-3</v>
      </c>
      <c r="F500" s="1">
        <v>4000000</v>
      </c>
      <c r="G500" s="1">
        <f t="shared" si="84"/>
        <v>146625114.35544369</v>
      </c>
      <c r="H500" s="1">
        <f t="shared" si="85"/>
        <v>607433.55214173615</v>
      </c>
    </row>
    <row r="501" spans="2:8" x14ac:dyDescent="0.3">
      <c r="B501" s="23"/>
      <c r="C501">
        <v>8</v>
      </c>
      <c r="D501" s="1">
        <f t="shared" si="83"/>
        <v>146625114.35544369</v>
      </c>
      <c r="E501">
        <v>4.1599999999999996E-3</v>
      </c>
      <c r="F501" s="1">
        <v>4000000</v>
      </c>
      <c r="G501" s="1">
        <f t="shared" si="84"/>
        <v>143218434.83116233</v>
      </c>
      <c r="H501" s="1">
        <f t="shared" si="85"/>
        <v>593320.47571864573</v>
      </c>
    </row>
    <row r="502" spans="2:8" x14ac:dyDescent="0.3">
      <c r="B502" s="23"/>
      <c r="C502">
        <v>9</v>
      </c>
      <c r="D502" s="1">
        <f t="shared" si="83"/>
        <v>143218434.83116233</v>
      </c>
      <c r="E502">
        <v>4.1599999999999996E-3</v>
      </c>
      <c r="F502" s="1">
        <v>4000000</v>
      </c>
      <c r="G502" s="1">
        <f t="shared" si="84"/>
        <v>139797583.52005997</v>
      </c>
      <c r="H502" s="1">
        <f t="shared" si="85"/>
        <v>579148.68889763521</v>
      </c>
    </row>
    <row r="503" spans="2:8" x14ac:dyDescent="0.3">
      <c r="B503" s="23"/>
      <c r="C503">
        <v>10</v>
      </c>
      <c r="D503" s="1">
        <f t="shared" si="83"/>
        <v>139797583.52005997</v>
      </c>
      <c r="E503">
        <v>4.1599999999999996E-3</v>
      </c>
      <c r="F503" s="1">
        <v>4000000</v>
      </c>
      <c r="G503" s="1">
        <f t="shared" si="84"/>
        <v>136362501.46750343</v>
      </c>
      <c r="H503" s="1">
        <f t="shared" si="85"/>
        <v>564917.9474434494</v>
      </c>
    </row>
    <row r="504" spans="2:8" x14ac:dyDescent="0.3">
      <c r="B504" s="23"/>
      <c r="C504">
        <v>11</v>
      </c>
      <c r="D504" s="1">
        <f t="shared" si="83"/>
        <v>136362501.46750343</v>
      </c>
      <c r="E504">
        <v>4.1599999999999996E-3</v>
      </c>
      <c r="F504" s="1">
        <v>4000000</v>
      </c>
      <c r="G504" s="1">
        <f t="shared" si="84"/>
        <v>132913129.47360824</v>
      </c>
      <c r="H504" s="1">
        <f t="shared" si="85"/>
        <v>550628.00610481424</v>
      </c>
    </row>
    <row r="505" spans="2:8" x14ac:dyDescent="0.3">
      <c r="B505" s="23"/>
      <c r="C505">
        <v>12</v>
      </c>
      <c r="D505" s="1">
        <f t="shared" si="83"/>
        <v>132913129.47360824</v>
      </c>
      <c r="E505">
        <v>4.1599999999999996E-3</v>
      </c>
      <c r="F505" s="1">
        <v>4000000</v>
      </c>
      <c r="G505" s="1">
        <f t="shared" si="84"/>
        <v>129449408.09221844</v>
      </c>
      <c r="H505" s="1">
        <f t="shared" si="85"/>
        <v>536278.61861021025</v>
      </c>
    </row>
    <row r="506" spans="2:8" x14ac:dyDescent="0.3">
      <c r="B506" s="23">
        <v>2080</v>
      </c>
      <c r="C506">
        <v>1</v>
      </c>
      <c r="D506" s="1">
        <f t="shared" si="83"/>
        <v>129449408.09221844</v>
      </c>
      <c r="E506">
        <v>4.1599999999999996E-3</v>
      </c>
      <c r="F506" s="1">
        <v>4000000</v>
      </c>
      <c r="G506" s="1">
        <f t="shared" si="84"/>
        <v>125971277.62988207</v>
      </c>
      <c r="H506" s="1">
        <f t="shared" si="85"/>
        <v>521869.5376636287</v>
      </c>
    </row>
    <row r="507" spans="2:8" x14ac:dyDescent="0.3">
      <c r="B507" s="23"/>
      <c r="C507">
        <v>2</v>
      </c>
      <c r="D507" s="1">
        <f t="shared" si="83"/>
        <v>125971277.62988207</v>
      </c>
      <c r="E507">
        <v>4.1599999999999996E-3</v>
      </c>
      <c r="F507" s="1">
        <v>4000000</v>
      </c>
      <c r="G507" s="1">
        <f t="shared" si="84"/>
        <v>122478678.14482237</v>
      </c>
      <c r="H507" s="1">
        <f t="shared" si="85"/>
        <v>507400.51494030934</v>
      </c>
    </row>
    <row r="508" spans="2:8" x14ac:dyDescent="0.3">
      <c r="B508" s="23"/>
      <c r="C508">
        <v>3</v>
      </c>
      <c r="D508" s="1">
        <f t="shared" si="83"/>
        <v>122478678.14482237</v>
      </c>
      <c r="E508">
        <v>4.1599999999999996E-3</v>
      </c>
      <c r="F508" s="1">
        <v>4000000</v>
      </c>
      <c r="G508" s="1">
        <f t="shared" si="84"/>
        <v>118971549.44590484</v>
      </c>
      <c r="H508" s="1">
        <f xml:space="preserve"> ((D508 - F508) * E508)</f>
        <v>492871.30108246102</v>
      </c>
    </row>
    <row r="509" spans="2:8" x14ac:dyDescent="0.3">
      <c r="B509" s="23"/>
      <c r="C509">
        <v>4</v>
      </c>
      <c r="D509" s="1">
        <f t="shared" si="83"/>
        <v>118971549.44590484</v>
      </c>
      <c r="E509">
        <v>4.1599999999999996E-3</v>
      </c>
      <c r="F509" s="1">
        <v>4000000</v>
      </c>
      <c r="G509" s="1">
        <f t="shared" si="84"/>
        <v>115449831.09159981</v>
      </c>
      <c r="H509" s="1">
        <f t="shared" ref="H509:H516" si="86" xml:space="preserve"> ((D509 - F509) * E509)</f>
        <v>478281.6456949641</v>
      </c>
    </row>
    <row r="510" spans="2:8" x14ac:dyDescent="0.3">
      <c r="B510" s="23"/>
      <c r="C510">
        <v>5</v>
      </c>
      <c r="D510" s="1">
        <f t="shared" si="83"/>
        <v>115449831.09159981</v>
      </c>
      <c r="E510">
        <v>4.1599999999999996E-3</v>
      </c>
      <c r="F510" s="1">
        <v>4000000</v>
      </c>
      <c r="G510" s="1">
        <f t="shared" si="84"/>
        <v>111913462.38894086</v>
      </c>
      <c r="H510" s="1">
        <f t="shared" si="86"/>
        <v>463631.29734105518</v>
      </c>
    </row>
    <row r="511" spans="2:8" x14ac:dyDescent="0.3">
      <c r="B511" s="23"/>
      <c r="C511">
        <v>6</v>
      </c>
      <c r="D511" s="1">
        <f t="shared" si="83"/>
        <v>111913462.38894086</v>
      </c>
      <c r="E511">
        <v>4.1599999999999996E-3</v>
      </c>
      <c r="F511" s="1">
        <v>4000000</v>
      </c>
      <c r="G511" s="1">
        <f t="shared" si="84"/>
        <v>108362382.39247885</v>
      </c>
      <c r="H511" s="1">
        <f t="shared" si="86"/>
        <v>448920.00353799394</v>
      </c>
    </row>
    <row r="512" spans="2:8" x14ac:dyDescent="0.3">
      <c r="B512" s="23"/>
      <c r="C512">
        <v>7</v>
      </c>
      <c r="D512" s="1">
        <f t="shared" si="83"/>
        <v>108362382.39247885</v>
      </c>
      <c r="E512">
        <v>4.1599999999999996E-3</v>
      </c>
      <c r="F512" s="1">
        <v>4000000</v>
      </c>
      <c r="G512" s="1">
        <f t="shared" si="84"/>
        <v>104796529.90323156</v>
      </c>
      <c r="H512" s="1">
        <f t="shared" si="86"/>
        <v>434147.51075271197</v>
      </c>
    </row>
    <row r="513" spans="2:8" x14ac:dyDescent="0.3">
      <c r="B513" s="23"/>
      <c r="C513">
        <v>8</v>
      </c>
      <c r="D513" s="1">
        <f t="shared" si="83"/>
        <v>104796529.90323156</v>
      </c>
      <c r="E513">
        <v>4.1599999999999996E-3</v>
      </c>
      <c r="F513" s="1">
        <v>4000000</v>
      </c>
      <c r="G513" s="1">
        <f t="shared" si="84"/>
        <v>101215843.467629</v>
      </c>
      <c r="H513" s="1">
        <f t="shared" si="86"/>
        <v>419313.56439744326</v>
      </c>
    </row>
    <row r="514" spans="2:8" x14ac:dyDescent="0.3">
      <c r="B514" s="23"/>
      <c r="C514">
        <v>9</v>
      </c>
      <c r="D514" s="1">
        <f t="shared" si="83"/>
        <v>101215843.467629</v>
      </c>
      <c r="E514">
        <v>4.1599999999999996E-3</v>
      </c>
      <c r="F514" s="1">
        <v>4000000</v>
      </c>
      <c r="G514" s="1">
        <f t="shared" si="84"/>
        <v>97620261.376454338</v>
      </c>
      <c r="H514" s="1">
        <f t="shared" si="86"/>
        <v>404417.90882533661</v>
      </c>
    </row>
    <row r="515" spans="2:8" x14ac:dyDescent="0.3">
      <c r="B515" s="23"/>
      <c r="C515">
        <v>10</v>
      </c>
      <c r="D515" s="1">
        <f t="shared" si="83"/>
        <v>97620261.376454338</v>
      </c>
      <c r="E515">
        <v>4.1599999999999996E-3</v>
      </c>
      <c r="F515" s="1">
        <v>4000000</v>
      </c>
      <c r="G515" s="1">
        <f t="shared" si="84"/>
        <v>94009721.663780391</v>
      </c>
      <c r="H515" s="1">
        <f t="shared" si="86"/>
        <v>389460.28732604999</v>
      </c>
    </row>
    <row r="516" spans="2:8" x14ac:dyDescent="0.3">
      <c r="B516" s="23"/>
      <c r="C516">
        <v>11</v>
      </c>
      <c r="D516" s="1">
        <f t="shared" si="83"/>
        <v>94009721.663780391</v>
      </c>
      <c r="E516">
        <v>4.1599999999999996E-3</v>
      </c>
      <c r="F516" s="1">
        <v>4000000</v>
      </c>
      <c r="G516" s="1">
        <f t="shared" si="84"/>
        <v>90384162.105901718</v>
      </c>
      <c r="H516" s="1">
        <f t="shared" si="86"/>
        <v>374440.4421213264</v>
      </c>
    </row>
    <row r="517" spans="2:8" x14ac:dyDescent="0.3">
      <c r="B517" s="23"/>
      <c r="C517">
        <v>12</v>
      </c>
      <c r="D517" s="1">
        <f t="shared" si="83"/>
        <v>90384162.105901718</v>
      </c>
      <c r="E517">
        <v>4.1599999999999996E-3</v>
      </c>
      <c r="F517" s="1">
        <v>4000000</v>
      </c>
      <c r="G517" s="1">
        <f t="shared" si="84"/>
        <v>86743520.220262274</v>
      </c>
      <c r="H517" s="1">
        <f xml:space="preserve"> ((D517 - F517) * E517)</f>
        <v>359358.11436055112</v>
      </c>
    </row>
    <row r="518" spans="2:8" x14ac:dyDescent="0.3">
      <c r="B518" s="23">
        <v>2081</v>
      </c>
      <c r="C518">
        <v>1</v>
      </c>
      <c r="D518" s="1">
        <f t="shared" si="83"/>
        <v>86743520.220262274</v>
      </c>
      <c r="E518">
        <v>4.1599999999999996E-3</v>
      </c>
      <c r="F518" s="1">
        <v>4000000</v>
      </c>
      <c r="G518" s="1">
        <f t="shared" si="84"/>
        <v>83087733.264378563</v>
      </c>
      <c r="H518" s="1">
        <f t="shared" ref="H518:H525" si="87" xml:space="preserve"> ((D518 - F518) * E518)</f>
        <v>344213.04411629104</v>
      </c>
    </row>
    <row r="519" spans="2:8" x14ac:dyDescent="0.3">
      <c r="B519" s="23"/>
      <c r="C519">
        <v>2</v>
      </c>
      <c r="D519" s="1">
        <f t="shared" si="83"/>
        <v>83087733.264378563</v>
      </c>
      <c r="E519">
        <v>4.1599999999999996E-3</v>
      </c>
      <c r="F519" s="1">
        <v>4000000</v>
      </c>
      <c r="G519" s="1">
        <f t="shared" si="84"/>
        <v>79416738.234758377</v>
      </c>
      <c r="H519" s="1">
        <f t="shared" si="87"/>
        <v>329004.9703798148</v>
      </c>
    </row>
    <row r="520" spans="2:8" x14ac:dyDescent="0.3">
      <c r="B520" s="23"/>
      <c r="C520">
        <v>3</v>
      </c>
      <c r="D520" s="1">
        <f t="shared" si="83"/>
        <v>79416738.234758377</v>
      </c>
      <c r="E520">
        <v>4.1599999999999996E-3</v>
      </c>
      <c r="F520" s="1">
        <v>4000000</v>
      </c>
      <c r="G520" s="1">
        <f t="shared" si="84"/>
        <v>75730471.865814969</v>
      </c>
      <c r="H520" s="1">
        <f t="shared" si="87"/>
        <v>313733.63105659484</v>
      </c>
    </row>
    <row r="521" spans="2:8" x14ac:dyDescent="0.3">
      <c r="B521" s="23"/>
      <c r="C521">
        <v>4</v>
      </c>
      <c r="D521" s="1">
        <f t="shared" si="83"/>
        <v>75730471.865814969</v>
      </c>
      <c r="E521">
        <v>4.1599999999999996E-3</v>
      </c>
      <c r="F521" s="1">
        <v>4000000</v>
      </c>
      <c r="G521" s="1">
        <f t="shared" si="84"/>
        <v>72028870.628776759</v>
      </c>
      <c r="H521" s="1">
        <f t="shared" si="87"/>
        <v>298398.76296179026</v>
      </c>
    </row>
    <row r="522" spans="2:8" x14ac:dyDescent="0.3">
      <c r="B522" s="23"/>
      <c r="C522">
        <v>5</v>
      </c>
      <c r="D522" s="1">
        <f t="shared" si="83"/>
        <v>72028870.628776759</v>
      </c>
      <c r="E522">
        <v>4.1599999999999996E-3</v>
      </c>
      <c r="F522" s="1">
        <v>4000000</v>
      </c>
      <c r="G522" s="1">
        <f t="shared" si="84"/>
        <v>68311870.730592474</v>
      </c>
      <c r="H522" s="1">
        <f t="shared" si="87"/>
        <v>283000.1018157113</v>
      </c>
    </row>
    <row r="523" spans="2:8" x14ac:dyDescent="0.3">
      <c r="B523" s="23"/>
      <c r="C523">
        <v>6</v>
      </c>
      <c r="D523" s="1">
        <f t="shared" si="83"/>
        <v>68311870.730592474</v>
      </c>
      <c r="E523">
        <v>4.1599999999999996E-3</v>
      </c>
      <c r="F523" s="1">
        <v>4000000</v>
      </c>
      <c r="G523" s="1">
        <f t="shared" si="84"/>
        <v>64579408.112831742</v>
      </c>
      <c r="H523" s="1">
        <f xml:space="preserve"> ((D523 - F523) * E523)</f>
        <v>267537.38223926467</v>
      </c>
    </row>
    <row r="524" spans="2:8" x14ac:dyDescent="0.3">
      <c r="B524" s="23"/>
      <c r="C524">
        <v>7</v>
      </c>
      <c r="D524" s="1">
        <f t="shared" si="83"/>
        <v>64579408.112831742</v>
      </c>
      <c r="E524">
        <v>4.1599999999999996E-3</v>
      </c>
      <c r="F524" s="1">
        <v>4000000</v>
      </c>
      <c r="G524" s="1">
        <f t="shared" si="84"/>
        <v>60831418.450581118</v>
      </c>
      <c r="H524" s="1">
        <f t="shared" ref="H524:H531" si="88" xml:space="preserve"> ((D524 - F524) * E524)</f>
        <v>252010.33774938004</v>
      </c>
    </row>
    <row r="525" spans="2:8" x14ac:dyDescent="0.3">
      <c r="B525" s="23"/>
      <c r="C525">
        <v>8</v>
      </c>
      <c r="D525" s="1">
        <f t="shared" si="83"/>
        <v>60831418.450581118</v>
      </c>
      <c r="E525">
        <v>4.1599999999999996E-3</v>
      </c>
      <c r="F525" s="1">
        <v>4000000</v>
      </c>
      <c r="G525" s="1">
        <f t="shared" si="84"/>
        <v>57067837.151335537</v>
      </c>
      <c r="H525" s="1">
        <f t="shared" si="88"/>
        <v>236418.70075441743</v>
      </c>
    </row>
    <row r="526" spans="2:8" x14ac:dyDescent="0.3">
      <c r="B526" s="23"/>
      <c r="C526">
        <v>9</v>
      </c>
      <c r="D526" s="1">
        <f t="shared" si="83"/>
        <v>57067837.151335537</v>
      </c>
      <c r="E526">
        <v>4.1599999999999996E-3</v>
      </c>
      <c r="F526" s="1">
        <v>4000000</v>
      </c>
      <c r="G526" s="1">
        <f t="shared" si="84"/>
        <v>53288599.353885092</v>
      </c>
      <c r="H526" s="1">
        <f t="shared" si="88"/>
        <v>220762.2025495558</v>
      </c>
    </row>
    <row r="527" spans="2:8" x14ac:dyDescent="0.3">
      <c r="B527" s="23"/>
      <c r="C527">
        <v>10</v>
      </c>
      <c r="D527" s="1">
        <f t="shared" si="83"/>
        <v>53288599.353885092</v>
      </c>
      <c r="E527">
        <v>4.1599999999999996E-3</v>
      </c>
      <c r="F527" s="1">
        <v>4000000</v>
      </c>
      <c r="G527" s="1">
        <f t="shared" si="84"/>
        <v>49493639.927197255</v>
      </c>
      <c r="H527" s="1">
        <f t="shared" si="88"/>
        <v>205040.57331216196</v>
      </c>
    </row>
    <row r="528" spans="2:8" x14ac:dyDescent="0.3">
      <c r="B528" s="23"/>
      <c r="C528">
        <v>11</v>
      </c>
      <c r="D528" s="1">
        <f t="shared" si="83"/>
        <v>49493639.927197255</v>
      </c>
      <c r="E528">
        <v>4.1599999999999996E-3</v>
      </c>
      <c r="F528" s="1">
        <v>4000000</v>
      </c>
      <c r="G528" s="1">
        <f t="shared" si="84"/>
        <v>45682893.469294399</v>
      </c>
      <c r="H528" s="1">
        <f t="shared" si="88"/>
        <v>189253.54209714057</v>
      </c>
    </row>
    <row r="529" spans="2:10" x14ac:dyDescent="0.3">
      <c r="B529" s="23"/>
      <c r="C529">
        <v>12</v>
      </c>
      <c r="D529" s="1">
        <f t="shared" si="83"/>
        <v>45682893.469294399</v>
      </c>
      <c r="E529">
        <v>4.1599999999999996E-3</v>
      </c>
      <c r="F529" s="1">
        <v>4000000</v>
      </c>
      <c r="G529" s="1">
        <f t="shared" si="84"/>
        <v>41856294.306126662</v>
      </c>
      <c r="H529" s="1">
        <f t="shared" si="88"/>
        <v>173400.83683226467</v>
      </c>
    </row>
    <row r="530" spans="2:10" x14ac:dyDescent="0.3">
      <c r="B530" s="23">
        <v>2082</v>
      </c>
      <c r="C530">
        <v>1</v>
      </c>
      <c r="D530" s="1">
        <f t="shared" si="83"/>
        <v>41856294.306126662</v>
      </c>
      <c r="E530">
        <v>4.1599999999999996E-3</v>
      </c>
      <c r="F530" s="1">
        <v>4000000</v>
      </c>
      <c r="G530" s="1">
        <f t="shared" si="84"/>
        <v>38013776.490440145</v>
      </c>
      <c r="H530" s="1">
        <f t="shared" si="88"/>
        <v>157482.18431348691</v>
      </c>
      <c r="J530">
        <f xml:space="preserve"> 2082 - 1983</f>
        <v>99</v>
      </c>
    </row>
    <row r="531" spans="2:10" x14ac:dyDescent="0.3">
      <c r="B531" s="23"/>
      <c r="C531">
        <v>2</v>
      </c>
      <c r="D531" s="1">
        <f t="shared" si="83"/>
        <v>38013776.490440145</v>
      </c>
      <c r="E531">
        <v>4.1599999999999996E-3</v>
      </c>
      <c r="F531" s="1">
        <v>4000000</v>
      </c>
      <c r="G531" s="1">
        <f t="shared" si="84"/>
        <v>34155273.800640374</v>
      </c>
      <c r="H531" s="1">
        <f t="shared" si="88"/>
        <v>141497.310200231</v>
      </c>
    </row>
    <row r="532" spans="2:10" x14ac:dyDescent="0.3">
      <c r="B532" s="23"/>
      <c r="C532">
        <v>3</v>
      </c>
      <c r="D532" s="1">
        <f t="shared" si="83"/>
        <v>34155273.800640374</v>
      </c>
      <c r="E532">
        <v>4.1599999999999996E-3</v>
      </c>
      <c r="F532" s="1">
        <v>4000000</v>
      </c>
      <c r="G532" s="1">
        <f t="shared" si="84"/>
        <v>30280719.739651039</v>
      </c>
      <c r="H532" s="1">
        <f xml:space="preserve"> ((D532 - F532) * E532)</f>
        <v>125445.93901066395</v>
      </c>
    </row>
    <row r="533" spans="2:10" x14ac:dyDescent="0.3">
      <c r="B533" s="23"/>
      <c r="C533">
        <v>4</v>
      </c>
      <c r="D533" s="1">
        <f t="shared" si="83"/>
        <v>30280719.739651039</v>
      </c>
      <c r="E533">
        <v>4.1599999999999996E-3</v>
      </c>
      <c r="F533" s="1">
        <v>4000000</v>
      </c>
      <c r="G533" s="1">
        <f t="shared" si="84"/>
        <v>26390047.533767987</v>
      </c>
      <c r="H533" s="1">
        <f t="shared" ref="H533:H540" si="89" xml:space="preserve"> ((D533 - F533) * E533)</f>
        <v>109327.79411694831</v>
      </c>
    </row>
    <row r="534" spans="2:10" x14ac:dyDescent="0.3">
      <c r="B534" s="23"/>
      <c r="C534">
        <v>5</v>
      </c>
      <c r="D534" s="1">
        <f t="shared" si="83"/>
        <v>26390047.533767987</v>
      </c>
      <c r="E534">
        <v>4.1599999999999996E-3</v>
      </c>
      <c r="F534" s="1">
        <v>4000000</v>
      </c>
      <c r="G534" s="1">
        <f t="shared" si="84"/>
        <v>22483190.131508462</v>
      </c>
      <c r="H534" s="1">
        <f t="shared" si="89"/>
        <v>93142.597740474812</v>
      </c>
    </row>
    <row r="535" spans="2:10" x14ac:dyDescent="0.3">
      <c r="B535" s="23"/>
      <c r="C535">
        <v>6</v>
      </c>
      <c r="D535" s="1">
        <f t="shared" si="83"/>
        <v>22483190.131508462</v>
      </c>
      <c r="E535">
        <v>4.1599999999999996E-3</v>
      </c>
      <c r="F535" s="1">
        <v>4000000</v>
      </c>
      <c r="G535" s="1">
        <f t="shared" si="84"/>
        <v>18560080.202455536</v>
      </c>
      <c r="H535" s="1">
        <f t="shared" si="89"/>
        <v>76890.07094707519</v>
      </c>
    </row>
    <row r="536" spans="2:10" x14ac:dyDescent="0.3">
      <c r="B536" s="23"/>
      <c r="C536">
        <v>7</v>
      </c>
      <c r="D536" s="1">
        <f t="shared" si="83"/>
        <v>18560080.202455536</v>
      </c>
      <c r="E536">
        <v>4.1599999999999996E-3</v>
      </c>
      <c r="F536" s="1">
        <v>4000000</v>
      </c>
      <c r="G536" s="1">
        <f t="shared" si="84"/>
        <v>14620650.13609775</v>
      </c>
      <c r="H536" s="1">
        <f t="shared" si="89"/>
        <v>60569.933642215023</v>
      </c>
    </row>
    <row r="537" spans="2:10" x14ac:dyDescent="0.3">
      <c r="B537" s="23"/>
      <c r="C537">
        <v>8</v>
      </c>
      <c r="D537" s="1">
        <f t="shared" si="83"/>
        <v>14620650.13609775</v>
      </c>
      <c r="E537">
        <v>4.1599999999999996E-3</v>
      </c>
      <c r="F537" s="1">
        <v>4000000</v>
      </c>
      <c r="G537" s="1">
        <f t="shared" si="84"/>
        <v>10664832.040663917</v>
      </c>
      <c r="H537" s="1">
        <f t="shared" si="89"/>
        <v>44181.904566166631</v>
      </c>
    </row>
    <row r="538" spans="2:10" x14ac:dyDescent="0.3">
      <c r="B538" s="23"/>
      <c r="C538">
        <v>9</v>
      </c>
      <c r="D538" s="1">
        <f t="shared" si="83"/>
        <v>10664832.040663917</v>
      </c>
      <c r="E538">
        <v>4.1599999999999996E-3</v>
      </c>
      <c r="F538" s="1">
        <v>4000000</v>
      </c>
      <c r="G538" s="1">
        <f t="shared" si="84"/>
        <v>6692557.7419530787</v>
      </c>
      <c r="H538" s="1">
        <f t="shared" si="89"/>
        <v>27725.701289161891</v>
      </c>
    </row>
    <row r="539" spans="2:10" x14ac:dyDescent="0.3">
      <c r="B539" s="23"/>
      <c r="C539">
        <v>10</v>
      </c>
      <c r="D539" s="1">
        <f t="shared" si="83"/>
        <v>6692557.7419530787</v>
      </c>
      <c r="E539">
        <v>4.1599999999999996E-3</v>
      </c>
      <c r="F539" s="1">
        <v>4000000</v>
      </c>
      <c r="G539" s="1">
        <f t="shared" si="84"/>
        <v>2703758.7821596037</v>
      </c>
      <c r="H539" s="1">
        <f t="shared" si="89"/>
        <v>11201.040206524805</v>
      </c>
    </row>
    <row r="540" spans="2:10" x14ac:dyDescent="0.3">
      <c r="B540" s="23"/>
      <c r="C540">
        <v>11</v>
      </c>
      <c r="D540" s="1">
        <f t="shared" si="83"/>
        <v>2703758.7821596037</v>
      </c>
      <c r="E540">
        <v>4.1599999999999996E-3</v>
      </c>
      <c r="F540" s="1">
        <v>4000000</v>
      </c>
      <c r="G540" s="1">
        <f t="shared" si="84"/>
        <v>-1301633.5813066124</v>
      </c>
      <c r="H540" s="1">
        <f t="shared" si="89"/>
        <v>-5392.3634662160484</v>
      </c>
    </row>
    <row r="541" spans="2:10" x14ac:dyDescent="0.3">
      <c r="B541" s="23"/>
      <c r="C541">
        <v>12</v>
      </c>
    </row>
  </sheetData>
  <mergeCells count="45">
    <mergeCell ref="B506:B517"/>
    <mergeCell ref="B518:B529"/>
    <mergeCell ref="B530:B541"/>
    <mergeCell ref="B434:B445"/>
    <mergeCell ref="B446:B457"/>
    <mergeCell ref="B458:B469"/>
    <mergeCell ref="B470:B481"/>
    <mergeCell ref="B482:B493"/>
    <mergeCell ref="B494:B505"/>
    <mergeCell ref="B362:B373"/>
    <mergeCell ref="B374:B385"/>
    <mergeCell ref="B386:B397"/>
    <mergeCell ref="B398:B409"/>
    <mergeCell ref="B410:B421"/>
    <mergeCell ref="B422:B433"/>
    <mergeCell ref="B290:B301"/>
    <mergeCell ref="B302:B313"/>
    <mergeCell ref="B314:B325"/>
    <mergeCell ref="B326:B337"/>
    <mergeCell ref="B338:B349"/>
    <mergeCell ref="B350:B361"/>
    <mergeCell ref="B218:B229"/>
    <mergeCell ref="B230:B241"/>
    <mergeCell ref="B242:B253"/>
    <mergeCell ref="B254:B265"/>
    <mergeCell ref="B266:B277"/>
    <mergeCell ref="B278:B289"/>
    <mergeCell ref="B146:B157"/>
    <mergeCell ref="B158:B169"/>
    <mergeCell ref="B170:B181"/>
    <mergeCell ref="B182:B193"/>
    <mergeCell ref="B194:B205"/>
    <mergeCell ref="B206:B217"/>
    <mergeCell ref="B74:B85"/>
    <mergeCell ref="B86:B97"/>
    <mergeCell ref="B98:B109"/>
    <mergeCell ref="B110:B121"/>
    <mergeCell ref="B122:B133"/>
    <mergeCell ref="B134:B145"/>
    <mergeCell ref="B2:B13"/>
    <mergeCell ref="B14:B25"/>
    <mergeCell ref="B26:B37"/>
    <mergeCell ref="B38:B49"/>
    <mergeCell ref="B50:B61"/>
    <mergeCell ref="B62:B7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목표</vt:lpstr>
      <vt:lpstr>2038년 은퇴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2022-07-27T07:51:03Z</dcterms:modified>
</cp:coreProperties>
</file>