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BB864C9-B81B-4924-96B8-557BFB5E14FE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병원지출_현재" sheetId="6" r:id="rId1"/>
    <sheet name="병원지출_예상" sheetId="11" r:id="rId2"/>
    <sheet name="기타 " sheetId="1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E37" i="11" l="1"/>
  <c r="E36" i="11"/>
  <c r="E35" i="11"/>
  <c r="E34" i="11"/>
  <c r="E33" i="11"/>
  <c r="E38" i="11" s="1"/>
  <c r="D39" i="11" s="1"/>
  <c r="E39" i="11" s="1"/>
  <c r="E42" i="11" s="1"/>
  <c r="J32" i="11"/>
  <c r="E32" i="11"/>
  <c r="J31" i="11"/>
  <c r="J36" i="11" s="1"/>
  <c r="I39" i="11" s="1"/>
  <c r="J39" i="11" s="1"/>
  <c r="F42" i="11" s="1"/>
  <c r="E31" i="11"/>
  <c r="J30" i="11"/>
  <c r="E30" i="11"/>
  <c r="E8" i="6"/>
  <c r="E12" i="11"/>
  <c r="E11" i="11"/>
  <c r="E10" i="11"/>
  <c r="E9" i="11"/>
  <c r="E8" i="11"/>
  <c r="J7" i="11"/>
  <c r="E7" i="11"/>
  <c r="J6" i="11"/>
  <c r="E6" i="11"/>
  <c r="J5" i="11"/>
  <c r="E5" i="11"/>
  <c r="G42" i="11" l="1"/>
  <c r="I42" i="11" s="1"/>
  <c r="J11" i="11"/>
  <c r="I14" i="11" s="1"/>
  <c r="J14" i="11" s="1"/>
  <c r="F17" i="11" s="1"/>
  <c r="E13" i="11"/>
  <c r="D14" i="11" s="1"/>
  <c r="E14" i="11" s="1"/>
  <c r="E17" i="11" s="1"/>
  <c r="G17" i="11" l="1"/>
  <c r="I17" i="11" s="1"/>
  <c r="E11" i="6" l="1"/>
  <c r="E10" i="6" l="1"/>
  <c r="E9" i="6"/>
  <c r="E7" i="6"/>
  <c r="E6" i="6"/>
  <c r="E5" i="6"/>
  <c r="J6" i="6" l="1"/>
  <c r="J5" i="6"/>
  <c r="E12" i="6"/>
  <c r="D13" i="6" l="1"/>
  <c r="E13" i="6" s="1"/>
  <c r="E16" i="6" s="1"/>
  <c r="J11" i="6"/>
  <c r="I13" i="6" s="1"/>
  <c r="J13" i="6" s="1"/>
  <c r="F16" i="6" s="1"/>
  <c r="G16" i="6" l="1"/>
  <c r="I16" i="6" s="1"/>
</calcChain>
</file>

<file path=xl/sharedStrings.xml><?xml version="1.0" encoding="utf-8"?>
<sst xmlns="http://schemas.openxmlformats.org/spreadsheetml/2006/main" count="163" uniqueCount="86">
  <si>
    <t>임차료</t>
    <phoneticPr fontId="1" type="noConversion"/>
  </si>
  <si>
    <t>병원비</t>
    <phoneticPr fontId="1" type="noConversion"/>
  </si>
  <si>
    <t>기타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</si>
  <si>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</si>
  <si>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</si>
  <si>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</si>
  <si>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</si>
  <si>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</si>
  <si>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</si>
  <si>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</si>
  <si>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</si>
  <si>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</si>
  <si>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</si>
  <si>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</si>
  <si>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</si>
  <si>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</si>
  <si>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합계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</si>
  <si>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</si>
  <si>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</si>
  <si>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</si>
  <si>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</si>
  <si>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</si>
  <si>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</si>
  <si>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</si>
  <si>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</si>
  <si>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</si>
  <si>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</si>
  <si>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</si>
  <si>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</si>
  <si>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</si>
  <si>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</si>
  <si>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</si>
  <si>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</si>
  <si>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</si>
  <si>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</si>
  <si>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</si>
  <si>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</si>
  <si>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</si>
  <si>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</si>
  <si>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</si>
  <si>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</si>
  <si>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</si>
  <si>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</si>
  <si>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</si>
  <si>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</si>
  <si>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</si>
  <si>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</si>
  <si>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</si>
  <si>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</si>
  <si>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</si>
  <si>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</si>
  <si>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</si>
  <si>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</si>
  <si>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</si>
  <si>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</si>
  <si>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</si>
  <si>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</si>
  <si>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</si>
  <si>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</si>
  <si>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</si>
  <si>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</si>
  <si>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</si>
  <si>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</si>
  <si>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</si>
  <si>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</si>
  <si>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</si>
  <si>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</si>
  <si>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</si>
  <si>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</si>
  <si>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</si>
  <si>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</si>
  <si>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</si>
  <si>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</si>
  <si>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</si>
  <si>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</si>
  <si>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</si>
  <si>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</si>
  <si>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sbg613 / !solocher83!</t>
    <phoneticPr fontId="1" type="noConversion"/>
  </si>
  <si>
    <t>등록되어있는 번호 전환해야 됨</t>
    <phoneticPr fontId="1" type="noConversion"/>
  </si>
  <si>
    <t>설/추석 사람이 없음</t>
    <phoneticPr fontId="1" type="noConversion"/>
  </si>
  <si>
    <t>전기세+가스</t>
    <phoneticPr fontId="1" type="noConversion"/>
  </si>
  <si>
    <t>건강보험 + 국민연금</t>
    <phoneticPr fontId="1" type="noConversion"/>
  </si>
  <si>
    <t>연290만원기준</t>
    <phoneticPr fontId="1" type="noConversion"/>
  </si>
  <si>
    <t>기초생활</t>
    <phoneticPr fontId="1" type="noConversion"/>
  </si>
  <si>
    <t xml:space="preserve">기초생활 </t>
    <phoneticPr fontId="1" type="noConversion"/>
  </si>
  <si>
    <t>기초 생활 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</si>
</sst>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6" fontId="0" fillId="2" borderId="2" xfId="0" applyNumberFormat="1" applyFill="1" applyBorder="1">
      <alignment vertical="center"/>
    </xf>
    <xf numFmtId="176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quotePrefix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0" borderId="1" xfId="0" applyBorder="1" applyAlignment="1">
      <alignment horizontal="left" vertical="top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2"/>
  <sheetViews>
    <sheetView workbookViewId="0">
      <selection activeCell="I6" sqref="I6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1.2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1" x14ac:dyDescent="0.3">
      <c r="A2" s="21" t="s">
        <v>69</v>
      </c>
      <c r="B2" s="35" t="s">
        <v>67</v>
      </c>
      <c r="C2" s="36"/>
      <c r="D2" s="36"/>
      <c r="E2" s="36"/>
      <c r="F2" s="36"/>
      <c r="G2" s="36"/>
      <c r="H2" s="36"/>
      <c r="I2" s="36"/>
      <c r="J2" s="37"/>
    </row>
    <row r="3" spans="1:11" x14ac:dyDescent="0.3">
      <c r="A3" s="22" t="s">
        <v>68</v>
      </c>
      <c r="B3" s="34" t="s">
        <v>6</v>
      </c>
      <c r="C3" s="34"/>
      <c r="D3" s="34"/>
      <c r="E3" s="34"/>
      <c r="F3" s="10"/>
      <c r="G3" s="34" t="s">
        <v>8</v>
      </c>
      <c r="H3" s="34"/>
      <c r="I3" s="34"/>
      <c r="J3" s="34"/>
    </row>
    <row r="4" spans="1:11" x14ac:dyDescent="0.3">
      <c r="A4" s="23" t="s">
        <v>71</v>
      </c>
      <c r="B4" s="27" t="s">
        <v>11</v>
      </c>
      <c r="C4" s="27" t="s">
        <v>12</v>
      </c>
      <c r="D4" s="27" t="s">
        <v>13</v>
      </c>
      <c r="E4" s="27" t="s">
        <v>14</v>
      </c>
      <c r="F4" s="10"/>
      <c r="G4" s="27" t="s">
        <v>11</v>
      </c>
      <c r="H4" s="27" t="s">
        <v>12</v>
      </c>
      <c r="I4" s="27" t="s">
        <v>13</v>
      </c>
      <c r="J4" s="27" t="s">
        <v>14</v>
      </c>
    </row>
    <row r="5" spans="1:11" x14ac:dyDescent="0.3">
      <c r="B5" s="3" t="s">
        <v>5</v>
      </c>
      <c r="C5" s="24">
        <v>12</v>
      </c>
      <c r="D5" s="4">
        <v>177700</v>
      </c>
      <c r="E5" s="4">
        <f t="shared" ref="E5:E11" si="0" xml:space="preserve"> C5 * D5</f>
        <v>2132400</v>
      </c>
      <c r="G5" s="3" t="s">
        <v>7</v>
      </c>
      <c r="H5" s="24">
        <v>12</v>
      </c>
      <c r="I5" s="4">
        <v>320000</v>
      </c>
      <c r="J5" s="4">
        <f xml:space="preserve"> H5 * I5</f>
        <v>3840000</v>
      </c>
    </row>
    <row r="6" spans="1:11" x14ac:dyDescent="0.3">
      <c r="B6" s="3" t="s">
        <v>3</v>
      </c>
      <c r="C6" s="24">
        <v>24</v>
      </c>
      <c r="D6" s="4">
        <v>150000</v>
      </c>
      <c r="E6" s="4">
        <f t="shared" si="0"/>
        <v>3600000</v>
      </c>
      <c r="G6" s="6" t="s">
        <v>10</v>
      </c>
      <c r="H6" s="25">
        <v>1</v>
      </c>
      <c r="I6" s="7">
        <v>2940000</v>
      </c>
      <c r="J6" s="7">
        <f xml:space="preserve"> H6 * I6</f>
        <v>2940000</v>
      </c>
      <c r="K6" t="s">
        <v>82</v>
      </c>
    </row>
    <row r="7" spans="1:11" x14ac:dyDescent="0.3">
      <c r="B7" s="6" t="s">
        <v>9</v>
      </c>
      <c r="C7" s="25">
        <v>52</v>
      </c>
      <c r="D7" s="7">
        <v>100000</v>
      </c>
      <c r="E7" s="7">
        <f t="shared" si="0"/>
        <v>5200000</v>
      </c>
      <c r="G7" s="3" t="s">
        <v>85</v>
      </c>
      <c r="H7" s="24">
        <v>12</v>
      </c>
      <c r="I7" s="4">
        <v>800000</v>
      </c>
      <c r="J7" s="4">
        <f xml:space="preserve"> H7 * I7</f>
        <v>9600000</v>
      </c>
    </row>
    <row r="8" spans="1:11" x14ac:dyDescent="0.3">
      <c r="B8" s="6" t="s">
        <v>1</v>
      </c>
      <c r="C8" s="25">
        <v>12</v>
      </c>
      <c r="D8" s="7">
        <v>400000</v>
      </c>
      <c r="E8" s="7">
        <f xml:space="preserve"> C8 * D8</f>
        <v>4800000</v>
      </c>
      <c r="G8" s="1"/>
      <c r="H8" s="15"/>
      <c r="I8" s="2"/>
      <c r="J8" s="2"/>
    </row>
    <row r="9" spans="1:11" x14ac:dyDescent="0.3">
      <c r="B9" s="3" t="s">
        <v>0</v>
      </c>
      <c r="C9" s="24">
        <v>12</v>
      </c>
      <c r="D9" s="4">
        <v>364000</v>
      </c>
      <c r="E9" s="4">
        <f t="shared" si="0"/>
        <v>4368000</v>
      </c>
      <c r="G9" s="1"/>
      <c r="H9" s="15"/>
      <c r="I9" s="2"/>
      <c r="J9" s="2"/>
    </row>
    <row r="10" spans="1:11" x14ac:dyDescent="0.3">
      <c r="B10" s="3" t="s">
        <v>4</v>
      </c>
      <c r="C10" s="24">
        <v>12</v>
      </c>
      <c r="D10" s="4">
        <v>278000</v>
      </c>
      <c r="E10" s="4">
        <f t="shared" si="0"/>
        <v>3336000</v>
      </c>
      <c r="G10" s="1"/>
      <c r="H10" s="15"/>
      <c r="I10" s="2"/>
      <c r="J10" s="1"/>
    </row>
    <row r="11" spans="1:11" x14ac:dyDescent="0.3">
      <c r="B11" s="3" t="s">
        <v>72</v>
      </c>
      <c r="C11" s="24">
        <v>52</v>
      </c>
      <c r="D11" s="4">
        <v>20000</v>
      </c>
      <c r="E11" s="11">
        <f t="shared" si="0"/>
        <v>1040000</v>
      </c>
      <c r="G11" s="1"/>
      <c r="H11" s="15"/>
      <c r="I11" s="1"/>
      <c r="J11" s="2">
        <f>SUM(J5:J9)</f>
        <v>16380000</v>
      </c>
    </row>
    <row r="12" spans="1:11" x14ac:dyDescent="0.3">
      <c r="B12" s="1"/>
      <c r="C12" s="15"/>
      <c r="D12" s="2"/>
      <c r="E12" s="2">
        <f>SUM(E5:E11)</f>
        <v>24476400</v>
      </c>
      <c r="G12" s="1"/>
      <c r="H12" s="15"/>
      <c r="I12" s="1"/>
      <c r="J12" s="1"/>
    </row>
    <row r="13" spans="1:11" x14ac:dyDescent="0.3">
      <c r="B13" s="13" t="s">
        <v>71</v>
      </c>
      <c r="C13" s="26">
        <v>12</v>
      </c>
      <c r="D13" s="9">
        <f xml:space="preserve"> E12</f>
        <v>24476400</v>
      </c>
      <c r="E13" s="9">
        <f xml:space="preserve"> D13 / C13</f>
        <v>2039700</v>
      </c>
      <c r="G13" s="13" t="s">
        <v>71</v>
      </c>
      <c r="H13" s="26">
        <v>12</v>
      </c>
      <c r="I13" s="9">
        <f xml:space="preserve"> J11</f>
        <v>16380000</v>
      </c>
      <c r="J13" s="9">
        <f xml:space="preserve"> I13 / H13</f>
        <v>1365000</v>
      </c>
    </row>
    <row r="15" spans="1:11" x14ac:dyDescent="0.3">
      <c r="D15" s="38" t="s">
        <v>15</v>
      </c>
      <c r="E15" s="13" t="s">
        <v>22</v>
      </c>
      <c r="F15" s="13" t="s">
        <v>23</v>
      </c>
      <c r="G15" s="13" t="s">
        <v>24</v>
      </c>
      <c r="H15" s="13" t="s">
        <v>25</v>
      </c>
      <c r="I15" s="13" t="s">
        <v>26</v>
      </c>
    </row>
    <row r="16" spans="1:11" x14ac:dyDescent="0.3">
      <c r="D16" s="39"/>
      <c r="E16" s="14">
        <f xml:space="preserve"> E13</f>
        <v>2039700</v>
      </c>
      <c r="F16" s="14">
        <f xml:space="preserve"> J13</f>
        <v>1365000</v>
      </c>
      <c r="G16" s="14">
        <f xml:space="preserve"> E16 - F16</f>
        <v>674700</v>
      </c>
      <c r="H16" s="14"/>
      <c r="I16" s="14">
        <f>G16+H16</f>
        <v>674700</v>
      </c>
    </row>
    <row r="18" spans="2:5" x14ac:dyDescent="0.3">
      <c r="B18" s="40" t="s">
        <v>20</v>
      </c>
      <c r="C18" s="28" t="s">
        <v>80</v>
      </c>
      <c r="D18" s="2">
        <v>130000</v>
      </c>
      <c r="E18" s="16"/>
    </row>
    <row r="19" spans="2:5" x14ac:dyDescent="0.3">
      <c r="B19" s="40"/>
      <c r="C19" s="28" t="s">
        <v>18</v>
      </c>
      <c r="D19" s="2">
        <v>37000</v>
      </c>
      <c r="E19" s="16"/>
    </row>
    <row r="20" spans="2:5" x14ac:dyDescent="0.3">
      <c r="B20" s="40"/>
      <c r="C20" s="28" t="s">
        <v>19</v>
      </c>
      <c r="D20" s="2">
        <v>11000</v>
      </c>
      <c r="E20" s="16"/>
    </row>
    <row r="21" spans="2:5" x14ac:dyDescent="0.3">
      <c r="B21" s="40"/>
      <c r="C21" s="28" t="s">
        <v>81</v>
      </c>
      <c r="D21" s="2">
        <v>100000</v>
      </c>
      <c r="E21" s="16"/>
    </row>
    <row r="22" spans="2:5" s="20" customFormat="1" x14ac:dyDescent="0.3"/>
  </sheetData>
  <mergeCells count="5">
    <mergeCell ref="B3:E3"/>
    <mergeCell ref="G3:J3"/>
    <mergeCell ref="B2:J2"/>
    <mergeCell ref="D15:D16"/>
    <mergeCell ref="B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A887-76C8-4840-8297-50BC203250AA}">
  <dimension ref="A2:J48"/>
  <sheetViews>
    <sheetView tabSelected="1" workbookViewId="0">
      <selection activeCell="F9" sqref="F9"/>
    </sheetView>
  </sheetViews>
  <sheetFormatPr defaultRowHeight="16.5" x14ac:dyDescent="0.3"/>
  <cols>
    <col min="2" max="2" width="15.125" bestFit="1" customWidth="1"/>
    <col min="3" max="4" width="11.875" bestFit="1" customWidth="1"/>
    <col min="5" max="5" width="13.625" bestFit="1" customWidth="1"/>
    <col min="6" max="6" width="12.375" bestFit="1" customWidth="1"/>
    <col min="7" max="7" width="22.25" bestFit="1" customWidth="1"/>
    <col min="8" max="8" width="11.875" bestFit="1" customWidth="1"/>
    <col min="9" max="9" width="12.375" bestFit="1" customWidth="1"/>
    <col min="10" max="10" width="13.625" bestFit="1" customWidth="1"/>
  </cols>
  <sheetData>
    <row r="2" spans="1:10" x14ac:dyDescent="0.3">
      <c r="A2" s="21" t="s">
        <v>69</v>
      </c>
      <c r="B2" s="35" t="s">
        <v>70</v>
      </c>
      <c r="C2" s="36"/>
      <c r="D2" s="36"/>
      <c r="E2" s="36"/>
      <c r="F2" s="36"/>
      <c r="G2" s="36"/>
      <c r="H2" s="36"/>
      <c r="I2" s="36"/>
      <c r="J2" s="37"/>
    </row>
    <row r="3" spans="1:10" x14ac:dyDescent="0.3">
      <c r="A3" s="22" t="s">
        <v>68</v>
      </c>
      <c r="B3" s="34" t="s">
        <v>6</v>
      </c>
      <c r="C3" s="34"/>
      <c r="D3" s="34"/>
      <c r="E3" s="34"/>
      <c r="G3" s="34" t="s">
        <v>8</v>
      </c>
      <c r="H3" s="34"/>
      <c r="I3" s="34"/>
      <c r="J3" s="34"/>
    </row>
    <row r="4" spans="1:10" x14ac:dyDescent="0.3">
      <c r="A4" s="23" t="s">
        <v>71</v>
      </c>
      <c r="B4" s="27" t="s">
        <v>11</v>
      </c>
      <c r="C4" s="27" t="s">
        <v>12</v>
      </c>
      <c r="D4" s="27" t="s">
        <v>13</v>
      </c>
      <c r="E4" s="27" t="s">
        <v>14</v>
      </c>
      <c r="G4" s="27" t="s">
        <v>11</v>
      </c>
      <c r="H4" s="27" t="s">
        <v>12</v>
      </c>
      <c r="I4" s="27" t="s">
        <v>13</v>
      </c>
      <c r="J4" s="27" t="s">
        <v>14</v>
      </c>
    </row>
    <row r="5" spans="1:10" x14ac:dyDescent="0.3">
      <c r="B5" s="3" t="s">
        <v>5</v>
      </c>
      <c r="C5" s="24">
        <v>12</v>
      </c>
      <c r="D5" s="4">
        <v>177700</v>
      </c>
      <c r="E5" s="4">
        <f t="shared" ref="E5:E12" si="0" xml:space="preserve"> C5 * D5</f>
        <v>2132400</v>
      </c>
      <c r="G5" s="3" t="s">
        <v>7</v>
      </c>
      <c r="H5" s="24">
        <v>12</v>
      </c>
      <c r="I5" s="4">
        <v>320000</v>
      </c>
      <c r="J5" s="4">
        <f xml:space="preserve"> H5 * I5</f>
        <v>3840000</v>
      </c>
    </row>
    <row r="6" spans="1:10" x14ac:dyDescent="0.3">
      <c r="B6" s="3" t="s">
        <v>3</v>
      </c>
      <c r="C6" s="24">
        <v>36</v>
      </c>
      <c r="D6" s="4">
        <v>150000</v>
      </c>
      <c r="E6" s="4">
        <f t="shared" si="0"/>
        <v>5400000</v>
      </c>
      <c r="G6" s="6" t="s">
        <v>21</v>
      </c>
      <c r="H6" s="25">
        <v>1</v>
      </c>
      <c r="I6" s="7">
        <v>2940000</v>
      </c>
      <c r="J6" s="7">
        <f xml:space="preserve"> H6 * I6</f>
        <v>2940000</v>
      </c>
    </row>
    <row r="7" spans="1:10" x14ac:dyDescent="0.3">
      <c r="B7" s="6" t="s">
        <v>9</v>
      </c>
      <c r="C7" s="25">
        <v>52</v>
      </c>
      <c r="D7" s="7">
        <v>100000</v>
      </c>
      <c r="E7" s="7">
        <f t="shared" si="0"/>
        <v>5200000</v>
      </c>
      <c r="G7" s="5" t="s">
        <v>83</v>
      </c>
      <c r="H7" s="30">
        <v>12</v>
      </c>
      <c r="I7" s="31">
        <v>800000</v>
      </c>
      <c r="J7" s="31">
        <f xml:space="preserve"> H7 * I7</f>
        <v>9600000</v>
      </c>
    </row>
    <row r="8" spans="1:10" x14ac:dyDescent="0.3">
      <c r="B8" s="6" t="s">
        <v>1</v>
      </c>
      <c r="C8" s="25">
        <v>18</v>
      </c>
      <c r="D8" s="7">
        <v>400000</v>
      </c>
      <c r="E8" s="7">
        <f t="shared" si="0"/>
        <v>7200000</v>
      </c>
      <c r="G8" s="1"/>
      <c r="H8" s="15"/>
      <c r="I8" s="2"/>
      <c r="J8" s="2"/>
    </row>
    <row r="9" spans="1:10" x14ac:dyDescent="0.3">
      <c r="B9" s="3" t="s">
        <v>0</v>
      </c>
      <c r="C9" s="24">
        <v>12</v>
      </c>
      <c r="D9" s="4">
        <v>364000</v>
      </c>
      <c r="E9" s="4">
        <f t="shared" si="0"/>
        <v>4368000</v>
      </c>
      <c r="F9" s="16"/>
      <c r="G9" s="1"/>
      <c r="H9" s="15"/>
      <c r="I9" s="2"/>
      <c r="J9" s="2"/>
    </row>
    <row r="10" spans="1:10" x14ac:dyDescent="0.3">
      <c r="B10" s="3" t="s">
        <v>4</v>
      </c>
      <c r="C10" s="24">
        <v>12</v>
      </c>
      <c r="D10" s="4">
        <v>278000</v>
      </c>
      <c r="E10" s="4">
        <f t="shared" si="0"/>
        <v>3336000</v>
      </c>
      <c r="F10" s="16"/>
      <c r="G10" s="1"/>
      <c r="H10" s="15"/>
      <c r="I10" s="2"/>
      <c r="J10" s="1"/>
    </row>
    <row r="11" spans="1:10" x14ac:dyDescent="0.3">
      <c r="B11" s="5" t="s">
        <v>17</v>
      </c>
      <c r="C11" s="30">
        <v>52</v>
      </c>
      <c r="D11" s="31">
        <v>200000</v>
      </c>
      <c r="E11" s="32">
        <f t="shared" si="0"/>
        <v>10400000</v>
      </c>
      <c r="G11" s="1"/>
      <c r="H11" s="15"/>
      <c r="I11" s="1"/>
      <c r="J11" s="2">
        <f>SUM(J5:J9)</f>
        <v>16380000</v>
      </c>
    </row>
    <row r="12" spans="1:10" x14ac:dyDescent="0.3">
      <c r="B12" s="3" t="s">
        <v>72</v>
      </c>
      <c r="C12" s="24">
        <v>52</v>
      </c>
      <c r="D12" s="4">
        <v>20000</v>
      </c>
      <c r="E12" s="4">
        <f t="shared" si="0"/>
        <v>1040000</v>
      </c>
      <c r="G12" s="1"/>
      <c r="H12" s="15"/>
      <c r="I12" s="1"/>
      <c r="J12" s="2"/>
    </row>
    <row r="13" spans="1:10" x14ac:dyDescent="0.3">
      <c r="B13" s="1"/>
      <c r="C13" s="15"/>
      <c r="D13" s="2"/>
      <c r="E13" s="2">
        <f>SUM(E5:E12)</f>
        <v>39076400</v>
      </c>
      <c r="G13" s="1"/>
      <c r="H13" s="15"/>
      <c r="I13" s="1"/>
      <c r="J13" s="1"/>
    </row>
    <row r="14" spans="1:10" x14ac:dyDescent="0.3">
      <c r="B14" s="13" t="s">
        <v>71</v>
      </c>
      <c r="C14" s="26">
        <v>12</v>
      </c>
      <c r="D14" s="9">
        <f xml:space="preserve"> E13</f>
        <v>39076400</v>
      </c>
      <c r="E14" s="9">
        <f xml:space="preserve"> D14 / C14</f>
        <v>3256366.6666666665</v>
      </c>
      <c r="G14" s="13" t="s">
        <v>71</v>
      </c>
      <c r="H14" s="26">
        <v>12</v>
      </c>
      <c r="I14" s="9">
        <f xml:space="preserve"> J11</f>
        <v>16380000</v>
      </c>
      <c r="J14" s="8">
        <f xml:space="preserve"> I14 / H14</f>
        <v>1365000</v>
      </c>
    </row>
    <row r="15" spans="1:10" x14ac:dyDescent="0.3">
      <c r="D15" s="12"/>
      <c r="E15" s="12"/>
      <c r="I15" s="12"/>
    </row>
    <row r="16" spans="1:10" x14ac:dyDescent="0.3">
      <c r="D16" s="38" t="s">
        <v>15</v>
      </c>
      <c r="E16" s="13" t="s">
        <v>22</v>
      </c>
      <c r="F16" s="13" t="s">
        <v>23</v>
      </c>
      <c r="G16" s="13" t="s">
        <v>24</v>
      </c>
      <c r="H16" s="13" t="s">
        <v>25</v>
      </c>
      <c r="I16" s="13" t="s">
        <v>26</v>
      </c>
    </row>
    <row r="17" spans="1:10" x14ac:dyDescent="0.3">
      <c r="D17" s="39"/>
      <c r="E17" s="14">
        <f xml:space="preserve"> E14</f>
        <v>3256366.6666666665</v>
      </c>
      <c r="F17" s="14">
        <f xml:space="preserve"> J14</f>
        <v>1365000</v>
      </c>
      <c r="G17" s="14">
        <f xml:space="preserve"> E17 - F17</f>
        <v>1891366.6666666665</v>
      </c>
      <c r="H17" s="14"/>
      <c r="I17" s="14">
        <f>G17+H17</f>
        <v>1891366.6666666665</v>
      </c>
    </row>
    <row r="19" spans="1:10" x14ac:dyDescent="0.3">
      <c r="B19" s="40" t="s">
        <v>20</v>
      </c>
      <c r="C19" s="28" t="s">
        <v>80</v>
      </c>
      <c r="D19" s="2">
        <v>130000</v>
      </c>
      <c r="E19" s="16"/>
    </row>
    <row r="20" spans="1:10" x14ac:dyDescent="0.3">
      <c r="B20" s="40"/>
      <c r="C20" s="28" t="s">
        <v>18</v>
      </c>
      <c r="D20" s="2">
        <v>37000</v>
      </c>
      <c r="E20" s="16"/>
    </row>
    <row r="21" spans="1:10" x14ac:dyDescent="0.3">
      <c r="B21" s="40"/>
      <c r="C21" s="28" t="s">
        <v>19</v>
      </c>
      <c r="D21" s="2">
        <v>11000</v>
      </c>
      <c r="E21" s="16"/>
    </row>
    <row r="22" spans="1:10" x14ac:dyDescent="0.3">
      <c r="B22" s="40"/>
      <c r="C22" s="28" t="s">
        <v>81</v>
      </c>
      <c r="D22" s="2">
        <v>100000</v>
      </c>
      <c r="E22" s="16"/>
    </row>
    <row r="23" spans="1:10" s="20" customFormat="1" x14ac:dyDescent="0.3"/>
    <row r="25" spans="1:10" x14ac:dyDescent="0.3">
      <c r="B25" s="19" t="s">
        <v>79</v>
      </c>
    </row>
    <row r="27" spans="1:10" x14ac:dyDescent="0.3">
      <c r="A27" s="21" t="s">
        <v>69</v>
      </c>
      <c r="B27" s="35" t="s">
        <v>70</v>
      </c>
      <c r="C27" s="36"/>
      <c r="D27" s="36"/>
      <c r="E27" s="36"/>
      <c r="F27" s="36"/>
      <c r="G27" s="36"/>
      <c r="H27" s="36"/>
      <c r="I27" s="36"/>
      <c r="J27" s="37"/>
    </row>
    <row r="28" spans="1:10" x14ac:dyDescent="0.3">
      <c r="A28" s="22" t="s">
        <v>68</v>
      </c>
      <c r="B28" s="34" t="s">
        <v>6</v>
      </c>
      <c r="C28" s="34"/>
      <c r="D28" s="34"/>
      <c r="E28" s="34"/>
      <c r="G28" s="34" t="s">
        <v>8</v>
      </c>
      <c r="H28" s="34"/>
      <c r="I28" s="34"/>
      <c r="J28" s="34"/>
    </row>
    <row r="29" spans="1:10" x14ac:dyDescent="0.3">
      <c r="A29" s="23" t="s">
        <v>16</v>
      </c>
      <c r="B29" s="27" t="s">
        <v>11</v>
      </c>
      <c r="C29" s="27" t="s">
        <v>12</v>
      </c>
      <c r="D29" s="27" t="s">
        <v>13</v>
      </c>
      <c r="E29" s="27" t="s">
        <v>14</v>
      </c>
      <c r="G29" s="27" t="s">
        <v>11</v>
      </c>
      <c r="H29" s="27" t="s">
        <v>12</v>
      </c>
      <c r="I29" s="27" t="s">
        <v>13</v>
      </c>
      <c r="J29" s="27" t="s">
        <v>14</v>
      </c>
    </row>
    <row r="30" spans="1:10" x14ac:dyDescent="0.3">
      <c r="B30" s="3" t="s">
        <v>5</v>
      </c>
      <c r="C30" s="24">
        <v>12</v>
      </c>
      <c r="D30" s="4">
        <v>177700</v>
      </c>
      <c r="E30" s="4">
        <f t="shared" ref="E30:E37" si="1" xml:space="preserve"> C30 * D30</f>
        <v>2132400</v>
      </c>
      <c r="G30" s="3" t="s">
        <v>7</v>
      </c>
      <c r="H30" s="24">
        <v>12</v>
      </c>
      <c r="I30" s="4">
        <v>320000</v>
      </c>
      <c r="J30" s="4">
        <f xml:space="preserve"> H30 * I30</f>
        <v>3840000</v>
      </c>
    </row>
    <row r="31" spans="1:10" x14ac:dyDescent="0.3">
      <c r="B31" s="3" t="s">
        <v>3</v>
      </c>
      <c r="C31" s="24">
        <v>24</v>
      </c>
      <c r="D31" s="4">
        <v>150000</v>
      </c>
      <c r="E31" s="4">
        <f t="shared" si="1"/>
        <v>3600000</v>
      </c>
      <c r="G31" s="6" t="s">
        <v>21</v>
      </c>
      <c r="H31" s="25">
        <v>1</v>
      </c>
      <c r="I31" s="7">
        <v>1900000</v>
      </c>
      <c r="J31" s="7">
        <f xml:space="preserve"> H31 * I31</f>
        <v>1900000</v>
      </c>
    </row>
    <row r="32" spans="1:10" x14ac:dyDescent="0.3">
      <c r="B32" s="6" t="s">
        <v>9</v>
      </c>
      <c r="C32" s="25">
        <v>52</v>
      </c>
      <c r="D32" s="7">
        <v>120000</v>
      </c>
      <c r="E32" s="7">
        <f t="shared" si="1"/>
        <v>6240000</v>
      </c>
      <c r="G32" s="5" t="s">
        <v>84</v>
      </c>
      <c r="H32" s="30">
        <v>12</v>
      </c>
      <c r="I32" s="31">
        <v>800000</v>
      </c>
      <c r="J32" s="31">
        <f xml:space="preserve"> H32 * I32</f>
        <v>9600000</v>
      </c>
    </row>
    <row r="33" spans="2:10" x14ac:dyDescent="0.3">
      <c r="B33" s="6" t="s">
        <v>1</v>
      </c>
      <c r="C33" s="25">
        <v>12</v>
      </c>
      <c r="D33" s="7">
        <v>400000</v>
      </c>
      <c r="E33" s="7">
        <f t="shared" si="1"/>
        <v>4800000</v>
      </c>
      <c r="G33" s="1"/>
      <c r="H33" s="15"/>
      <c r="I33" s="2"/>
      <c r="J33" s="2"/>
    </row>
    <row r="34" spans="2:10" x14ac:dyDescent="0.3">
      <c r="B34" s="3" t="s">
        <v>0</v>
      </c>
      <c r="C34" s="24">
        <v>12</v>
      </c>
      <c r="D34" s="4">
        <v>364000</v>
      </c>
      <c r="E34" s="4">
        <f t="shared" si="1"/>
        <v>4368000</v>
      </c>
      <c r="F34" s="16"/>
      <c r="G34" s="1"/>
      <c r="H34" s="15"/>
      <c r="I34" s="2"/>
      <c r="J34" s="2"/>
    </row>
    <row r="35" spans="2:10" x14ac:dyDescent="0.3">
      <c r="B35" s="3" t="s">
        <v>4</v>
      </c>
      <c r="C35" s="24">
        <v>12</v>
      </c>
      <c r="D35" s="4">
        <v>278000</v>
      </c>
      <c r="E35" s="4">
        <f t="shared" si="1"/>
        <v>3336000</v>
      </c>
      <c r="F35" s="16"/>
      <c r="G35" s="1"/>
      <c r="H35" s="15"/>
      <c r="I35" s="2"/>
      <c r="J35" s="1"/>
    </row>
    <row r="36" spans="2:10" x14ac:dyDescent="0.3">
      <c r="B36" s="5" t="s">
        <v>17</v>
      </c>
      <c r="C36" s="30">
        <v>52</v>
      </c>
      <c r="D36" s="31">
        <v>200000</v>
      </c>
      <c r="E36" s="32">
        <f t="shared" si="1"/>
        <v>10400000</v>
      </c>
      <c r="G36" s="1"/>
      <c r="H36" s="15"/>
      <c r="I36" s="1"/>
      <c r="J36" s="2">
        <f>SUM(J30:J34)</f>
        <v>15340000</v>
      </c>
    </row>
    <row r="37" spans="2:10" x14ac:dyDescent="0.3">
      <c r="B37" s="3" t="s">
        <v>72</v>
      </c>
      <c r="C37" s="24">
        <v>52</v>
      </c>
      <c r="D37" s="4">
        <v>20000</v>
      </c>
      <c r="E37" s="4">
        <f t="shared" si="1"/>
        <v>1040000</v>
      </c>
      <c r="G37" s="1"/>
      <c r="H37" s="15"/>
      <c r="I37" s="1"/>
      <c r="J37" s="2"/>
    </row>
    <row r="38" spans="2:10" x14ac:dyDescent="0.3">
      <c r="B38" s="1"/>
      <c r="C38" s="15"/>
      <c r="D38" s="2"/>
      <c r="E38" s="2">
        <f>SUM(E30:E37)</f>
        <v>35916400</v>
      </c>
      <c r="G38" s="1"/>
      <c r="H38" s="15"/>
      <c r="I38" s="1"/>
      <c r="J38" s="1"/>
    </row>
    <row r="39" spans="2:10" x14ac:dyDescent="0.3">
      <c r="B39" s="13" t="s">
        <v>16</v>
      </c>
      <c r="C39" s="26">
        <v>12</v>
      </c>
      <c r="D39" s="9">
        <f xml:space="preserve"> E38</f>
        <v>35916400</v>
      </c>
      <c r="E39" s="9">
        <f xml:space="preserve"> D39 / C39</f>
        <v>2993033.3333333335</v>
      </c>
      <c r="G39" s="13" t="s">
        <v>16</v>
      </c>
      <c r="H39" s="26">
        <v>12</v>
      </c>
      <c r="I39" s="9">
        <f xml:space="preserve"> J36</f>
        <v>15340000</v>
      </c>
      <c r="J39" s="8">
        <f xml:space="preserve"> I39 / H39</f>
        <v>1278333.3333333333</v>
      </c>
    </row>
    <row r="40" spans="2:10" x14ac:dyDescent="0.3">
      <c r="D40" s="12"/>
      <c r="E40" s="12"/>
      <c r="I40" s="12"/>
    </row>
    <row r="41" spans="2:10" x14ac:dyDescent="0.3">
      <c r="D41" s="38" t="s">
        <v>15</v>
      </c>
      <c r="E41" s="13" t="s">
        <v>22</v>
      </c>
      <c r="F41" s="13" t="s">
        <v>23</v>
      </c>
      <c r="G41" s="13" t="s">
        <v>24</v>
      </c>
      <c r="H41" s="13" t="s">
        <v>25</v>
      </c>
      <c r="I41" s="13" t="s">
        <v>26</v>
      </c>
    </row>
    <row r="42" spans="2:10" x14ac:dyDescent="0.3">
      <c r="D42" s="39"/>
      <c r="E42" s="14">
        <f xml:space="preserve"> E39</f>
        <v>2993033.3333333335</v>
      </c>
      <c r="F42" s="14">
        <f xml:space="preserve"> J39</f>
        <v>1278333.3333333333</v>
      </c>
      <c r="G42" s="14">
        <f xml:space="preserve"> E42 - F42</f>
        <v>1714700.0000000002</v>
      </c>
      <c r="H42" s="14"/>
      <c r="I42" s="14">
        <f>G42+H42</f>
        <v>1714700.0000000002</v>
      </c>
    </row>
    <row r="44" spans="2:10" x14ac:dyDescent="0.3">
      <c r="B44" s="40" t="s">
        <v>20</v>
      </c>
      <c r="C44" s="28" t="s">
        <v>80</v>
      </c>
      <c r="D44" s="2">
        <v>130000</v>
      </c>
      <c r="E44" s="16"/>
    </row>
    <row r="45" spans="2:10" x14ac:dyDescent="0.3">
      <c r="B45" s="40"/>
      <c r="C45" s="28" t="s">
        <v>18</v>
      </c>
      <c r="D45" s="2">
        <v>37000</v>
      </c>
      <c r="E45" s="16"/>
    </row>
    <row r="46" spans="2:10" x14ac:dyDescent="0.3">
      <c r="B46" s="40"/>
      <c r="C46" s="28" t="s">
        <v>19</v>
      </c>
      <c r="D46" s="2">
        <v>11000</v>
      </c>
      <c r="E46" s="16"/>
    </row>
    <row r="47" spans="2:10" x14ac:dyDescent="0.3">
      <c r="B47" s="40"/>
      <c r="C47" s="28" t="s">
        <v>81</v>
      </c>
      <c r="D47" s="2">
        <v>100000</v>
      </c>
      <c r="E47" s="16"/>
    </row>
    <row r="48" spans="2:10" s="20" customFormat="1" x14ac:dyDescent="0.3"/>
  </sheetData>
  <mergeCells count="10">
    <mergeCell ref="D16:D17"/>
    <mergeCell ref="B2:J2"/>
    <mergeCell ref="B3:E3"/>
    <mergeCell ref="G3:J3"/>
    <mergeCell ref="B19:B22"/>
    <mergeCell ref="B27:J27"/>
    <mergeCell ref="B28:E28"/>
    <mergeCell ref="G28:J28"/>
    <mergeCell ref="D41:D42"/>
    <mergeCell ref="B44:B4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945E-A1EE-4854-BF9F-21BC9EAE5B20}">
  <dimension ref="B2:G20"/>
  <sheetViews>
    <sheetView workbookViewId="0">
      <selection activeCell="E26" sqref="E26"/>
    </sheetView>
  </sheetViews>
  <sheetFormatPr defaultRowHeight="16.5" x14ac:dyDescent="0.3"/>
  <cols>
    <col min="2" max="2" width="9.5" customWidth="1"/>
    <col min="3" max="3" width="21.625" bestFit="1" customWidth="1"/>
    <col min="5" max="5" width="35" customWidth="1"/>
    <col min="6" max="6" width="93.625" customWidth="1"/>
    <col min="7" max="7" width="29" bestFit="1" customWidth="1"/>
  </cols>
  <sheetData>
    <row r="2" spans="2:7" x14ac:dyDescent="0.3">
      <c r="B2" s="29" t="s">
        <v>28</v>
      </c>
      <c r="C2" s="41" t="s">
        <v>30</v>
      </c>
      <c r="D2" s="41"/>
      <c r="E2" s="17" t="s">
        <v>44</v>
      </c>
      <c r="F2" s="16" t="s">
        <v>63</v>
      </c>
      <c r="G2" s="1" t="s">
        <v>75</v>
      </c>
    </row>
    <row r="3" spans="2:7" x14ac:dyDescent="0.3">
      <c r="B3" s="29"/>
      <c r="C3" s="41" t="s">
        <v>64</v>
      </c>
      <c r="D3" s="41"/>
      <c r="E3" s="17" t="s">
        <v>65</v>
      </c>
      <c r="F3" s="1" t="s">
        <v>66</v>
      </c>
      <c r="G3" s="1" t="s">
        <v>76</v>
      </c>
    </row>
    <row r="4" spans="2:7" x14ac:dyDescent="0.3">
      <c r="B4" s="29" t="s">
        <v>27</v>
      </c>
      <c r="C4" s="41" t="s">
        <v>45</v>
      </c>
      <c r="D4" s="41"/>
      <c r="E4" s="33" t="s">
        <v>46</v>
      </c>
      <c r="F4" s="1"/>
      <c r="G4" s="1"/>
    </row>
    <row r="5" spans="2:7" x14ac:dyDescent="0.3">
      <c r="B5" s="29"/>
      <c r="C5" s="41" t="s">
        <v>58</v>
      </c>
      <c r="D5" s="41"/>
      <c r="E5" s="33" t="s">
        <v>59</v>
      </c>
      <c r="F5" s="1"/>
      <c r="G5" s="1"/>
    </row>
    <row r="6" spans="2:7" x14ac:dyDescent="0.3">
      <c r="B6" s="29"/>
      <c r="C6" s="41" t="s">
        <v>60</v>
      </c>
      <c r="D6" s="41"/>
      <c r="E6" s="33" t="s">
        <v>61</v>
      </c>
      <c r="F6" s="1" t="s">
        <v>74</v>
      </c>
      <c r="G6" s="1"/>
    </row>
    <row r="7" spans="2:7" x14ac:dyDescent="0.3">
      <c r="B7" s="29" t="s">
        <v>29</v>
      </c>
      <c r="C7" s="41" t="s">
        <v>37</v>
      </c>
      <c r="D7" s="41"/>
      <c r="E7" s="33" t="s">
        <v>38</v>
      </c>
      <c r="F7" s="1"/>
      <c r="G7" s="1"/>
    </row>
    <row r="8" spans="2:7" x14ac:dyDescent="0.3">
      <c r="B8" s="29"/>
      <c r="C8" s="42" t="s">
        <v>40</v>
      </c>
      <c r="D8" s="43"/>
      <c r="E8" s="33" t="s">
        <v>41</v>
      </c>
      <c r="F8" s="16"/>
      <c r="G8" s="16" t="s">
        <v>78</v>
      </c>
    </row>
    <row r="9" spans="2:7" x14ac:dyDescent="0.3">
      <c r="B9" s="29" t="s">
        <v>31</v>
      </c>
      <c r="C9" s="41" t="s">
        <v>32</v>
      </c>
      <c r="D9" s="41"/>
      <c r="E9" s="33" t="s">
        <v>39</v>
      </c>
      <c r="F9" s="16"/>
      <c r="G9" s="1"/>
    </row>
    <row r="10" spans="2:7" x14ac:dyDescent="0.3">
      <c r="B10" s="29"/>
      <c r="C10" s="41" t="s">
        <v>62</v>
      </c>
      <c r="D10" s="41"/>
      <c r="E10" s="33">
        <v>101</v>
      </c>
      <c r="F10" s="16"/>
      <c r="G10" s="1"/>
    </row>
    <row r="11" spans="2:7" x14ac:dyDescent="0.3">
      <c r="B11" s="29" t="s">
        <v>2</v>
      </c>
      <c r="C11" s="41" t="s">
        <v>34</v>
      </c>
      <c r="D11" s="41"/>
      <c r="E11" s="18" t="s">
        <v>33</v>
      </c>
      <c r="F11" s="1" t="s">
        <v>35</v>
      </c>
      <c r="G11" s="1" t="s">
        <v>77</v>
      </c>
    </row>
    <row r="12" spans="2:7" x14ac:dyDescent="0.3">
      <c r="B12" s="29"/>
      <c r="C12" s="41" t="s">
        <v>53</v>
      </c>
      <c r="D12" s="41"/>
      <c r="F12" s="33" t="s">
        <v>36</v>
      </c>
      <c r="G12" s="1"/>
    </row>
    <row r="13" spans="2:7" x14ac:dyDescent="0.3">
      <c r="B13" s="29"/>
      <c r="C13" s="41" t="s">
        <v>51</v>
      </c>
      <c r="D13" s="41"/>
      <c r="E13" s="33" t="s">
        <v>52</v>
      </c>
      <c r="F13" s="1"/>
      <c r="G13" s="1"/>
    </row>
    <row r="14" spans="2:7" x14ac:dyDescent="0.3">
      <c r="B14" s="29"/>
      <c r="C14" s="41" t="s">
        <v>47</v>
      </c>
      <c r="D14" s="41"/>
      <c r="E14" s="33" t="s">
        <v>48</v>
      </c>
      <c r="F14" s="1"/>
      <c r="G14" s="1"/>
    </row>
    <row r="15" spans="2:7" x14ac:dyDescent="0.3">
      <c r="B15" s="29"/>
      <c r="C15" s="41" t="s">
        <v>49</v>
      </c>
      <c r="D15" s="41"/>
      <c r="E15" s="33" t="s">
        <v>50</v>
      </c>
      <c r="F15" s="1" t="s">
        <v>73</v>
      </c>
      <c r="G15" s="16" t="s">
        <v>78</v>
      </c>
    </row>
    <row r="16" spans="2:7" x14ac:dyDescent="0.3">
      <c r="B16" s="29"/>
      <c r="C16" s="41" t="s">
        <v>56</v>
      </c>
      <c r="D16" s="41"/>
      <c r="E16" s="33" t="s">
        <v>57</v>
      </c>
      <c r="F16" s="1"/>
      <c r="G16" s="1"/>
    </row>
    <row r="17" spans="2:7" x14ac:dyDescent="0.3">
      <c r="B17" s="29"/>
      <c r="C17" s="41" t="s">
        <v>42</v>
      </c>
      <c r="D17" s="41"/>
      <c r="E17" s="33" t="s">
        <v>43</v>
      </c>
      <c r="F17" s="1"/>
      <c r="G17" s="1"/>
    </row>
    <row r="18" spans="2:7" x14ac:dyDescent="0.3">
      <c r="B18" s="29"/>
      <c r="C18" s="41" t="s">
        <v>54</v>
      </c>
      <c r="D18" s="41"/>
      <c r="E18" s="33" t="s">
        <v>55</v>
      </c>
      <c r="F18" s="1"/>
      <c r="G18" s="1"/>
    </row>
    <row r="20" spans="2:7" s="20" customFormat="1" x14ac:dyDescent="0.3"/>
  </sheetData>
  <mergeCells count="17">
    <mergeCell ref="C15:D15"/>
    <mergeCell ref="C16:D16"/>
    <mergeCell ref="C17:D17"/>
    <mergeCell ref="C18:D18"/>
    <mergeCell ref="C13:D13"/>
    <mergeCell ref="C14:D14"/>
    <mergeCell ref="C2:D2"/>
    <mergeCell ref="C3:D3"/>
    <mergeCell ref="C4:D4"/>
    <mergeCell ref="C5:D5"/>
    <mergeCell ref="C6:D6"/>
    <mergeCell ref="C12:D12"/>
    <mergeCell ref="C7:D7"/>
    <mergeCell ref="C8:D8"/>
    <mergeCell ref="C9:D9"/>
    <mergeCell ref="C10:D10"/>
    <mergeCell ref="C11:D11"/>
  </mergeCells>
  <phoneticPr fontId="1" type="noConversion"/>
  <hyperlinks>
    <hyperlink ref="E11" r:id="rId1" xr:uid="{F4C9108D-8F23-49C9-A971-A08551B5137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병원지출_현재</vt:lpstr>
      <vt:lpstr>병원지출_예상</vt:lpstr>
      <vt:lpstr>기타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2022-09-07T04:36:13Z</dcterms:modified>
</cp:coreProperties>
</file>