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lostate-my.sharepoint.com/personal/emcarter_colostate_edu/Documents/"/>
    </mc:Choice>
  </mc:AlternateContent>
  <xr:revisionPtr revIDLastSave="1" documentId="8_{F6B54CC4-C398-9A44-9CFC-2717A0AA230B}" xr6:coauthVersionLast="47" xr6:coauthVersionMax="47" xr10:uidLastSave="{D81A4BBD-9E03-0342-9B14-BB3B53DEB458}"/>
  <bookViews>
    <workbookView xWindow="1860" yWindow="880" windowWidth="27280" windowHeight="18980" xr2:uid="{401DA6FC-8AD3-4941-BE38-CE13CA5C5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G15" i="1"/>
  <c r="F15" i="1"/>
  <c r="E15" i="1"/>
  <c r="C15" i="1"/>
  <c r="H14" i="1"/>
  <c r="G14" i="1"/>
  <c r="F14" i="1"/>
  <c r="E14" i="1"/>
  <c r="C14" i="1"/>
  <c r="F5" i="1"/>
  <c r="E5" i="1"/>
  <c r="C5" i="1"/>
  <c r="F4" i="1"/>
  <c r="E4" i="1"/>
  <c r="C4" i="1"/>
</calcChain>
</file>

<file path=xl/sharedStrings.xml><?xml version="1.0" encoding="utf-8"?>
<sst xmlns="http://schemas.openxmlformats.org/spreadsheetml/2006/main" count="28" uniqueCount="13">
  <si>
    <t>Outdoor</t>
  </si>
  <si>
    <t>Personal</t>
  </si>
  <si>
    <t>treated</t>
  </si>
  <si>
    <t>untreated</t>
  </si>
  <si>
    <t>wave 1</t>
  </si>
  <si>
    <t>wave 2</t>
  </si>
  <si>
    <t>wave 4</t>
  </si>
  <si>
    <t>Table x. Count of samples from PMF included in DiD analysis.</t>
  </si>
  <si>
    <t>Table x. Count of outdoor real-time measurements included in DiD</t>
  </si>
  <si>
    <t>wave 3</t>
  </si>
  <si>
    <t>Daily average</t>
  </si>
  <si>
    <t>outcome</t>
  </si>
  <si>
    <t>Seasonal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</si>
</sst>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F6A79-7A37-CC46-B62D-3D0295152990}">
  <dimension ref="A1:I15"/>
  <sheetViews>
    <sheetView tabSelected="1" workbookViewId="0">
      <selection activeCell="A17" sqref="A17:XFD41"/>
    </sheetView>
  </sheetViews>
  <sheetFormatPr baseColWidth="10" defaultRowHeight="16" x14ac:dyDescent="0.2"/>
  <cols>
    <col min="1" max="1" width="15.1640625" bestFit="1" customWidth="1"/>
    <col min="2" max="3" width="19.83203125" bestFit="1" customWidth="1"/>
    <col min="4" max="4" width="23.5" bestFit="1" customWidth="1"/>
    <col min="5" max="5" width="19.83203125" bestFit="1" customWidth="1"/>
    <col min="6" max="6" width="21" bestFit="1" customWidth="1"/>
    <col min="7" max="7" width="17.5" bestFit="1" customWidth="1"/>
    <col min="8" max="8" width="22.33203125" bestFit="1" customWidth="1"/>
    <col min="9" max="9" width="19.83203125" bestFit="1" customWidth="1"/>
    <col min="10" max="10" width="16.33203125" bestFit="1" customWidth="1"/>
    <col min="11" max="11" width="19.83203125" bestFit="1" customWidth="1"/>
    <col min="12" max="13" width="16.33203125" bestFit="1" customWidth="1"/>
    <col min="14" max="14" width="18.6640625" bestFit="1" customWidth="1"/>
    <col min="15" max="16" width="19.83203125" bestFit="1" customWidth="1"/>
    <col min="17" max="17" width="21" bestFit="1" customWidth="1"/>
    <col min="18" max="18" width="19.83203125" bestFit="1" customWidth="1"/>
    <col min="19" max="19" width="24.6640625" bestFit="1" customWidth="1"/>
  </cols>
  <sheetData>
    <row r="1" spans="1:9" x14ac:dyDescent="0.2">
      <c r="A1" s="5" t="s">
        <v>7</v>
      </c>
      <c r="B1" s="5"/>
      <c r="C1" s="5"/>
      <c r="D1" s="5"/>
      <c r="E1" s="5"/>
      <c r="F1" s="5"/>
      <c r="G1" s="5"/>
    </row>
    <row r="2" spans="1:9" x14ac:dyDescent="0.2">
      <c r="B2" s="4" t="s">
        <v>4</v>
      </c>
      <c r="C2" s="4"/>
      <c r="D2" s="4" t="s">
        <v>5</v>
      </c>
      <c r="E2" s="4"/>
      <c r="F2" s="4" t="s">
        <v>6</v>
      </c>
      <c r="G2" s="4"/>
    </row>
    <row r="3" spans="1:9" x14ac:dyDescent="0.2">
      <c r="B3" s="3" t="s">
        <v>2</v>
      </c>
      <c r="C3" s="3" t="s">
        <v>3</v>
      </c>
      <c r="D3" s="3" t="s">
        <v>2</v>
      </c>
      <c r="E3" s="3" t="s">
        <v>3</v>
      </c>
      <c r="F3" s="3" t="s">
        <v>2</v>
      </c>
      <c r="G3" s="3" t="s">
        <v>3</v>
      </c>
    </row>
    <row r="4" spans="1:9" x14ac:dyDescent="0.2">
      <c r="A4" t="s">
        <v>0</v>
      </c>
      <c r="B4" s="1">
        <v>0</v>
      </c>
      <c r="C4" s="1">
        <f>80+5+15+21</f>
        <v>121</v>
      </c>
      <c r="D4" s="1">
        <v>89</v>
      </c>
      <c r="E4" s="1">
        <f>38+23+199</f>
        <v>260</v>
      </c>
      <c r="F4" s="1">
        <f>48+29+13</f>
        <v>90</v>
      </c>
      <c r="G4" s="1">
        <v>157</v>
      </c>
    </row>
    <row r="5" spans="1:9" x14ac:dyDescent="0.2">
      <c r="A5" s="2" t="s">
        <v>1</v>
      </c>
      <c r="B5" s="3">
        <v>0</v>
      </c>
      <c r="C5" s="3">
        <f>74+52+26+261</f>
        <v>413</v>
      </c>
      <c r="D5" s="3">
        <v>75</v>
      </c>
      <c r="E5" s="3">
        <f>51+22+219</f>
        <v>292</v>
      </c>
      <c r="F5" s="3">
        <f>88+43+22</f>
        <v>153</v>
      </c>
      <c r="G5" s="3">
        <v>216</v>
      </c>
    </row>
    <row r="11" spans="1:9" x14ac:dyDescent="0.2">
      <c r="A11" s="5" t="s">
        <v>8</v>
      </c>
      <c r="B11" s="5"/>
      <c r="C11" s="5"/>
      <c r="D11" s="5"/>
      <c r="E11" s="5"/>
      <c r="F11" s="5"/>
      <c r="G11" s="5"/>
      <c r="H11" s="5"/>
      <c r="I11" s="5"/>
    </row>
    <row r="12" spans="1:9" x14ac:dyDescent="0.2">
      <c r="B12" s="6" t="s">
        <v>4</v>
      </c>
      <c r="C12" s="6"/>
      <c r="D12" s="6" t="s">
        <v>5</v>
      </c>
      <c r="E12" s="6"/>
      <c r="F12" s="6" t="s">
        <v>9</v>
      </c>
      <c r="G12" s="6"/>
      <c r="H12" s="6" t="s">
        <v>6</v>
      </c>
      <c r="I12" s="6"/>
    </row>
    <row r="13" spans="1:9" x14ac:dyDescent="0.2">
      <c r="A13" t="s">
        <v>11</v>
      </c>
      <c r="B13" s="3" t="s">
        <v>2</v>
      </c>
      <c r="C13" s="3" t="s">
        <v>3</v>
      </c>
      <c r="D13" s="3" t="s">
        <v>2</v>
      </c>
      <c r="E13" s="3" t="s">
        <v>3</v>
      </c>
      <c r="F13" s="3" t="s">
        <v>2</v>
      </c>
      <c r="G13" s="3" t="s">
        <v>3</v>
      </c>
      <c r="H13" s="3" t="s">
        <v>2</v>
      </c>
      <c r="I13" s="3" t="s">
        <v>3</v>
      </c>
    </row>
    <row r="14" spans="1:9" x14ac:dyDescent="0.2">
      <c r="A14" t="s">
        <v>10</v>
      </c>
      <c r="B14" s="1">
        <v>0</v>
      </c>
      <c r="C14" s="1">
        <f>342+196+109+1107</f>
        <v>1754</v>
      </c>
      <c r="D14" s="1">
        <v>1219</v>
      </c>
      <c r="E14" s="1">
        <f>545+332+2941</f>
        <v>3818</v>
      </c>
      <c r="F14" s="1">
        <f>773+373</f>
        <v>1146</v>
      </c>
      <c r="G14" s="1">
        <f>207+2304</f>
        <v>2511</v>
      </c>
      <c r="H14">
        <f>983+490+263</f>
        <v>1736</v>
      </c>
      <c r="I14">
        <v>2647</v>
      </c>
    </row>
    <row r="15" spans="1:9" x14ac:dyDescent="0.2">
      <c r="A15" s="2" t="s">
        <v>12</v>
      </c>
      <c r="B15" s="3">
        <v>0</v>
      </c>
      <c r="C15" s="3">
        <f>24+8+4+3</f>
        <v>39</v>
      </c>
      <c r="D15" s="3">
        <v>11</v>
      </c>
      <c r="E15" s="3">
        <f>30+6+3</f>
        <v>39</v>
      </c>
      <c r="F15" s="3">
        <f>11+6</f>
        <v>17</v>
      </c>
      <c r="G15" s="3">
        <f>30+3</f>
        <v>33</v>
      </c>
      <c r="H15" s="2">
        <v>30</v>
      </c>
      <c r="I15" s="2">
        <f>11+6+3</f>
        <v>20</v>
      </c>
    </row>
  </sheetData>
  <mergeCells count="9">
    <mergeCell ref="H12:I12"/>
    <mergeCell ref="F12:G12"/>
    <mergeCell ref="A11:I11"/>
    <mergeCell ref="B2:C2"/>
    <mergeCell ref="D2:E2"/>
    <mergeCell ref="F2:G2"/>
    <mergeCell ref="A1:G1"/>
    <mergeCell ref="B12:C12"/>
    <mergeCell ref="D12:E12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Brehmer,Collin</dc:creator>
  <cp:lastModifiedBy>Carter,Ellison</cp:lastModifiedBy>
  <dcterms:created xsi:type="dcterms:W3CDTF">2024-08-21T19:55:07Z</dcterms:created>
  <dcterms:modified xsi:type="dcterms:W3CDTF">2024-10-04T14:23:32Z</dcterms:modified>
</cp:coreProperties>
</file>