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harper/git/tamani/"/>
    </mc:Choice>
  </mc:AlternateContent>
  <xr:revisionPtr revIDLastSave="0" documentId="13_ncr:1_{DD4525C4-63A1-954C-B851-8593D8A150C5}" xr6:coauthVersionLast="47" xr6:coauthVersionMax="47" xr10:uidLastSave="{00000000-0000-0000-0000-000000000000}"/>
  <bookViews>
    <workbookView xWindow="1080" yWindow="460" windowWidth="27700" windowHeight="17040" xr2:uid="{7425047F-906C-7443-A2C5-2452A9E6C6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1" l="1"/>
  <c r="D41" i="1"/>
  <c r="C36" i="1"/>
  <c r="E36" i="1" s="1"/>
  <c r="C37" i="1"/>
  <c r="C29" i="1"/>
  <c r="C28" i="1"/>
  <c r="E29" i="1"/>
  <c r="F29" i="1" s="1"/>
  <c r="E28" i="1"/>
  <c r="F28" i="1" s="1"/>
  <c r="C24" i="1"/>
  <c r="C25" i="1"/>
  <c r="D25" i="1"/>
  <c r="D24" i="1"/>
  <c r="E24" i="1" s="1"/>
  <c r="D13" i="1"/>
  <c r="B13" i="1"/>
  <c r="E41" i="1"/>
  <c r="F41" i="1" s="1"/>
  <c r="E40" i="1"/>
  <c r="F40" i="1" s="1"/>
  <c r="D37" i="1"/>
  <c r="E37" i="1" s="1"/>
  <c r="D36" i="1"/>
  <c r="C33" i="1"/>
  <c r="B33" i="1"/>
  <c r="C32" i="1"/>
  <c r="B32" i="1"/>
  <c r="C21" i="1"/>
  <c r="B21" i="1"/>
  <c r="C20" i="1"/>
  <c r="B20" i="1"/>
  <c r="B17" i="1"/>
  <c r="B16" i="1"/>
  <c r="E17" i="1"/>
  <c r="E16" i="1"/>
  <c r="B12" i="1"/>
  <c r="D12" i="1"/>
  <c r="E12" i="1" s="1"/>
  <c r="C9" i="1"/>
  <c r="B9" i="1"/>
  <c r="C8" i="1"/>
  <c r="B8" i="1"/>
  <c r="G29" i="1" l="1"/>
  <c r="E25" i="1"/>
  <c r="E13" i="1"/>
  <c r="F13" i="1"/>
  <c r="D32" i="1"/>
  <c r="E33" i="1" s="1"/>
  <c r="F16" i="1"/>
  <c r="D20" i="1"/>
  <c r="F25" i="1"/>
  <c r="D21" i="1"/>
  <c r="D8" i="1"/>
  <c r="F17" i="1"/>
  <c r="G17" i="1" s="1"/>
  <c r="D9" i="1"/>
  <c r="E9" i="1" s="1"/>
  <c r="D33" i="1"/>
  <c r="F37" i="1" l="1"/>
  <c r="E21" i="1"/>
  <c r="G41" i="1"/>
</calcChain>
</file>

<file path=xl/sharedStrings.xml><?xml version="1.0" encoding="utf-8"?>
<sst xmlns="http://schemas.openxmlformats.org/spreadsheetml/2006/main" count="47" uniqueCount="31">
  <si>
    <t>group</t>
  </si>
  <si>
    <t>t1y</t>
  </si>
  <si>
    <t>t2y</t>
  </si>
  <si>
    <t>t3y</t>
  </si>
  <si>
    <t>t4y</t>
  </si>
  <si>
    <t>t1w</t>
  </si>
  <si>
    <t>t2w</t>
  </si>
  <si>
    <t>t5y</t>
  </si>
  <si>
    <t>t3w</t>
  </si>
  <si>
    <t>t4w</t>
  </si>
  <si>
    <t>t5w</t>
  </si>
  <si>
    <t>g22_1</t>
  </si>
  <si>
    <t>g22_0</t>
  </si>
  <si>
    <t>diff</t>
  </si>
  <si>
    <t>DD</t>
  </si>
  <si>
    <t>g23_1</t>
  </si>
  <si>
    <t>g23_0</t>
  </si>
  <si>
    <t>g24_1</t>
  </si>
  <si>
    <t>g24_0</t>
  </si>
  <si>
    <t>g32_1</t>
  </si>
  <si>
    <t>g32_0</t>
  </si>
  <si>
    <t>g42_1</t>
  </si>
  <si>
    <t>g42_0</t>
  </si>
  <si>
    <t>g43_1</t>
  </si>
  <si>
    <t>g43_0</t>
  </si>
  <si>
    <t>g44_1</t>
  </si>
  <si>
    <t>g44_0</t>
  </si>
  <si>
    <t>g33_1</t>
  </si>
  <si>
    <t>g33_0</t>
  </si>
  <si>
    <t>g34_1</t>
  </si>
  <si>
    <t>g34_0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</si>
</sst>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647D8-0D59-0944-9625-994E17D5B9A0}">
  <dimension ref="A1:K41"/>
  <sheetViews>
    <sheetView tabSelected="1" topLeftCell="A21" zoomScale="130" zoomScaleNormal="130" workbookViewId="0">
      <selection activeCell="G41" sqref="G41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H1" t="s">
        <v>6</v>
      </c>
      <c r="I1" t="s">
        <v>8</v>
      </c>
      <c r="J1" t="s">
        <v>9</v>
      </c>
      <c r="K1" t="s">
        <v>10</v>
      </c>
    </row>
    <row r="2" spans="1:11" x14ac:dyDescent="0.2">
      <c r="A2">
        <v>2</v>
      </c>
      <c r="B2">
        <v>0.63100000000000001</v>
      </c>
      <c r="C2">
        <v>0.71099999999999997</v>
      </c>
      <c r="D2">
        <v>0.81399999999999995</v>
      </c>
      <c r="E2">
        <v>0.84599999999999997</v>
      </c>
      <c r="F2">
        <v>0.82599999999999996</v>
      </c>
      <c r="G2">
        <v>898</v>
      </c>
      <c r="H2">
        <v>90</v>
      </c>
      <c r="I2">
        <v>102</v>
      </c>
      <c r="J2">
        <v>13</v>
      </c>
      <c r="K2">
        <v>144</v>
      </c>
    </row>
    <row r="3" spans="1:11" x14ac:dyDescent="0.2">
      <c r="A3">
        <v>3</v>
      </c>
      <c r="B3">
        <v>0.67800000000000005</v>
      </c>
      <c r="C3">
        <v>0.77</v>
      </c>
      <c r="D3">
        <v>0.66400000000000003</v>
      </c>
      <c r="E3">
        <v>0.8</v>
      </c>
      <c r="F3">
        <v>0.78400000000000003</v>
      </c>
      <c r="G3">
        <v>1455</v>
      </c>
      <c r="H3">
        <v>165</v>
      </c>
      <c r="I3">
        <v>125</v>
      </c>
      <c r="J3">
        <v>30</v>
      </c>
      <c r="K3">
        <v>232</v>
      </c>
    </row>
    <row r="4" spans="1:11" x14ac:dyDescent="0.2">
      <c r="A4">
        <v>4</v>
      </c>
      <c r="B4">
        <v>0.77800000000000002</v>
      </c>
      <c r="C4">
        <v>0.80700000000000005</v>
      </c>
      <c r="D4">
        <v>0.67300000000000004</v>
      </c>
      <c r="E4">
        <v>0.75</v>
      </c>
      <c r="F4">
        <v>0.86799999999999999</v>
      </c>
      <c r="G4">
        <v>1128</v>
      </c>
      <c r="H4">
        <v>140</v>
      </c>
      <c r="I4">
        <v>101</v>
      </c>
      <c r="J4">
        <v>16</v>
      </c>
      <c r="K4">
        <v>167</v>
      </c>
    </row>
    <row r="5" spans="1:11" x14ac:dyDescent="0.2">
      <c r="A5">
        <v>5</v>
      </c>
      <c r="B5">
        <v>0.85399999999999998</v>
      </c>
      <c r="C5">
        <v>0.93899999999999995</v>
      </c>
      <c r="D5">
        <v>0.85399999999999998</v>
      </c>
      <c r="E5">
        <v>0.8</v>
      </c>
      <c r="F5">
        <v>0.85499999999999998</v>
      </c>
      <c r="G5">
        <v>556</v>
      </c>
      <c r="H5">
        <v>66</v>
      </c>
      <c r="I5">
        <v>41</v>
      </c>
      <c r="J5">
        <v>10</v>
      </c>
      <c r="K5">
        <v>76</v>
      </c>
    </row>
    <row r="7" spans="1:11" x14ac:dyDescent="0.2">
      <c r="D7" t="s">
        <v>13</v>
      </c>
      <c r="E7" t="s">
        <v>14</v>
      </c>
    </row>
    <row r="8" spans="1:11" x14ac:dyDescent="0.2">
      <c r="A8" t="s">
        <v>11</v>
      </c>
      <c r="B8">
        <f>B2</f>
        <v>0.63100000000000001</v>
      </c>
      <c r="C8">
        <f>C2</f>
        <v>0.71099999999999997</v>
      </c>
      <c r="D8" s="2">
        <f>C8-B8</f>
        <v>7.999999999999996E-2</v>
      </c>
    </row>
    <row r="9" spans="1:11" x14ac:dyDescent="0.2">
      <c r="A9" t="s">
        <v>12</v>
      </c>
      <c r="B9" s="2">
        <f>SUMPRODUCT(B3:B5,G3:G5)/SUM(G3:G5)</f>
        <v>0.745109270468302</v>
      </c>
      <c r="C9" s="2">
        <f>SUMPRODUCT(C3:C5,H3:H5)/SUM(H3:H5)</f>
        <v>0.81402695417789761</v>
      </c>
      <c r="D9" s="2">
        <f>C9-B9</f>
        <v>6.8917683709595612E-2</v>
      </c>
      <c r="E9" s="6">
        <f>D8-D9</f>
        <v>1.1082316290404348E-2</v>
      </c>
    </row>
    <row r="11" spans="1:11" x14ac:dyDescent="0.2">
      <c r="E11" t="s">
        <v>13</v>
      </c>
      <c r="F11" t="s">
        <v>14</v>
      </c>
    </row>
    <row r="12" spans="1:11" x14ac:dyDescent="0.2">
      <c r="A12" t="s">
        <v>15</v>
      </c>
      <c r="B12">
        <f>B2</f>
        <v>0.63100000000000001</v>
      </c>
      <c r="D12">
        <f>D2</f>
        <v>0.81399999999999995</v>
      </c>
      <c r="E12" s="2">
        <f>D12-B12</f>
        <v>0.18299999999999994</v>
      </c>
    </row>
    <row r="13" spans="1:11" x14ac:dyDescent="0.2">
      <c r="A13" t="s">
        <v>16</v>
      </c>
      <c r="B13" s="2">
        <f>SUMPRODUCT(B4:B5,G4:G5)/SUM(G4:G5)</f>
        <v>0.80309263657957253</v>
      </c>
      <c r="C13" s="2"/>
      <c r="D13" s="2">
        <f>SUMPRODUCT(D4:D5,I4:I5)/SUM(I4:I5)</f>
        <v>0.72526056338028166</v>
      </c>
      <c r="E13" s="2">
        <f>D13-B13</f>
        <v>-7.7832073199290863E-2</v>
      </c>
      <c r="F13" s="6">
        <f>E12-E13</f>
        <v>0.2608320731992908</v>
      </c>
    </row>
    <row r="14" spans="1:11" x14ac:dyDescent="0.2">
      <c r="B14" s="2"/>
      <c r="C14" s="2"/>
      <c r="D14" s="2"/>
      <c r="E14" s="2"/>
      <c r="F14" s="2"/>
    </row>
    <row r="15" spans="1:11" x14ac:dyDescent="0.2">
      <c r="F15" t="s">
        <v>13</v>
      </c>
      <c r="G15" t="s">
        <v>14</v>
      </c>
    </row>
    <row r="16" spans="1:11" x14ac:dyDescent="0.2">
      <c r="A16" t="s">
        <v>17</v>
      </c>
      <c r="B16">
        <f>B2</f>
        <v>0.63100000000000001</v>
      </c>
      <c r="E16">
        <f>E2</f>
        <v>0.84599999999999997</v>
      </c>
      <c r="F16">
        <f>E16-B16</f>
        <v>0.21499999999999997</v>
      </c>
    </row>
    <row r="17" spans="1:7" x14ac:dyDescent="0.2">
      <c r="A17" t="s">
        <v>18</v>
      </c>
      <c r="B17">
        <f>B5</f>
        <v>0.85399999999999998</v>
      </c>
      <c r="E17" s="2">
        <f>E5</f>
        <v>0.8</v>
      </c>
      <c r="F17">
        <f>E17-B17</f>
        <v>-5.3999999999999937E-2</v>
      </c>
      <c r="G17" s="5">
        <f>F16-F17</f>
        <v>0.26899999999999991</v>
      </c>
    </row>
    <row r="19" spans="1:7" x14ac:dyDescent="0.2">
      <c r="D19" t="s">
        <v>13</v>
      </c>
      <c r="E19" t="s">
        <v>14</v>
      </c>
    </row>
    <row r="20" spans="1:7" x14ac:dyDescent="0.2">
      <c r="A20" t="s">
        <v>19</v>
      </c>
      <c r="B20">
        <f>B3</f>
        <v>0.67800000000000005</v>
      </c>
      <c r="C20">
        <f>C3</f>
        <v>0.77</v>
      </c>
      <c r="D20" s="2">
        <f>C20-B20</f>
        <v>9.1999999999999971E-2</v>
      </c>
    </row>
    <row r="21" spans="1:7" x14ac:dyDescent="0.2">
      <c r="A21" t="s">
        <v>20</v>
      </c>
      <c r="B21" s="2">
        <f>SUMPRODUCT(B4:B5,G4:G5)/SUM(G4:G5)</f>
        <v>0.80309263657957253</v>
      </c>
      <c r="C21" s="2">
        <f>SUMPRODUCT(C4:C5,H4:H5)/SUM(H4:H5)</f>
        <v>0.84929126213592232</v>
      </c>
      <c r="D21" s="2">
        <f>C21-B21</f>
        <v>4.6198625556349793E-2</v>
      </c>
      <c r="E21" s="6">
        <f>D20-D21</f>
        <v>4.5801374443650178E-2</v>
      </c>
    </row>
    <row r="23" spans="1:7" x14ac:dyDescent="0.2">
      <c r="E23" t="s">
        <v>13</v>
      </c>
      <c r="F23" t="s">
        <v>14</v>
      </c>
    </row>
    <row r="24" spans="1:7" x14ac:dyDescent="0.2">
      <c r="A24" t="s">
        <v>27</v>
      </c>
      <c r="C24">
        <f>C3</f>
        <v>0.77</v>
      </c>
      <c r="D24">
        <f>D3</f>
        <v>0.66400000000000003</v>
      </c>
      <c r="E24" s="2">
        <f>D24-C24</f>
        <v>-0.10599999999999998</v>
      </c>
    </row>
    <row r="25" spans="1:7" x14ac:dyDescent="0.2">
      <c r="A25" t="s">
        <v>28</v>
      </c>
      <c r="B25" s="2"/>
      <c r="C25" s="2">
        <f>SUMPRODUCT(C4:C5,H4:H5)/SUM(H4:H5)</f>
        <v>0.84929126213592232</v>
      </c>
      <c r="D25" s="2">
        <f>SUMPRODUCT(D4:D5,I4:I5)/SUM(I4:I5)</f>
        <v>0.72526056338028166</v>
      </c>
      <c r="E25" s="2">
        <f>D25-C25</f>
        <v>-0.12403069875564066</v>
      </c>
      <c r="F25" s="6">
        <f>E24-E25</f>
        <v>1.8030698755640673E-2</v>
      </c>
    </row>
    <row r="27" spans="1:7" x14ac:dyDescent="0.2">
      <c r="F27" t="s">
        <v>13</v>
      </c>
      <c r="G27" t="s">
        <v>14</v>
      </c>
    </row>
    <row r="28" spans="1:7" x14ac:dyDescent="0.2">
      <c r="A28" t="s">
        <v>29</v>
      </c>
      <c r="C28">
        <f>C3</f>
        <v>0.77</v>
      </c>
      <c r="E28" s="2">
        <f>E3</f>
        <v>0.8</v>
      </c>
      <c r="F28" s="2">
        <f>E28-C28</f>
        <v>3.0000000000000027E-2</v>
      </c>
    </row>
    <row r="29" spans="1:7" x14ac:dyDescent="0.2">
      <c r="A29" t="s">
        <v>30</v>
      </c>
      <c r="C29" s="1">
        <f>C5</f>
        <v>0.93899999999999995</v>
      </c>
      <c r="E29" s="2">
        <f>E5</f>
        <v>0.8</v>
      </c>
      <c r="F29" s="2">
        <f>E29-C29</f>
        <v>-0.1389999999999999</v>
      </c>
      <c r="G29" s="6">
        <f>F28-F29</f>
        <v>0.16899999999999993</v>
      </c>
    </row>
    <row r="31" spans="1:7" x14ac:dyDescent="0.2">
      <c r="D31" t="s">
        <v>13</v>
      </c>
      <c r="E31" t="s">
        <v>14</v>
      </c>
    </row>
    <row r="32" spans="1:7" x14ac:dyDescent="0.2">
      <c r="A32" t="s">
        <v>21</v>
      </c>
      <c r="B32">
        <f>B4</f>
        <v>0.77800000000000002</v>
      </c>
      <c r="C32">
        <f>C4</f>
        <v>0.80700000000000005</v>
      </c>
      <c r="D32" s="2">
        <f>C32-B32</f>
        <v>2.9000000000000026E-2</v>
      </c>
    </row>
    <row r="33" spans="1:7" x14ac:dyDescent="0.2">
      <c r="A33" t="s">
        <v>22</v>
      </c>
      <c r="B33" s="2">
        <f>((B3*G3) + (B5*G5)) / (G3+G5)</f>
        <v>0.72666036797613132</v>
      </c>
      <c r="C33" s="2">
        <f>((C3*H3) + (C5*H5)) / (H3+H5)</f>
        <v>0.81828571428571428</v>
      </c>
      <c r="D33" s="2">
        <f>C33-B33</f>
        <v>9.1625346309582967E-2</v>
      </c>
      <c r="E33" s="6">
        <f>D32-D33</f>
        <v>-6.2625346309582941E-2</v>
      </c>
    </row>
    <row r="34" spans="1:7" x14ac:dyDescent="0.2">
      <c r="F34" s="2"/>
      <c r="G34" s="2"/>
    </row>
    <row r="35" spans="1:7" x14ac:dyDescent="0.2">
      <c r="E35" t="s">
        <v>13</v>
      </c>
      <c r="F35" t="s">
        <v>14</v>
      </c>
    </row>
    <row r="36" spans="1:7" x14ac:dyDescent="0.2">
      <c r="A36" t="s">
        <v>23</v>
      </c>
      <c r="C36">
        <f>C4</f>
        <v>0.80700000000000005</v>
      </c>
      <c r="D36">
        <f>D4</f>
        <v>0.67300000000000004</v>
      </c>
      <c r="E36" s="2">
        <f>D36-C36</f>
        <v>-0.13400000000000001</v>
      </c>
    </row>
    <row r="37" spans="1:7" x14ac:dyDescent="0.2">
      <c r="A37" t="s">
        <v>24</v>
      </c>
      <c r="C37">
        <f>C5</f>
        <v>0.93899999999999995</v>
      </c>
      <c r="D37">
        <f>D5</f>
        <v>0.85399999999999998</v>
      </c>
      <c r="E37" s="2">
        <f>D37-C37</f>
        <v>-8.4999999999999964E-2</v>
      </c>
      <c r="F37" s="6">
        <f>E36-E37</f>
        <v>-4.9000000000000044E-2</v>
      </c>
    </row>
    <row r="39" spans="1:7" x14ac:dyDescent="0.2">
      <c r="F39" s="3" t="s">
        <v>13</v>
      </c>
      <c r="G39" s="3" t="s">
        <v>14</v>
      </c>
    </row>
    <row r="40" spans="1:7" x14ac:dyDescent="0.2">
      <c r="A40" t="s">
        <v>25</v>
      </c>
      <c r="D40">
        <f>D4</f>
        <v>0.67300000000000004</v>
      </c>
      <c r="E40">
        <f>E4</f>
        <v>0.75</v>
      </c>
      <c r="F40" s="4">
        <f>E40-D40</f>
        <v>7.6999999999999957E-2</v>
      </c>
      <c r="G40" s="3"/>
    </row>
    <row r="41" spans="1:7" x14ac:dyDescent="0.2">
      <c r="A41" t="s">
        <v>26</v>
      </c>
      <c r="D41">
        <f>D5</f>
        <v>0.85399999999999998</v>
      </c>
      <c r="E41">
        <f>E5</f>
        <v>0.8</v>
      </c>
      <c r="F41" s="4">
        <f>E41-D41</f>
        <v>-5.3999999999999937E-2</v>
      </c>
      <c r="G41" s="7">
        <f>F40-F41</f>
        <v>0.13099999999999989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Harper</dc:creator>
  <cp:lastModifiedBy>Sam Harper</cp:lastModifiedBy>
  <dcterms:created xsi:type="dcterms:W3CDTF">2021-10-27T19:39:45Z</dcterms:created>
  <dcterms:modified xsi:type="dcterms:W3CDTF">2021-11-01T13:29:25Z</dcterms:modified>
</cp:coreProperties>
</file>