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waro\Desktop\LASERS Model\"/>
    </mc:Choice>
  </mc:AlternateContent>
  <xr:revisionPtr revIDLastSave="0" documentId="13_ncr:1_{EB73579E-5F5D-4442-99FA-AC4A585C454B}" xr6:coauthVersionLast="47" xr6:coauthVersionMax="47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Numeric Inputs" sheetId="1" r:id="rId1"/>
    <sheet name="Character Inputs" sheetId="7" r:id="rId2"/>
    <sheet name="List Box" sheetId="5" r:id="rId3"/>
    <sheet name="Payroll and Other" sheetId="15" r:id="rId4"/>
    <sheet name="Benefits" sheetId="16" r:id="rId5"/>
    <sheet name="Amortization" sheetId="8" r:id="rId6"/>
    <sheet name="OABEAAB Balance" sheetId="17" r:id="rId7"/>
    <sheet name="OABEAAB Amortization" sheetId="18" r:id="rId8"/>
    <sheet name="Inv_Returns" sheetId="3" r:id="rId9"/>
    <sheet name="Historical Data" sheetId="2" r:id="rId10"/>
  </sheets>
  <externalReferences>
    <externalReference r:id="rId11"/>
  </externalReferenc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C12" i="1"/>
  <c r="C11" i="1"/>
  <c r="C10" i="1"/>
</calcChain>
</file>

<file path=xl/sharedStrings.xml><?xml version="1.0" encoding="utf-8"?>
<sst xmlns="http://schemas.openxmlformats.org/spreadsheetml/2006/main" count="340" uniqueCount="254">
  <si>
    <t>Economic Inputs</t>
  </si>
  <si>
    <t>COLA Scenario</t>
  </si>
  <si>
    <t>Expected COLA</t>
  </si>
  <si>
    <t>Plan Design</t>
  </si>
  <si>
    <t>Payroll Growth Rate</t>
  </si>
  <si>
    <t>Funding Policy (FY 2021+)</t>
  </si>
  <si>
    <t>Employer Contribution Policy</t>
  </si>
  <si>
    <t>Statutory Rate</t>
  </si>
  <si>
    <t>No</t>
  </si>
  <si>
    <t>Layered</t>
  </si>
  <si>
    <t>Assumed Inflation</t>
  </si>
  <si>
    <t>FYE</t>
  </si>
  <si>
    <t>MVA</t>
  </si>
  <si>
    <t>AVA</t>
  </si>
  <si>
    <t>Convexity</t>
  </si>
  <si>
    <t>Same last 15 years</t>
  </si>
  <si>
    <t>Great Recession</t>
  </si>
  <si>
    <t>Model</t>
  </si>
  <si>
    <t>Assumption</t>
  </si>
  <si>
    <t>Recession</t>
  </si>
  <si>
    <t>Recurring Recession</t>
  </si>
  <si>
    <t>Slow Decade</t>
  </si>
  <si>
    <t>Strong Decade</t>
  </si>
  <si>
    <t>6% Constant</t>
  </si>
  <si>
    <t>Scenarios and Simulations</t>
  </si>
  <si>
    <t>Simulation Type</t>
  </si>
  <si>
    <t>Analysis Type</t>
  </si>
  <si>
    <t>Scenario Type</t>
  </si>
  <si>
    <t>Deterministic</t>
  </si>
  <si>
    <t>Assumed</t>
  </si>
  <si>
    <t>FitAverage</t>
  </si>
  <si>
    <t>Fit Average</t>
  </si>
  <si>
    <t>Year</t>
  </si>
  <si>
    <t>5 year contribution Freeze</t>
  </si>
  <si>
    <t>OFF</t>
  </si>
  <si>
    <t>Actual COLA</t>
  </si>
  <si>
    <t>ADC</t>
  </si>
  <si>
    <t>Fixed</t>
  </si>
  <si>
    <t>Yes</t>
  </si>
  <si>
    <t>Freeze</t>
  </si>
  <si>
    <t>Baseline</t>
  </si>
  <si>
    <t>HB31</t>
  </si>
  <si>
    <t>Stochastic</t>
  </si>
  <si>
    <t>Slow/Strong</t>
  </si>
  <si>
    <t>NewCrisis1</t>
  </si>
  <si>
    <t>Conservative</t>
  </si>
  <si>
    <t>asum_infl</t>
  </si>
  <si>
    <t>COLA_scen</t>
  </si>
  <si>
    <t>Payroll_growth</t>
  </si>
  <si>
    <t>ER_Policy</t>
  </si>
  <si>
    <t>Amo_Type</t>
  </si>
  <si>
    <t>AmoBaseInc</t>
  </si>
  <si>
    <t>LiabSensDR</t>
  </si>
  <si>
    <t>NCSensDR</t>
  </si>
  <si>
    <t>AnalysisType</t>
  </si>
  <si>
    <t>SimType</t>
  </si>
  <si>
    <t>ContrFreeze</t>
  </si>
  <si>
    <t>FitType</t>
  </si>
  <si>
    <t>ScenType</t>
  </si>
  <si>
    <t>TotalPayroll</t>
  </si>
  <si>
    <t>ROA_MVA</t>
  </si>
  <si>
    <t>Simulation Returns (Arithmetic) - Assumed</t>
  </si>
  <si>
    <t>Simulation Returns (Arithmetic) - Conservative</t>
  </si>
  <si>
    <t>Simulation Volatility</t>
  </si>
  <si>
    <t>SimVolatility</t>
  </si>
  <si>
    <t>SimReturnConservative</t>
  </si>
  <si>
    <t>SimReturnAssumed</t>
  </si>
  <si>
    <t>Cost Sharing (NC)</t>
  </si>
  <si>
    <t>Adjusted Normal Cost for excess salary growth under City Plan</t>
  </si>
  <si>
    <t>NC_ExcessSalary_City</t>
  </si>
  <si>
    <t>Employee Contribution Rate - New Hires</t>
  </si>
  <si>
    <t>EEContrib_NewHires</t>
  </si>
  <si>
    <t>Admin_Exp_Pct</t>
  </si>
  <si>
    <t>Open</t>
  </si>
  <si>
    <t>Closed</t>
  </si>
  <si>
    <t>Fresh Start</t>
  </si>
  <si>
    <t>DB</t>
  </si>
  <si>
    <t>DC</t>
  </si>
  <si>
    <t>Hybrid</t>
  </si>
  <si>
    <t>DB-only Payroll</t>
  </si>
  <si>
    <t>Total Payroll</t>
  </si>
  <si>
    <t>CostSharing_NC</t>
  </si>
  <si>
    <t>Amortization payment made on</t>
  </si>
  <si>
    <t>LegacyPayroll</t>
  </si>
  <si>
    <t>NewHirePayroll</t>
  </si>
  <si>
    <t>ClosedPlans</t>
  </si>
  <si>
    <t>OriginalDR</t>
  </si>
  <si>
    <t>NewDR</t>
  </si>
  <si>
    <t>COLA_PV_OrigDR</t>
  </si>
  <si>
    <t>COLA_PV_NewDR</t>
  </si>
  <si>
    <t>BOYAccrLiabOrigDR_Total</t>
  </si>
  <si>
    <t>EOYAccrLiabOrigDR_Total</t>
  </si>
  <si>
    <t>BOYAccrLiabNewDR_Total</t>
  </si>
  <si>
    <t>EOYAccrLiabNewDR_Total</t>
  </si>
  <si>
    <t>MOYNC_OrigDR</t>
  </si>
  <si>
    <t>MOYNC_NewDR</t>
  </si>
  <si>
    <t>EOYValAssets</t>
  </si>
  <si>
    <t>UAL_OldDR</t>
  </si>
  <si>
    <t>UAL_NewDR</t>
  </si>
  <si>
    <t>ER_CreditAccount</t>
  </si>
  <si>
    <t>ER_Interest</t>
  </si>
  <si>
    <t>ER_Inflow</t>
  </si>
  <si>
    <t>ER_Outflow</t>
  </si>
  <si>
    <t>ExpAcc</t>
  </si>
  <si>
    <t>ActExpRet</t>
  </si>
  <si>
    <t>ActGainLoss</t>
  </si>
  <si>
    <t>Threshold</t>
  </si>
  <si>
    <t>RemainingOAB</t>
  </si>
  <si>
    <t>GainAllocOAB</t>
  </si>
  <si>
    <t>GainAllocExpAcct</t>
  </si>
  <si>
    <t>IntAllocExpAcct</t>
  </si>
  <si>
    <t>PrelimEOYBal</t>
  </si>
  <si>
    <t>PBIPercent</t>
  </si>
  <si>
    <t>COLAPV</t>
  </si>
  <si>
    <t>AccountCap</t>
  </si>
  <si>
    <t>FinalAllocExcRet</t>
  </si>
  <si>
    <t>GrossTotalNC_Pct</t>
  </si>
  <si>
    <t>EE_Contrib_Pct</t>
  </si>
  <si>
    <t>ER_ARC_NC_Pct</t>
  </si>
  <si>
    <t>UAL_ARC_Pct</t>
  </si>
  <si>
    <t>ER_ARC_Pct</t>
  </si>
  <si>
    <t>ER_Proj_NC_Pct</t>
  </si>
  <si>
    <t>ER_Proj_UAL_Pct</t>
  </si>
  <si>
    <t>ER_Contrib_Pct</t>
  </si>
  <si>
    <t>NoER_Min_Proj_UAL_Pct</t>
  </si>
  <si>
    <t>Other_DB_TL_Pct</t>
  </si>
  <si>
    <t>ARC_MidYr_ReqCont</t>
  </si>
  <si>
    <t>VarCont_ARC_ERCont</t>
  </si>
  <si>
    <t>OrigBP</t>
  </si>
  <si>
    <t>COLA_CumBP</t>
  </si>
  <si>
    <t>TotalBP</t>
  </si>
  <si>
    <t>Refunds</t>
  </si>
  <si>
    <t>Admin</t>
  </si>
  <si>
    <t>OtherIncome</t>
  </si>
  <si>
    <t>EEContrib</t>
  </si>
  <si>
    <t>ER_NC</t>
  </si>
  <si>
    <t>UAL_Payment</t>
  </si>
  <si>
    <t>ER_Min</t>
  </si>
  <si>
    <t>SolvContrib</t>
  </si>
  <si>
    <t>LegisContrib</t>
  </si>
  <si>
    <t>AddContrib</t>
  </si>
  <si>
    <t>NetCF</t>
  </si>
  <si>
    <t>ActInvReturn</t>
  </si>
  <si>
    <t>ExpReturn</t>
  </si>
  <si>
    <t>GainLoss_CurrentYear</t>
  </si>
  <si>
    <t>DeferedCurYearGL</t>
  </si>
  <si>
    <t>Year1GL</t>
  </si>
  <si>
    <t>Year2GL</t>
  </si>
  <si>
    <t>Year3GL</t>
  </si>
  <si>
    <t>TotalDefered</t>
  </si>
  <si>
    <t>LayeredBases</t>
  </si>
  <si>
    <t>TotalCurrAmoPmt</t>
  </si>
  <si>
    <t>OABBalance</t>
  </si>
  <si>
    <t>EAABBalance</t>
  </si>
  <si>
    <t>OtherBalance</t>
  </si>
  <si>
    <t>VarContrBalance</t>
  </si>
  <si>
    <t>OABAmortization</t>
  </si>
  <si>
    <t>OtherAmortization</t>
  </si>
  <si>
    <t>VarContrAmortization</t>
  </si>
  <si>
    <t>ActuarialActRet</t>
  </si>
  <si>
    <t>FR_OldDR</t>
  </si>
  <si>
    <t>FR_NewDR</t>
  </si>
  <si>
    <t>dis_r</t>
  </si>
  <si>
    <t>dis_r_proj</t>
  </si>
  <si>
    <t>Discount rate</t>
  </si>
  <si>
    <t>Discount rate Projection</t>
  </si>
  <si>
    <t>Employee Contribution Rate - Old Hires</t>
  </si>
  <si>
    <t>EEContrib_OldHires</t>
  </si>
  <si>
    <t>Closed Plan Employee Contributions</t>
  </si>
  <si>
    <t>ClosedPlanEEConrib</t>
  </si>
  <si>
    <t>Gross NC (Blended) (pre-6/30/2020 hires) - @7.4%</t>
  </si>
  <si>
    <t>Gross NC (Blended) (6/30/2020+ hires) - @7.4%</t>
  </si>
  <si>
    <t>Closed Plan Normal Costs - @7.4%</t>
  </si>
  <si>
    <t>Amortization Increase Rate (new bases 2019+)</t>
  </si>
  <si>
    <t>Employer Pre-2011 Additional Contributions (Death, term life, admin)</t>
  </si>
  <si>
    <t>Initial refunds as a % of Payroll</t>
  </si>
  <si>
    <t>Admin Expenses (as % of Payroll)</t>
  </si>
  <si>
    <t>Statutory Minimum</t>
  </si>
  <si>
    <t>Statutory Minimum Until OAB Fully Funded</t>
  </si>
  <si>
    <t>Reset Bases to Zero Upon Attainment of Funded Threshold</t>
  </si>
  <si>
    <t>Contribution Holiday Funded Ratio Threshold (100% or more)</t>
  </si>
  <si>
    <t>AVA Corridor</t>
  </si>
  <si>
    <t>Timing of contributions (to eoy)</t>
  </si>
  <si>
    <t>GrossNC_OldHires</t>
  </si>
  <si>
    <t>GrossNC_NewHires</t>
  </si>
  <si>
    <t>GrossNC_ClosedPlans</t>
  </si>
  <si>
    <t>Act No. 37</t>
  </si>
  <si>
    <t>ER_AddContr</t>
  </si>
  <si>
    <t>Refunds_Pct</t>
  </si>
  <si>
    <t>StatMin</t>
  </si>
  <si>
    <t>StatMin_OAB</t>
  </si>
  <si>
    <t>ResetBases</t>
  </si>
  <si>
    <t>ContrHoliday</t>
  </si>
  <si>
    <t>AVA_Corridor</t>
  </si>
  <si>
    <t>TimingEOY</t>
  </si>
  <si>
    <t>Percent increase (75 &amp; over)</t>
  </si>
  <si>
    <t>NPV of COLA</t>
  </si>
  <si>
    <t>PercentInc</t>
  </si>
  <si>
    <t>NPVCOLA</t>
  </si>
  <si>
    <t>Funding Policy</t>
  </si>
  <si>
    <t>AAL Duration</t>
  </si>
  <si>
    <t>NC Duration</t>
  </si>
  <si>
    <t>BP Growth Rate</t>
  </si>
  <si>
    <t>Refund / DROP LS Percent</t>
  </si>
  <si>
    <t>Percent Male</t>
  </si>
  <si>
    <t>Percent General Ees</t>
  </si>
  <si>
    <t>Mortality  Proj</t>
  </si>
  <si>
    <t>BPGrowth</t>
  </si>
  <si>
    <t>DROP_Refund</t>
  </si>
  <si>
    <t>Pct_Males</t>
  </si>
  <si>
    <t>MortalityProj</t>
  </si>
  <si>
    <t>Pct_General</t>
  </si>
  <si>
    <t>Closed Plans</t>
  </si>
  <si>
    <t>Smoothed Payroll Growth</t>
  </si>
  <si>
    <t>2018 Projection</t>
  </si>
  <si>
    <t>PayrollAssumption</t>
  </si>
  <si>
    <t>Payroll Growth Assumption</t>
  </si>
  <si>
    <t>New Tier</t>
  </si>
  <si>
    <t>Before COLA BP</t>
  </si>
  <si>
    <t>Ann COLA BP</t>
  </si>
  <si>
    <t>ORIG NO COLA Inactive</t>
  </si>
  <si>
    <t>Inactive Diff</t>
  </si>
  <si>
    <t>ORIG NO COLA BP</t>
  </si>
  <si>
    <t>Actual BP</t>
  </si>
  <si>
    <t>Total BP</t>
  </si>
  <si>
    <t>InclPlan</t>
  </si>
  <si>
    <t>Include in Plan</t>
  </si>
  <si>
    <t>Account Cap</t>
  </si>
  <si>
    <t>ARCPayroll</t>
  </si>
  <si>
    <t>Amortization - Regular</t>
  </si>
  <si>
    <t>Amortization - Experience Account</t>
  </si>
  <si>
    <t>OAB</t>
  </si>
  <si>
    <t>EAAB</t>
  </si>
  <si>
    <t>Assump Chg</t>
  </si>
  <si>
    <t>Exper Loss</t>
  </si>
  <si>
    <t>Asset Method</t>
  </si>
  <si>
    <t>Cost Method</t>
  </si>
  <si>
    <t>Non-inv Gain</t>
  </si>
  <si>
    <t>Exper Gain</t>
  </si>
  <si>
    <t>DR Change</t>
  </si>
  <si>
    <t>Act 415</t>
  </si>
  <si>
    <t>Act 992</t>
  </si>
  <si>
    <t>Harbor Police</t>
  </si>
  <si>
    <t>Act 244 and 595</t>
  </si>
  <si>
    <t>Act 595</t>
  </si>
  <si>
    <t>Cont. Var</t>
  </si>
  <si>
    <t>Total</t>
  </si>
  <si>
    <t>EAABAmortization</t>
  </si>
  <si>
    <t>ActInvRet_Pct</t>
  </si>
  <si>
    <t>Prelim OAB</t>
  </si>
  <si>
    <t>Prelim EAAB</t>
  </si>
  <si>
    <t>PV of PBI</t>
  </si>
  <si>
    <t>TotalContrib_NoAdd</t>
  </si>
  <si>
    <t>TotalContrib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</si>
</sst>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-* #,##0_-;\-* #,##0_-;_-* &quot;-&quot;??_-;_-@_-"/>
    <numFmt numFmtId="167" formatCode="_(* #,##0.000_);_(* \(#,##0.000\);_(* &quot;-&quot;??_);_(@_)"/>
    <numFmt numFmtId="168" formatCode="_(* #,##0.0_);_(* \(#,##0.0\);_(* &quot;-&quot;??_);_(@_)"/>
    <numFmt numFmtId="169" formatCode="#,##0.0_);\(#,##0.0\)"/>
    <numFmt numFmtId="170" formatCode="0.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0" xfId="0" applyFont="1"/>
    <xf numFmtId="0" fontId="2" fillId="0" borderId="0" xfId="0" applyFont="1"/>
    <xf numFmtId="3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/>
    <xf numFmtId="10" fontId="2" fillId="4" borderId="0" xfId="0" applyNumberFormat="1" applyFont="1" applyFill="1"/>
    <xf numFmtId="10" fontId="0" fillId="5" borderId="0" xfId="2" applyNumberFormat="1" applyFont="1" applyFill="1"/>
    <xf numFmtId="10" fontId="0" fillId="4" borderId="0" xfId="0" applyNumberFormat="1" applyFill="1"/>
    <xf numFmtId="10" fontId="0" fillId="3" borderId="0" xfId="0" applyNumberFormat="1" applyFill="1"/>
    <xf numFmtId="10" fontId="0" fillId="3" borderId="0" xfId="2" applyNumberFormat="1" applyFont="1" applyFill="1"/>
    <xf numFmtId="0" fontId="0" fillId="2" borderId="0" xfId="0" applyFill="1"/>
    <xf numFmtId="10" fontId="0" fillId="2" borderId="0" xfId="0" applyNumberFormat="1" applyFill="1"/>
    <xf numFmtId="0" fontId="0" fillId="6" borderId="0" xfId="0" applyFill="1"/>
    <xf numFmtId="0" fontId="0" fillId="0" borderId="0" xfId="0" applyFill="1"/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1" xfId="0" applyFont="1" applyBorder="1"/>
    <xf numFmtId="0" fontId="0" fillId="0" borderId="0" xfId="0" applyFont="1" applyFill="1"/>
    <xf numFmtId="0" fontId="8" fillId="0" borderId="0" xfId="0" applyFont="1"/>
    <xf numFmtId="10" fontId="0" fillId="0" borderId="0" xfId="2" applyNumberFormat="1" applyFont="1"/>
    <xf numFmtId="37" fontId="4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0" fillId="0" borderId="0" xfId="1" applyFont="1" applyFill="1"/>
    <xf numFmtId="0" fontId="3" fillId="0" borderId="1" xfId="0" applyFont="1" applyBorder="1"/>
    <xf numFmtId="0" fontId="3" fillId="0" borderId="0" xfId="0" applyFont="1"/>
    <xf numFmtId="165" fontId="9" fillId="0" borderId="1" xfId="1" applyNumberFormat="1" applyFont="1" applyFill="1" applyBorder="1" applyAlignment="1">
      <alignment horizontal="center"/>
    </xf>
    <xf numFmtId="165" fontId="9" fillId="0" borderId="0" xfId="1" applyNumberFormat="1" applyFont="1" applyFill="1" applyBorder="1" applyAlignment="1">
      <alignment horizontal="center"/>
    </xf>
    <xf numFmtId="165" fontId="9" fillId="0" borderId="2" xfId="1" applyNumberFormat="1" applyFont="1" applyFill="1" applyBorder="1" applyAlignment="1">
      <alignment horizontal="center"/>
    </xf>
    <xf numFmtId="167" fontId="9" fillId="0" borderId="0" xfId="1" applyNumberFormat="1" applyFont="1" applyFill="1" applyBorder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165" fontId="7" fillId="0" borderId="2" xfId="1" applyNumberFormat="1" applyFont="1" applyFill="1" applyBorder="1" applyAlignment="1">
      <alignment horizontal="center"/>
    </xf>
    <xf numFmtId="37" fontId="9" fillId="0" borderId="0" xfId="0" applyNumberFormat="1" applyFont="1" applyAlignment="1">
      <alignment horizontal="center"/>
    </xf>
    <xf numFmtId="37" fontId="2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/>
    </xf>
    <xf numFmtId="164" fontId="9" fillId="0" borderId="0" xfId="2" applyNumberFormat="1" applyFont="1" applyFill="1" applyBorder="1" applyAlignment="1">
      <alignment horizontal="center"/>
    </xf>
    <xf numFmtId="10" fontId="9" fillId="0" borderId="0" xfId="2" applyNumberFormat="1" applyFont="1" applyFill="1" applyBorder="1" applyAlignment="1">
      <alignment horizontal="center"/>
    </xf>
    <xf numFmtId="10" fontId="7" fillId="0" borderId="0" xfId="0" applyNumberFormat="1" applyFont="1" applyAlignment="1">
      <alignment horizontal="center"/>
    </xf>
    <xf numFmtId="164" fontId="7" fillId="0" borderId="0" xfId="2" applyNumberFormat="1" applyFont="1" applyFill="1" applyBorder="1" applyAlignment="1">
      <alignment horizontal="center"/>
    </xf>
    <xf numFmtId="10" fontId="7" fillId="0" borderId="0" xfId="2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168" fontId="9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65" fontId="6" fillId="0" borderId="0" xfId="1" applyNumberFormat="1" applyFont="1" applyFill="1" applyBorder="1" applyAlignment="1">
      <alignment horizontal="center"/>
    </xf>
    <xf numFmtId="10" fontId="9" fillId="7" borderId="0" xfId="2" applyNumberFormat="1" applyFont="1" applyFill="1" applyBorder="1" applyAlignment="1">
      <alignment horizontal="center"/>
    </xf>
    <xf numFmtId="10" fontId="7" fillId="7" borderId="0" xfId="2" applyNumberFormat="1" applyFont="1" applyFill="1" applyBorder="1" applyAlignment="1">
      <alignment horizontal="center"/>
    </xf>
    <xf numFmtId="164" fontId="6" fillId="0" borderId="0" xfId="2" applyNumberFormat="1" applyFont="1" applyFill="1" applyBorder="1" applyAlignment="1">
      <alignment horizontal="center"/>
    </xf>
    <xf numFmtId="10" fontId="9" fillId="0" borderId="1" xfId="2" applyNumberFormat="1" applyFont="1" applyFill="1" applyBorder="1" applyAlignment="1">
      <alignment horizontal="center"/>
    </xf>
    <xf numFmtId="165" fontId="9" fillId="0" borderId="0" xfId="2" applyNumberFormat="1" applyFont="1" applyFill="1" applyBorder="1" applyAlignment="1">
      <alignment horizontal="center"/>
    </xf>
    <xf numFmtId="10" fontId="9" fillId="7" borderId="1" xfId="2" applyNumberFormat="1" applyFont="1" applyFill="1" applyBorder="1" applyAlignment="1">
      <alignment horizontal="center"/>
    </xf>
    <xf numFmtId="165" fontId="7" fillId="0" borderId="0" xfId="2" applyNumberFormat="1" applyFont="1" applyFill="1" applyBorder="1" applyAlignment="1">
      <alignment horizontal="center"/>
    </xf>
    <xf numFmtId="10" fontId="10" fillId="0" borderId="2" xfId="2" applyNumberFormat="1" applyFont="1" applyFill="1" applyBorder="1"/>
    <xf numFmtId="10" fontId="10" fillId="0" borderId="2" xfId="0" applyNumberFormat="1" applyFont="1" applyBorder="1"/>
    <xf numFmtId="169" fontId="7" fillId="0" borderId="1" xfId="0" applyNumberFormat="1" applyFont="1" applyBorder="1" applyAlignment="1">
      <alignment horizontal="left"/>
    </xf>
    <xf numFmtId="169" fontId="7" fillId="0" borderId="0" xfId="0" applyNumberFormat="1" applyFont="1" applyAlignment="1">
      <alignment horizontal="left"/>
    </xf>
    <xf numFmtId="10" fontId="0" fillId="0" borderId="2" xfId="0" applyNumberFormat="1" applyBorder="1"/>
    <xf numFmtId="0" fontId="7" fillId="0" borderId="2" xfId="0" applyFont="1" applyBorder="1"/>
    <xf numFmtId="0" fontId="4" fillId="0" borderId="1" xfId="0" applyFont="1" applyBorder="1"/>
    <xf numFmtId="0" fontId="4" fillId="0" borderId="0" xfId="0" applyFont="1"/>
    <xf numFmtId="9" fontId="7" fillId="0" borderId="2" xfId="0" applyNumberFormat="1" applyFont="1" applyBorder="1"/>
    <xf numFmtId="9" fontId="0" fillId="0" borderId="0" xfId="2" applyFont="1"/>
    <xf numFmtId="170" fontId="0" fillId="0" borderId="0" xfId="2" applyNumberFormat="1" applyFont="1"/>
    <xf numFmtId="165" fontId="7" fillId="0" borderId="5" xfId="1" applyNumberFormat="1" applyFont="1" applyFill="1" applyBorder="1" applyAlignment="1">
      <alignment horizontal="center"/>
    </xf>
    <xf numFmtId="10" fontId="7" fillId="0" borderId="2" xfId="2" applyNumberFormat="1" applyFont="1" applyFill="1" applyBorder="1" applyAlignment="1">
      <alignment horizontal="center"/>
    </xf>
    <xf numFmtId="10" fontId="7" fillId="0" borderId="4" xfId="2" applyNumberFormat="1" applyFont="1" applyFill="1" applyBorder="1" applyAlignment="1">
      <alignment horizontal="center"/>
    </xf>
    <xf numFmtId="10" fontId="7" fillId="0" borderId="5" xfId="2" applyNumberFormat="1" applyFont="1" applyFill="1" applyBorder="1" applyAlignment="1">
      <alignment horizontal="center"/>
    </xf>
    <xf numFmtId="10" fontId="7" fillId="0" borderId="6" xfId="2" applyNumberFormat="1" applyFont="1" applyFill="1" applyBorder="1" applyAlignment="1">
      <alignment horizontal="center"/>
    </xf>
    <xf numFmtId="0" fontId="0" fillId="4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aft_LASERS%20Funding%20Model_2020_0622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SERS"/>
      <sheetName val="Normal Cost"/>
      <sheetName val="2018_info"/>
      <sheetName val="Amortizations"/>
      <sheetName val="Data Summary"/>
      <sheetName val="PR_Benefits by Age"/>
      <sheetName val="LASERS Mortality 2050"/>
      <sheetName val="LASERS Mortality 2020"/>
      <sheetName val="Annuity Factor"/>
    </sheetNames>
    <sheetDataSet>
      <sheetData sheetId="0"/>
      <sheetData sheetId="1">
        <row r="9">
          <cell r="B9">
            <v>0.13420000000000001</v>
          </cell>
          <cell r="E9">
            <v>0.10349999999999999</v>
          </cell>
          <cell r="F9">
            <v>0.1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opLeftCell="A7" workbookViewId="0">
      <selection activeCell="B19" sqref="B19"/>
    </sheetView>
  </sheetViews>
  <sheetFormatPr defaultRowHeight="14.4" x14ac:dyDescent="0.3"/>
  <cols>
    <col min="1" max="1" width="48.6640625" bestFit="1" customWidth="1"/>
    <col min="2" max="2" width="33.6640625" customWidth="1"/>
    <col min="3" max="3" width="12.6640625" bestFit="1" customWidth="1"/>
  </cols>
  <sheetData>
    <row r="1" spans="1:3" x14ac:dyDescent="0.3">
      <c r="A1" s="26" t="s">
        <v>0</v>
      </c>
    </row>
    <row r="2" spans="1:3" x14ac:dyDescent="0.3">
      <c r="A2" t="s">
        <v>164</v>
      </c>
      <c r="B2" t="s">
        <v>162</v>
      </c>
      <c r="C2" s="27">
        <v>7.5499999999999998E-2</v>
      </c>
    </row>
    <row r="3" spans="1:3" x14ac:dyDescent="0.3">
      <c r="A3" t="s">
        <v>165</v>
      </c>
      <c r="B3" t="s">
        <v>163</v>
      </c>
      <c r="C3" s="27">
        <v>7.3999999999999996E-2</v>
      </c>
    </row>
    <row r="4" spans="1:3" x14ac:dyDescent="0.3">
      <c r="A4" t="s">
        <v>10</v>
      </c>
      <c r="B4" t="s">
        <v>46</v>
      </c>
      <c r="C4" s="27">
        <v>2.3E-2</v>
      </c>
    </row>
    <row r="5" spans="1:3" x14ac:dyDescent="0.3">
      <c r="A5" s="26" t="s">
        <v>3</v>
      </c>
    </row>
    <row r="6" spans="1:3" x14ac:dyDescent="0.3">
      <c r="A6" t="s">
        <v>4</v>
      </c>
      <c r="B6" t="s">
        <v>48</v>
      </c>
      <c r="C6" s="27">
        <v>3.3000000000000002E-2</v>
      </c>
    </row>
    <row r="7" spans="1:3" x14ac:dyDescent="0.3">
      <c r="A7" t="s">
        <v>166</v>
      </c>
      <c r="B7" t="s">
        <v>167</v>
      </c>
      <c r="C7" s="27">
        <v>7.9799999999999996E-2</v>
      </c>
    </row>
    <row r="8" spans="1:3" x14ac:dyDescent="0.3">
      <c r="A8" t="s">
        <v>70</v>
      </c>
      <c r="B8" t="s">
        <v>71</v>
      </c>
      <c r="C8" s="27">
        <v>7.9799999999999996E-2</v>
      </c>
    </row>
    <row r="9" spans="1:3" x14ac:dyDescent="0.3">
      <c r="A9" s="24" t="s">
        <v>168</v>
      </c>
      <c r="B9" s="23" t="s">
        <v>169</v>
      </c>
      <c r="C9" s="59">
        <v>8.6999999999999994E-2</v>
      </c>
    </row>
    <row r="10" spans="1:3" x14ac:dyDescent="0.3">
      <c r="A10" s="24" t="s">
        <v>170</v>
      </c>
      <c r="B10" s="23" t="s">
        <v>183</v>
      </c>
      <c r="C10" s="59">
        <f>'[1]Normal Cost'!$E$9</f>
        <v>0.10349999999999999</v>
      </c>
    </row>
    <row r="11" spans="1:3" x14ac:dyDescent="0.3">
      <c r="A11" s="24" t="s">
        <v>171</v>
      </c>
      <c r="B11" s="23" t="s">
        <v>184</v>
      </c>
      <c r="C11" s="59">
        <f>'[1]Normal Cost'!$F$9</f>
        <v>0.1</v>
      </c>
    </row>
    <row r="12" spans="1:3" x14ac:dyDescent="0.3">
      <c r="A12" s="24" t="s">
        <v>172</v>
      </c>
      <c r="B12" s="23" t="s">
        <v>185</v>
      </c>
      <c r="C12" s="60">
        <f>'[1]Normal Cost'!$B$9</f>
        <v>0.13420000000000001</v>
      </c>
    </row>
    <row r="13" spans="1:3" x14ac:dyDescent="0.3">
      <c r="A13" s="61" t="s">
        <v>173</v>
      </c>
      <c r="B13" s="62" t="s">
        <v>51</v>
      </c>
      <c r="C13" s="63">
        <v>0</v>
      </c>
    </row>
    <row r="14" spans="1:3" x14ac:dyDescent="0.3">
      <c r="A14" s="65" t="s">
        <v>174</v>
      </c>
      <c r="B14" s="66" t="s">
        <v>187</v>
      </c>
      <c r="C14" s="59">
        <v>0</v>
      </c>
    </row>
    <row r="15" spans="1:3" x14ac:dyDescent="0.3">
      <c r="A15" s="24" t="s">
        <v>175</v>
      </c>
      <c r="B15" s="23" t="s">
        <v>188</v>
      </c>
      <c r="C15" s="59">
        <v>0</v>
      </c>
    </row>
    <row r="16" spans="1:3" x14ac:dyDescent="0.3">
      <c r="A16" s="24" t="s">
        <v>176</v>
      </c>
      <c r="B16" s="23" t="s">
        <v>72</v>
      </c>
      <c r="C16" s="59">
        <v>8.6999999999999994E-3</v>
      </c>
    </row>
    <row r="17" spans="1:3" x14ac:dyDescent="0.3">
      <c r="A17" s="24" t="s">
        <v>177</v>
      </c>
      <c r="B17" s="23" t="s">
        <v>189</v>
      </c>
      <c r="C17" s="60">
        <v>0.12</v>
      </c>
    </row>
    <row r="18" spans="1:3" x14ac:dyDescent="0.3">
      <c r="A18" s="24" t="s">
        <v>178</v>
      </c>
      <c r="B18" s="23" t="s">
        <v>190</v>
      </c>
      <c r="C18" s="60">
        <v>0.155</v>
      </c>
    </row>
    <row r="19" spans="1:3" x14ac:dyDescent="0.3">
      <c r="A19" s="31" t="s">
        <v>179</v>
      </c>
      <c r="B19" s="32" t="s">
        <v>191</v>
      </c>
      <c r="C19" s="67">
        <v>1</v>
      </c>
    </row>
    <row r="20" spans="1:3" x14ac:dyDescent="0.3">
      <c r="A20" s="31" t="s">
        <v>180</v>
      </c>
      <c r="B20" s="32" t="s">
        <v>192</v>
      </c>
      <c r="C20" s="67">
        <v>1.2</v>
      </c>
    </row>
    <row r="21" spans="1:3" x14ac:dyDescent="0.3">
      <c r="A21" t="s">
        <v>181</v>
      </c>
      <c r="B21" t="s">
        <v>193</v>
      </c>
      <c r="C21" s="68">
        <v>0.2</v>
      </c>
    </row>
    <row r="22" spans="1:3" x14ac:dyDescent="0.3">
      <c r="A22" t="s">
        <v>182</v>
      </c>
      <c r="B22" t="s">
        <v>194</v>
      </c>
      <c r="C22">
        <v>0.5</v>
      </c>
    </row>
    <row r="23" spans="1:3" x14ac:dyDescent="0.3">
      <c r="A23" s="26" t="s">
        <v>186</v>
      </c>
    </row>
    <row r="24" spans="1:3" x14ac:dyDescent="0.3">
      <c r="A24" t="s">
        <v>195</v>
      </c>
      <c r="B24" t="s">
        <v>197</v>
      </c>
      <c r="C24" s="69">
        <v>6.5900000000000004E-3</v>
      </c>
    </row>
    <row r="25" spans="1:3" x14ac:dyDescent="0.3">
      <c r="A25" t="s">
        <v>196</v>
      </c>
      <c r="B25" t="s">
        <v>198</v>
      </c>
      <c r="C25">
        <v>12.9</v>
      </c>
    </row>
    <row r="26" spans="1:3" x14ac:dyDescent="0.3">
      <c r="A26" s="26" t="s">
        <v>199</v>
      </c>
    </row>
    <row r="27" spans="1:3" x14ac:dyDescent="0.3">
      <c r="A27" t="s">
        <v>200</v>
      </c>
      <c r="B27" t="s">
        <v>52</v>
      </c>
      <c r="C27">
        <v>9.25</v>
      </c>
    </row>
    <row r="28" spans="1:3" x14ac:dyDescent="0.3">
      <c r="A28" t="s">
        <v>14</v>
      </c>
      <c r="B28" t="s">
        <v>14</v>
      </c>
      <c r="C28">
        <v>0.67</v>
      </c>
    </row>
    <row r="29" spans="1:3" x14ac:dyDescent="0.3">
      <c r="A29" t="s">
        <v>201</v>
      </c>
      <c r="B29" t="s">
        <v>53</v>
      </c>
      <c r="C29">
        <f>C27*2</f>
        <v>18.5</v>
      </c>
    </row>
    <row r="30" spans="1:3" x14ac:dyDescent="0.3">
      <c r="A30" t="s">
        <v>202</v>
      </c>
      <c r="B30" t="s">
        <v>207</v>
      </c>
      <c r="C30" s="27">
        <v>1.6500000000000001E-2</v>
      </c>
    </row>
    <row r="31" spans="1:3" x14ac:dyDescent="0.3">
      <c r="A31" t="s">
        <v>203</v>
      </c>
      <c r="B31" t="s">
        <v>208</v>
      </c>
      <c r="C31" s="27">
        <v>7.6635118354940759E-2</v>
      </c>
    </row>
    <row r="32" spans="1:3" x14ac:dyDescent="0.3">
      <c r="A32" t="s">
        <v>204</v>
      </c>
      <c r="B32" t="s">
        <v>209</v>
      </c>
      <c r="C32" s="27">
        <v>0.5</v>
      </c>
    </row>
    <row r="33" spans="1:3" x14ac:dyDescent="0.3">
      <c r="A33" t="s">
        <v>205</v>
      </c>
      <c r="B33" t="s">
        <v>211</v>
      </c>
      <c r="C33" s="27">
        <v>0.93</v>
      </c>
    </row>
    <row r="34" spans="1:3" x14ac:dyDescent="0.3">
      <c r="A34" t="s">
        <v>206</v>
      </c>
      <c r="B34" t="s">
        <v>210</v>
      </c>
      <c r="C34">
        <v>2020</v>
      </c>
    </row>
    <row r="35" spans="1:3" x14ac:dyDescent="0.3">
      <c r="A35" t="s">
        <v>61</v>
      </c>
      <c r="B35" t="s">
        <v>66</v>
      </c>
      <c r="C35" s="27">
        <v>7.609863E-2</v>
      </c>
    </row>
    <row r="36" spans="1:3" x14ac:dyDescent="0.3">
      <c r="A36" t="s">
        <v>62</v>
      </c>
      <c r="B36" t="s">
        <v>65</v>
      </c>
      <c r="C36" s="27">
        <v>6.7256999999999997E-2</v>
      </c>
    </row>
    <row r="37" spans="1:3" x14ac:dyDescent="0.3">
      <c r="A37" t="s">
        <v>63</v>
      </c>
      <c r="B37" t="s">
        <v>64</v>
      </c>
      <c r="C37" s="27">
        <v>0.114567006975394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E5" sqref="E5"/>
    </sheetView>
  </sheetViews>
  <sheetFormatPr defaultRowHeight="14.4" x14ac:dyDescent="0.3"/>
  <cols>
    <col min="1" max="1" width="48.6640625" bestFit="1" customWidth="1"/>
    <col min="2" max="2" width="33.6640625" customWidth="1"/>
    <col min="3" max="3" width="12.44140625" bestFit="1" customWidth="1"/>
  </cols>
  <sheetData>
    <row r="1" spans="1:3" x14ac:dyDescent="0.3">
      <c r="A1" s="26" t="s">
        <v>3</v>
      </c>
    </row>
    <row r="2" spans="1:3" x14ac:dyDescent="0.3">
      <c r="A2" t="s">
        <v>216</v>
      </c>
      <c r="B2" t="s">
        <v>215</v>
      </c>
      <c r="C2" t="s">
        <v>29</v>
      </c>
    </row>
    <row r="3" spans="1:3" x14ac:dyDescent="0.3">
      <c r="A3" t="s">
        <v>226</v>
      </c>
      <c r="B3" t="s">
        <v>225</v>
      </c>
      <c r="C3" t="s">
        <v>38</v>
      </c>
    </row>
    <row r="4" spans="1:3" x14ac:dyDescent="0.3">
      <c r="A4" t="s">
        <v>67</v>
      </c>
      <c r="B4" t="s">
        <v>81</v>
      </c>
      <c r="C4" t="s">
        <v>8</v>
      </c>
    </row>
    <row r="5" spans="1:3" x14ac:dyDescent="0.3">
      <c r="A5" t="s">
        <v>68</v>
      </c>
      <c r="B5" t="s">
        <v>69</v>
      </c>
      <c r="C5" t="s">
        <v>8</v>
      </c>
    </row>
    <row r="6" spans="1:3" x14ac:dyDescent="0.3">
      <c r="A6" t="s">
        <v>1</v>
      </c>
      <c r="B6" t="s">
        <v>47</v>
      </c>
      <c r="C6" t="s">
        <v>2</v>
      </c>
    </row>
    <row r="7" spans="1:3" x14ac:dyDescent="0.3">
      <c r="A7" s="26" t="s">
        <v>5</v>
      </c>
    </row>
    <row r="8" spans="1:3" x14ac:dyDescent="0.3">
      <c r="A8" t="s">
        <v>6</v>
      </c>
      <c r="B8" t="s">
        <v>49</v>
      </c>
      <c r="C8" t="s">
        <v>36</v>
      </c>
    </row>
    <row r="9" spans="1:3" x14ac:dyDescent="0.3">
      <c r="A9" t="s">
        <v>82</v>
      </c>
      <c r="B9" t="s">
        <v>50</v>
      </c>
      <c r="C9" t="s">
        <v>79</v>
      </c>
    </row>
    <row r="10" spans="1:3" x14ac:dyDescent="0.3">
      <c r="A10" s="26" t="s">
        <v>24</v>
      </c>
    </row>
    <row r="11" spans="1:3" x14ac:dyDescent="0.3">
      <c r="A11" t="s">
        <v>26</v>
      </c>
      <c r="B11" t="s">
        <v>54</v>
      </c>
      <c r="C11" t="s">
        <v>28</v>
      </c>
    </row>
    <row r="12" spans="1:3" x14ac:dyDescent="0.3">
      <c r="A12" t="s">
        <v>25</v>
      </c>
      <c r="B12" t="s">
        <v>55</v>
      </c>
      <c r="C12" t="s">
        <v>29</v>
      </c>
    </row>
    <row r="13" spans="1:3" x14ac:dyDescent="0.3">
      <c r="A13" t="s">
        <v>27</v>
      </c>
      <c r="B13" t="s">
        <v>58</v>
      </c>
      <c r="C13" t="s">
        <v>18</v>
      </c>
    </row>
    <row r="14" spans="1:3" x14ac:dyDescent="0.3">
      <c r="A14" t="s">
        <v>33</v>
      </c>
      <c r="B14" t="s">
        <v>56</v>
      </c>
      <c r="C14" t="s">
        <v>34</v>
      </c>
    </row>
    <row r="15" spans="1:3" x14ac:dyDescent="0.3">
      <c r="A15" t="s">
        <v>31</v>
      </c>
      <c r="B15" t="s">
        <v>57</v>
      </c>
      <c r="C15" t="s">
        <v>30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'List Box'!$A$2:$A$11</xm:f>
          </x14:formula1>
          <xm:sqref>C13</xm:sqref>
        </x14:dataValidation>
        <x14:dataValidation type="list" allowBlank="1" showInputMessage="1" showErrorMessage="1" xr:uid="{00000000-0002-0000-0100-000001000000}">
          <x14:formula1>
            <xm:f>'List Box'!$I$2:$I$3</xm:f>
          </x14:formula1>
          <xm:sqref>C14</xm:sqref>
        </x14:dataValidation>
        <x14:dataValidation type="list" allowBlank="1" showInputMessage="1" showErrorMessage="1" xr:uid="{00000000-0002-0000-0100-000002000000}">
          <x14:formula1>
            <xm:f>'List Box'!$G$2:$G$3</xm:f>
          </x14:formula1>
          <xm:sqref>C15</xm:sqref>
        </x14:dataValidation>
        <x14:dataValidation type="list" allowBlank="1" showInputMessage="1" showErrorMessage="1" xr:uid="{00000000-0002-0000-0100-000003000000}">
          <x14:formula1>
            <xm:f>'List Box'!$M$2:$M$3</xm:f>
          </x14:formula1>
          <xm:sqref>C11</xm:sqref>
        </x14:dataValidation>
        <x14:dataValidation type="list" allowBlank="1" showInputMessage="1" showErrorMessage="1" xr:uid="{00000000-0002-0000-0100-000004000000}">
          <x14:formula1>
            <xm:f>'List Box'!$C$2:$C$3</xm:f>
          </x14:formula1>
          <xm:sqref>C6</xm:sqref>
        </x14:dataValidation>
        <x14:dataValidation type="list" allowBlank="1" showInputMessage="1" showErrorMessage="1" xr:uid="{00000000-0002-0000-0100-000005000000}">
          <x14:formula1>
            <xm:f>'List Box'!$C$5:$C$6</xm:f>
          </x14:formula1>
          <xm:sqref>C8</xm:sqref>
        </x14:dataValidation>
        <x14:dataValidation type="list" allowBlank="1" showInputMessage="1" showErrorMessage="1" xr:uid="{00000000-0002-0000-0100-000006000000}">
          <x14:formula1>
            <xm:f>'List Box'!$I$7:$I$8</xm:f>
          </x14:formula1>
          <xm:sqref>C12</xm:sqref>
        </x14:dataValidation>
        <x14:dataValidation type="list" allowBlank="1" showInputMessage="1" showErrorMessage="1" xr:uid="{00000000-0002-0000-0100-000009000000}">
          <x14:formula1>
            <xm:f>'List Box'!$E$11:$E$12</xm:f>
          </x14:formula1>
          <xm:sqref>C3:C5</xm:sqref>
        </x14:dataValidation>
        <x14:dataValidation type="list" allowBlank="1" showInputMessage="1" showErrorMessage="1" xr:uid="{00000000-0002-0000-0100-00000A000000}">
          <x14:formula1>
            <xm:f>'List Box'!$C$14:$C$15</xm:f>
          </x14:formula1>
          <xm:sqref>C9</xm:sqref>
        </x14:dataValidation>
        <x14:dataValidation type="list" allowBlank="1" showInputMessage="1" showErrorMessage="1" xr:uid="{00000000-0002-0000-0100-000007000000}">
          <x14:formula1>
            <xm:f>'List Box'!$C$11:$C$12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6"/>
  <sheetViews>
    <sheetView workbookViewId="0">
      <selection activeCell="C11" sqref="C11:C12"/>
    </sheetView>
  </sheetViews>
  <sheetFormatPr defaultRowHeight="14.4" x14ac:dyDescent="0.3"/>
  <cols>
    <col min="1" max="1" width="17.44140625" bestFit="1" customWidth="1"/>
    <col min="3" max="3" width="13.44140625" bestFit="1" customWidth="1"/>
    <col min="7" max="7" width="17.44140625" bestFit="1" customWidth="1"/>
  </cols>
  <sheetData>
    <row r="2" spans="1:13" x14ac:dyDescent="0.3">
      <c r="A2" s="23" t="s">
        <v>17</v>
      </c>
      <c r="B2" s="23"/>
      <c r="C2" t="s">
        <v>2</v>
      </c>
      <c r="E2" t="s">
        <v>38</v>
      </c>
      <c r="G2" t="s">
        <v>30</v>
      </c>
      <c r="I2" t="s">
        <v>39</v>
      </c>
      <c r="K2" s="8" t="s">
        <v>40</v>
      </c>
      <c r="M2" s="23" t="s">
        <v>28</v>
      </c>
    </row>
    <row r="3" spans="1:13" x14ac:dyDescent="0.3">
      <c r="A3" s="23" t="s">
        <v>18</v>
      </c>
      <c r="B3" s="23"/>
      <c r="C3" t="s">
        <v>35</v>
      </c>
      <c r="E3" t="s">
        <v>8</v>
      </c>
      <c r="G3" t="s">
        <v>34</v>
      </c>
      <c r="I3" t="s">
        <v>34</v>
      </c>
      <c r="K3" s="8" t="s">
        <v>41</v>
      </c>
      <c r="M3" s="24" t="s">
        <v>42</v>
      </c>
    </row>
    <row r="4" spans="1:13" x14ac:dyDescent="0.3">
      <c r="A4" s="23" t="s">
        <v>15</v>
      </c>
      <c r="B4" s="23"/>
      <c r="G4" s="23"/>
      <c r="I4" s="23"/>
      <c r="K4" s="23"/>
      <c r="L4" s="23"/>
    </row>
    <row r="5" spans="1:13" x14ac:dyDescent="0.3">
      <c r="A5" s="23" t="s">
        <v>16</v>
      </c>
      <c r="B5" s="23"/>
      <c r="C5" s="22" t="s">
        <v>36</v>
      </c>
      <c r="D5" s="21"/>
      <c r="E5" s="21" t="s">
        <v>37</v>
      </c>
      <c r="G5" s="23"/>
      <c r="I5" s="23"/>
      <c r="K5" s="8" t="s">
        <v>40</v>
      </c>
      <c r="L5" s="23"/>
    </row>
    <row r="6" spans="1:13" x14ac:dyDescent="0.3">
      <c r="A6" s="23" t="s">
        <v>19</v>
      </c>
      <c r="B6" s="23"/>
      <c r="C6" s="22" t="s">
        <v>7</v>
      </c>
      <c r="D6" s="21"/>
      <c r="E6" s="21" t="s">
        <v>9</v>
      </c>
      <c r="G6" s="23"/>
      <c r="I6" s="23"/>
      <c r="K6" s="8" t="s">
        <v>43</v>
      </c>
      <c r="L6" s="23"/>
    </row>
    <row r="7" spans="1:13" x14ac:dyDescent="0.3">
      <c r="A7" s="23" t="s">
        <v>20</v>
      </c>
      <c r="B7" s="23"/>
      <c r="C7" s="22"/>
      <c r="D7" s="21"/>
      <c r="E7" s="21"/>
      <c r="G7" s="23" t="s">
        <v>38</v>
      </c>
      <c r="I7" s="23" t="s">
        <v>29</v>
      </c>
      <c r="K7" s="23"/>
      <c r="L7" s="23"/>
    </row>
    <row r="8" spans="1:13" x14ac:dyDescent="0.3">
      <c r="A8" s="23" t="s">
        <v>44</v>
      </c>
      <c r="B8" s="23"/>
      <c r="C8" s="2" t="s">
        <v>73</v>
      </c>
      <c r="D8" s="21"/>
      <c r="E8" s="29" t="s">
        <v>75</v>
      </c>
      <c r="G8" s="23" t="s">
        <v>8</v>
      </c>
      <c r="I8" s="23" t="s">
        <v>45</v>
      </c>
      <c r="K8" s="23"/>
      <c r="L8" s="23"/>
    </row>
    <row r="9" spans="1:13" x14ac:dyDescent="0.3">
      <c r="A9" s="23" t="s">
        <v>21</v>
      </c>
      <c r="B9" s="23"/>
      <c r="C9" s="28" t="s">
        <v>74</v>
      </c>
      <c r="D9" s="21"/>
      <c r="E9" s="28" t="s">
        <v>9</v>
      </c>
      <c r="I9" s="23"/>
      <c r="K9" s="23"/>
      <c r="L9" s="23"/>
    </row>
    <row r="10" spans="1:13" x14ac:dyDescent="0.3">
      <c r="A10" s="23" t="s">
        <v>22</v>
      </c>
      <c r="B10" s="23"/>
      <c r="K10" s="23"/>
      <c r="L10" s="23"/>
    </row>
    <row r="11" spans="1:13" x14ac:dyDescent="0.3">
      <c r="A11" s="23" t="s">
        <v>23</v>
      </c>
      <c r="B11" s="23"/>
      <c r="C11" s="23" t="s">
        <v>29</v>
      </c>
      <c r="E11" s="28" t="s">
        <v>38</v>
      </c>
      <c r="G11" s="28" t="s">
        <v>76</v>
      </c>
      <c r="K11" s="23"/>
      <c r="L11" s="23"/>
    </row>
    <row r="12" spans="1:13" x14ac:dyDescent="0.3">
      <c r="C12" s="23" t="s">
        <v>214</v>
      </c>
      <c r="E12" s="28" t="s">
        <v>8</v>
      </c>
      <c r="G12" s="28" t="s">
        <v>77</v>
      </c>
      <c r="I12" s="23"/>
      <c r="K12" s="23"/>
      <c r="L12" s="23"/>
    </row>
    <row r="13" spans="1:13" x14ac:dyDescent="0.3">
      <c r="G13" s="28" t="s">
        <v>78</v>
      </c>
      <c r="I13" s="23"/>
      <c r="K13" s="23"/>
      <c r="L13" s="23"/>
    </row>
    <row r="14" spans="1:13" x14ac:dyDescent="0.3">
      <c r="C14" s="28" t="s">
        <v>79</v>
      </c>
      <c r="I14" s="23"/>
      <c r="K14" s="23"/>
      <c r="L14" s="23"/>
    </row>
    <row r="15" spans="1:13" x14ac:dyDescent="0.3">
      <c r="C15" s="28" t="s">
        <v>80</v>
      </c>
      <c r="L15" s="23"/>
    </row>
    <row r="16" spans="1:13" x14ac:dyDescent="0.3">
      <c r="L16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5D48-47E2-470E-A057-941AB060F267}">
  <dimension ref="A1:E45"/>
  <sheetViews>
    <sheetView workbookViewId="0">
      <selection activeCell="J18" sqref="J18"/>
    </sheetView>
  </sheetViews>
  <sheetFormatPr defaultRowHeight="14.4" x14ac:dyDescent="0.3"/>
  <cols>
    <col min="2" max="2" width="12.21875" bestFit="1" customWidth="1"/>
  </cols>
  <sheetData>
    <row r="1" spans="1:5" x14ac:dyDescent="0.3">
      <c r="A1" t="s">
        <v>32</v>
      </c>
      <c r="B1" s="70" t="s">
        <v>212</v>
      </c>
      <c r="C1" t="s">
        <v>213</v>
      </c>
      <c r="D1" t="s">
        <v>217</v>
      </c>
      <c r="E1" t="s">
        <v>227</v>
      </c>
    </row>
    <row r="2" spans="1:5" x14ac:dyDescent="0.3">
      <c r="A2">
        <v>2018</v>
      </c>
      <c r="B2" s="39"/>
    </row>
    <row r="3" spans="1:5" x14ac:dyDescent="0.3">
      <c r="A3">
        <v>2019</v>
      </c>
      <c r="B3" s="64"/>
    </row>
    <row r="4" spans="1:5" x14ac:dyDescent="0.3">
      <c r="A4">
        <v>2020</v>
      </c>
      <c r="B4" s="71">
        <v>0.45989999999999998</v>
      </c>
    </row>
    <row r="5" spans="1:5" x14ac:dyDescent="0.3">
      <c r="A5">
        <v>2021</v>
      </c>
      <c r="B5" s="71">
        <v>0.42720000000000002</v>
      </c>
      <c r="C5" s="27">
        <v>0.01</v>
      </c>
      <c r="D5" s="27">
        <v>9.2700000000000005E-2</v>
      </c>
      <c r="E5">
        <v>159.220111967501</v>
      </c>
    </row>
    <row r="6" spans="1:5" x14ac:dyDescent="0.3">
      <c r="A6">
        <v>2022</v>
      </c>
      <c r="B6" s="71">
        <v>0.3851</v>
      </c>
      <c r="C6" s="27">
        <v>1.2E-2</v>
      </c>
      <c r="D6" s="27">
        <v>0.16539999999999999</v>
      </c>
      <c r="E6">
        <v>160.88288836131869</v>
      </c>
    </row>
    <row r="7" spans="1:5" x14ac:dyDescent="0.3">
      <c r="A7">
        <v>2023</v>
      </c>
      <c r="B7" s="71">
        <v>0.35189999999999999</v>
      </c>
      <c r="C7" s="27">
        <v>1.4E-2</v>
      </c>
      <c r="D7" s="27">
        <v>0.23419999999999999</v>
      </c>
      <c r="E7">
        <v>162.33970211173801</v>
      </c>
    </row>
    <row r="8" spans="1:5" x14ac:dyDescent="0.3">
      <c r="A8">
        <v>2024</v>
      </c>
      <c r="B8" s="71">
        <v>0.31910000000000005</v>
      </c>
      <c r="C8" s="27">
        <v>1.6E-2</v>
      </c>
      <c r="D8" s="27">
        <v>0.29480000000000001</v>
      </c>
      <c r="E8">
        <v>163.80370501096149</v>
      </c>
    </row>
    <row r="9" spans="1:5" x14ac:dyDescent="0.3">
      <c r="A9">
        <v>2025</v>
      </c>
      <c r="B9" s="71">
        <v>0.29179999999999995</v>
      </c>
      <c r="C9" s="27">
        <v>1.8000000000000002E-2</v>
      </c>
      <c r="D9" s="27">
        <v>0.3458</v>
      </c>
      <c r="E9">
        <v>165.29539400100839</v>
      </c>
    </row>
    <row r="10" spans="1:5" x14ac:dyDescent="0.3">
      <c r="A10">
        <v>2026</v>
      </c>
      <c r="B10" s="71">
        <v>0.26910000000000001</v>
      </c>
      <c r="C10" s="27">
        <v>1.3999999999999993E-2</v>
      </c>
      <c r="D10" s="27">
        <v>0.40560000000000002</v>
      </c>
      <c r="E10">
        <v>166.83509390428662</v>
      </c>
    </row>
    <row r="11" spans="1:5" x14ac:dyDescent="0.3">
      <c r="A11">
        <v>2027</v>
      </c>
      <c r="B11" s="71">
        <v>0.2379</v>
      </c>
      <c r="C11" s="27">
        <v>1.5999999999999993E-2</v>
      </c>
      <c r="D11" s="27">
        <v>0.45319999999999999</v>
      </c>
      <c r="E11">
        <v>224.58952100610622</v>
      </c>
    </row>
    <row r="12" spans="1:5" x14ac:dyDescent="0.3">
      <c r="A12">
        <v>2028</v>
      </c>
      <c r="B12" s="71">
        <v>0.21409999999999996</v>
      </c>
      <c r="C12" s="27">
        <v>1.7999999999999995E-2</v>
      </c>
      <c r="D12" s="27">
        <v>0.50060000000000004</v>
      </c>
      <c r="E12">
        <v>226.84582571124156</v>
      </c>
    </row>
    <row r="13" spans="1:5" x14ac:dyDescent="0.3">
      <c r="A13">
        <v>2029</v>
      </c>
      <c r="B13" s="71">
        <v>0.19140000000000001</v>
      </c>
      <c r="C13" s="27">
        <v>1.9999999999999997E-2</v>
      </c>
      <c r="D13" s="27">
        <v>0.54010000000000002</v>
      </c>
      <c r="E13">
        <v>229.23718683106927</v>
      </c>
    </row>
    <row r="14" spans="1:5" x14ac:dyDescent="0.3">
      <c r="A14">
        <v>2030</v>
      </c>
      <c r="B14" s="71">
        <v>0.1724</v>
      </c>
      <c r="C14" s="27">
        <v>2.1999999999999999E-2</v>
      </c>
      <c r="D14" s="27">
        <v>0.57279999999999998</v>
      </c>
      <c r="E14">
        <v>231.78199513289474</v>
      </c>
    </row>
    <row r="15" spans="1:5" x14ac:dyDescent="0.3">
      <c r="A15">
        <v>2031</v>
      </c>
      <c r="B15" s="71">
        <v>0.15600000000000003</v>
      </c>
      <c r="C15" s="27">
        <v>1.6999999999999994E-2</v>
      </c>
      <c r="D15" s="27">
        <v>0.6149</v>
      </c>
      <c r="E15">
        <v>234.49610586428935</v>
      </c>
    </row>
    <row r="16" spans="1:5" x14ac:dyDescent="0.3">
      <c r="A16">
        <v>2032</v>
      </c>
      <c r="B16" s="71">
        <v>0.13490000000000002</v>
      </c>
      <c r="C16" s="27">
        <v>1.8999999999999996E-2</v>
      </c>
      <c r="D16" s="27">
        <v>0.64810000000000001</v>
      </c>
      <c r="E16">
        <v>237.39326387475921</v>
      </c>
    </row>
    <row r="17" spans="1:5" x14ac:dyDescent="0.3">
      <c r="A17">
        <v>2033</v>
      </c>
      <c r="B17" s="71">
        <v>0.11919999999999997</v>
      </c>
      <c r="C17" s="27">
        <v>2.0999999999999998E-2</v>
      </c>
      <c r="D17" s="27">
        <v>0.68089999999999995</v>
      </c>
      <c r="E17">
        <v>240.48560236454432</v>
      </c>
    </row>
    <row r="18" spans="1:5" x14ac:dyDescent="0.3">
      <c r="A18">
        <v>2034</v>
      </c>
      <c r="B18" s="71">
        <v>0.10519999999999996</v>
      </c>
      <c r="C18" s="27">
        <v>2.3E-2</v>
      </c>
      <c r="D18" s="27">
        <v>0.70820000000000005</v>
      </c>
      <c r="E18">
        <v>243.783582169086</v>
      </c>
    </row>
    <row r="19" spans="1:5" x14ac:dyDescent="0.3">
      <c r="A19">
        <v>2035</v>
      </c>
      <c r="B19" s="71">
        <v>9.2899999999999983E-2</v>
      </c>
      <c r="C19" s="27">
        <v>2.5000000000000001E-2</v>
      </c>
      <c r="D19" s="27">
        <v>0.73089999999999999</v>
      </c>
      <c r="E19">
        <v>247.29516929874444</v>
      </c>
    </row>
    <row r="20" spans="1:5" x14ac:dyDescent="0.3">
      <c r="A20">
        <v>2036</v>
      </c>
      <c r="B20" s="71">
        <v>8.1899999999999973E-2</v>
      </c>
      <c r="C20" s="27">
        <v>1.8999999999999996E-2</v>
      </c>
      <c r="D20" s="27">
        <v>0.7621</v>
      </c>
      <c r="E20">
        <v>251.02588306342113</v>
      </c>
    </row>
    <row r="21" spans="1:5" x14ac:dyDescent="0.3">
      <c r="A21">
        <v>2037</v>
      </c>
      <c r="B21" s="71">
        <v>7.0999999999999952E-2</v>
      </c>
      <c r="C21" s="27">
        <v>2.0999999999999998E-2</v>
      </c>
      <c r="D21" s="27">
        <v>0.78590000000000004</v>
      </c>
      <c r="E21">
        <v>254.97847637352606</v>
      </c>
    </row>
    <row r="22" spans="1:5" x14ac:dyDescent="0.3">
      <c r="A22">
        <v>2038</v>
      </c>
      <c r="B22" s="71">
        <v>6.2799999999999967E-2</v>
      </c>
      <c r="C22" s="27">
        <v>2.3E-2</v>
      </c>
      <c r="D22" s="27">
        <v>0.80859999999999999</v>
      </c>
      <c r="E22">
        <v>259.1528416683941</v>
      </c>
    </row>
    <row r="23" spans="1:5" x14ac:dyDescent="0.3">
      <c r="A23">
        <v>2039</v>
      </c>
      <c r="B23" s="71">
        <v>5.6899999999999951E-2</v>
      </c>
      <c r="C23" s="27">
        <v>2.5000000000000001E-2</v>
      </c>
      <c r="D23" s="27">
        <v>0.8276</v>
      </c>
      <c r="E23">
        <v>263.54513203768147</v>
      </c>
    </row>
    <row r="24" spans="1:5" x14ac:dyDescent="0.3">
      <c r="A24">
        <v>2040</v>
      </c>
      <c r="B24" s="71">
        <v>5.259999999999998E-2</v>
      </c>
      <c r="C24" s="27">
        <v>2.7000000000000003E-2</v>
      </c>
      <c r="D24" s="27">
        <v>0.84399999999999997</v>
      </c>
      <c r="E24">
        <v>268.14708576178964</v>
      </c>
    </row>
    <row r="25" spans="1:5" x14ac:dyDescent="0.3">
      <c r="A25">
        <v>2041</v>
      </c>
      <c r="B25" s="71">
        <v>4.830000000000001E-2</v>
      </c>
      <c r="C25" s="27">
        <v>1.8999999999999996E-2</v>
      </c>
      <c r="D25" s="27">
        <v>0.86509999999999998</v>
      </c>
      <c r="E25">
        <v>272.94642069208385</v>
      </c>
    </row>
    <row r="26" spans="1:5" x14ac:dyDescent="0.3">
      <c r="A26">
        <v>2042</v>
      </c>
      <c r="B26" s="71">
        <v>4.4000000000000039E-2</v>
      </c>
      <c r="C26" s="27">
        <v>2.0999999999999998E-2</v>
      </c>
      <c r="D26" s="27">
        <v>0.88080000000000003</v>
      </c>
      <c r="E26">
        <v>277.9275106729292</v>
      </c>
    </row>
    <row r="27" spans="1:5" x14ac:dyDescent="0.3">
      <c r="A27">
        <v>2043</v>
      </c>
      <c r="B27" s="71">
        <v>3.9699999999999958E-2</v>
      </c>
      <c r="C27" s="27">
        <v>2.3E-2</v>
      </c>
      <c r="D27" s="27">
        <v>0.89480000000000004</v>
      </c>
      <c r="E27">
        <v>283.07193646071573</v>
      </c>
    </row>
    <row r="28" spans="1:5" x14ac:dyDescent="0.3">
      <c r="A28">
        <v>2044</v>
      </c>
      <c r="B28" s="71">
        <v>3.5399999999999987E-2</v>
      </c>
      <c r="C28" s="27">
        <v>2.5000000000000001E-2</v>
      </c>
      <c r="D28" s="27">
        <v>0.90710000000000002</v>
      </c>
      <c r="E28">
        <v>288.35944439874766</v>
      </c>
    </row>
    <row r="29" spans="1:5" x14ac:dyDescent="0.3">
      <c r="A29">
        <v>2045</v>
      </c>
      <c r="B29" s="71">
        <v>3.1100000000000017E-2</v>
      </c>
      <c r="C29" s="27">
        <v>2.7000000000000003E-2</v>
      </c>
      <c r="D29" s="27">
        <v>0.91810000000000003</v>
      </c>
      <c r="E29">
        <v>293.76762095211416</v>
      </c>
    </row>
    <row r="30" spans="1:5" x14ac:dyDescent="0.3">
      <c r="A30">
        <v>2046</v>
      </c>
      <c r="B30" s="71">
        <v>2.6800000000000046E-2</v>
      </c>
      <c r="C30" s="27">
        <v>1.999999999999999E-2</v>
      </c>
      <c r="D30" s="27">
        <v>0.92900000000000005</v>
      </c>
      <c r="E30">
        <v>299.27271731659312</v>
      </c>
    </row>
    <row r="31" spans="1:5" x14ac:dyDescent="0.3">
      <c r="A31">
        <v>2047</v>
      </c>
      <c r="B31" s="71">
        <v>2.2499999999999964E-2</v>
      </c>
      <c r="C31" s="27">
        <v>2.1999999999999992E-2</v>
      </c>
      <c r="D31" s="27">
        <v>0.93720000000000003</v>
      </c>
      <c r="E31">
        <v>304.85046684031113</v>
      </c>
    </row>
    <row r="32" spans="1:5" x14ac:dyDescent="0.3">
      <c r="A32">
        <v>2048</v>
      </c>
      <c r="B32" s="71">
        <v>1.8199999999999994E-2</v>
      </c>
      <c r="C32" s="27">
        <v>2.3999999999999994E-2</v>
      </c>
      <c r="D32" s="27">
        <v>0.94310000000000005</v>
      </c>
      <c r="E32">
        <v>310.47663648489834</v>
      </c>
    </row>
    <row r="33" spans="1:5" x14ac:dyDescent="0.3">
      <c r="A33">
        <v>2049</v>
      </c>
      <c r="B33" s="71">
        <v>1.3900000000000023E-2</v>
      </c>
      <c r="C33" s="27">
        <v>2.5999999999999995E-2</v>
      </c>
      <c r="D33" s="27">
        <v>0.94740000000000002</v>
      </c>
      <c r="E33">
        <v>316.12738183635884</v>
      </c>
    </row>
    <row r="34" spans="1:5" x14ac:dyDescent="0.3">
      <c r="A34">
        <v>2050</v>
      </c>
      <c r="B34" s="72">
        <v>9.6000000000000529E-3</v>
      </c>
      <c r="C34" s="27">
        <v>2.7999999999999997E-2</v>
      </c>
      <c r="D34" s="27">
        <v>0.95169999999999999</v>
      </c>
      <c r="E34">
        <v>321.77946673122278</v>
      </c>
    </row>
    <row r="35" spans="1:5" x14ac:dyDescent="0.3">
      <c r="A35">
        <v>2051</v>
      </c>
      <c r="B35" s="73">
        <v>5.2999999999999714E-3</v>
      </c>
    </row>
    <row r="36" spans="1:5" x14ac:dyDescent="0.3">
      <c r="A36">
        <v>2052</v>
      </c>
      <c r="B36" s="71">
        <v>0</v>
      </c>
    </row>
    <row r="37" spans="1:5" x14ac:dyDescent="0.3">
      <c r="A37">
        <v>2053</v>
      </c>
      <c r="B37" s="71">
        <v>0</v>
      </c>
    </row>
    <row r="38" spans="1:5" x14ac:dyDescent="0.3">
      <c r="A38">
        <v>2054</v>
      </c>
      <c r="B38" s="71">
        <v>0</v>
      </c>
    </row>
    <row r="39" spans="1:5" x14ac:dyDescent="0.3">
      <c r="A39">
        <v>2055</v>
      </c>
      <c r="B39" s="71">
        <v>0</v>
      </c>
    </row>
    <row r="40" spans="1:5" x14ac:dyDescent="0.3">
      <c r="A40">
        <v>2056</v>
      </c>
      <c r="B40" s="71">
        <v>0</v>
      </c>
    </row>
    <row r="41" spans="1:5" x14ac:dyDescent="0.3">
      <c r="A41">
        <v>2057</v>
      </c>
      <c r="B41" s="71">
        <v>0</v>
      </c>
    </row>
    <row r="42" spans="1:5" x14ac:dyDescent="0.3">
      <c r="A42">
        <v>2058</v>
      </c>
      <c r="B42" s="71">
        <v>0</v>
      </c>
    </row>
    <row r="43" spans="1:5" x14ac:dyDescent="0.3">
      <c r="A43">
        <v>2059</v>
      </c>
      <c r="B43" s="71">
        <v>0</v>
      </c>
    </row>
    <row r="44" spans="1:5" x14ac:dyDescent="0.3">
      <c r="A44">
        <v>2060</v>
      </c>
      <c r="B44" s="72">
        <v>0</v>
      </c>
    </row>
    <row r="45" spans="1:5" x14ac:dyDescent="0.3">
      <c r="A45">
        <v>2061</v>
      </c>
      <c r="B45" s="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E45-57DE-4250-AC85-628C0B33AC76}">
  <dimension ref="A1:I34"/>
  <sheetViews>
    <sheetView workbookViewId="0">
      <selection activeCell="I5" sqref="I5"/>
    </sheetView>
  </sheetViews>
  <sheetFormatPr defaultRowHeight="14.4" x14ac:dyDescent="0.3"/>
  <sheetData>
    <row r="1" spans="1:9" x14ac:dyDescent="0.3">
      <c r="A1" t="s">
        <v>32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251</v>
      </c>
    </row>
    <row r="2" spans="1:9" x14ac:dyDescent="0.3">
      <c r="A2">
        <v>2018</v>
      </c>
    </row>
    <row r="3" spans="1:9" x14ac:dyDescent="0.3">
      <c r="A3">
        <v>2019</v>
      </c>
    </row>
    <row r="4" spans="1:9" x14ac:dyDescent="0.3">
      <c r="A4">
        <v>2020</v>
      </c>
      <c r="D4">
        <v>11236.481400696661</v>
      </c>
      <c r="E4">
        <v>0</v>
      </c>
      <c r="F4">
        <v>1398.4514959999999</v>
      </c>
      <c r="G4">
        <v>1398.4514959999999</v>
      </c>
      <c r="H4">
        <v>1398.4514959999999</v>
      </c>
      <c r="I4">
        <v>159.220111967501</v>
      </c>
    </row>
    <row r="5" spans="1:9" x14ac:dyDescent="0.3">
      <c r="A5">
        <v>2021</v>
      </c>
      <c r="B5">
        <v>1421.5259456840001</v>
      </c>
      <c r="C5">
        <v>2.156723157308079</v>
      </c>
      <c r="D5">
        <v>11351.20080251205</v>
      </c>
      <c r="E5">
        <v>12.902964276201601</v>
      </c>
      <c r="F5">
        <v>1421.5259456839999</v>
      </c>
      <c r="G5">
        <v>1423.6826688413082</v>
      </c>
      <c r="H5">
        <v>1423.6826688413082</v>
      </c>
      <c r="I5">
        <v>160.88288836131869</v>
      </c>
    </row>
    <row r="6" spans="1:9" x14ac:dyDescent="0.3">
      <c r="A6">
        <v>2022</v>
      </c>
      <c r="B6">
        <v>1446.982467684732</v>
      </c>
      <c r="C6">
        <v>0</v>
      </c>
      <c r="D6">
        <v>11465.456050785302</v>
      </c>
      <c r="E6">
        <v>11.62268577553732</v>
      </c>
      <c r="F6">
        <v>1444.9811237877859</v>
      </c>
      <c r="G6">
        <v>1446.982467684732</v>
      </c>
      <c r="H6">
        <v>1446.982467684732</v>
      </c>
      <c r="I6">
        <v>162.33970211173801</v>
      </c>
    </row>
    <row r="7" spans="1:9" x14ac:dyDescent="0.3">
      <c r="A7">
        <v>2023</v>
      </c>
      <c r="B7">
        <v>1470.6729598564827</v>
      </c>
      <c r="C7">
        <v>0</v>
      </c>
      <c r="D7">
        <v>11580.469301259656</v>
      </c>
      <c r="E7">
        <v>10.408692363860609</v>
      </c>
      <c r="F7">
        <v>1468.8233123302844</v>
      </c>
      <c r="G7">
        <v>1470.672959856483</v>
      </c>
      <c r="H7">
        <v>1470.672959856483</v>
      </c>
      <c r="I7">
        <v>163.80370501096149</v>
      </c>
    </row>
    <row r="8" spans="1:9" x14ac:dyDescent="0.3">
      <c r="A8">
        <v>2024</v>
      </c>
      <c r="B8">
        <v>1494.7603940833094</v>
      </c>
      <c r="C8">
        <v>0</v>
      </c>
      <c r="D8">
        <v>11697.517824068611</v>
      </c>
      <c r="E8">
        <v>9.2620724129992595</v>
      </c>
      <c r="F8">
        <v>1493.058896983734</v>
      </c>
      <c r="G8">
        <v>1494.7603940833092</v>
      </c>
      <c r="H8">
        <v>1494.7603940833092</v>
      </c>
      <c r="I8">
        <v>165.29539400100839</v>
      </c>
    </row>
    <row r="9" spans="1:9" x14ac:dyDescent="0.3">
      <c r="A9">
        <v>2025</v>
      </c>
      <c r="B9">
        <v>1519.2512459878883</v>
      </c>
      <c r="C9">
        <v>0</v>
      </c>
      <c r="D9">
        <v>11817.868202083893</v>
      </c>
      <c r="E9">
        <v>8.1841367563320091</v>
      </c>
      <c r="F9">
        <v>1517.6943687839655</v>
      </c>
      <c r="G9">
        <v>1519.2512459878885</v>
      </c>
      <c r="H9">
        <v>1519.2512459878885</v>
      </c>
      <c r="I9">
        <v>166.83509390428662</v>
      </c>
    </row>
    <row r="10" spans="1:9" x14ac:dyDescent="0.3">
      <c r="A10">
        <v>2026</v>
      </c>
      <c r="B10">
        <v>1544.1522454938063</v>
      </c>
      <c r="C10">
        <v>0</v>
      </c>
      <c r="D10">
        <v>11942.72577355381</v>
      </c>
      <c r="E10">
        <v>7.1763092021737975</v>
      </c>
      <c r="F10">
        <v>1542.7363258689008</v>
      </c>
      <c r="G10">
        <v>1544.152245493806</v>
      </c>
      <c r="H10">
        <v>1544.152245493806</v>
      </c>
      <c r="I10">
        <v>224.58952100610622</v>
      </c>
    </row>
    <row r="11" spans="1:9" x14ac:dyDescent="0.3">
      <c r="A11">
        <v>2027</v>
      </c>
      <c r="B11">
        <v>1569.4703834363509</v>
      </c>
      <c r="C11">
        <v>0</v>
      </c>
      <c r="D11">
        <v>12073.202969290978</v>
      </c>
      <c r="E11">
        <v>6.2399823459254549</v>
      </c>
      <c r="F11">
        <v>1568.1914752457376</v>
      </c>
      <c r="G11">
        <v>1569.4703834363511</v>
      </c>
      <c r="H11">
        <v>1569.4703834363511</v>
      </c>
      <c r="I11">
        <v>226.84582571124156</v>
      </c>
    </row>
    <row r="12" spans="1:9" x14ac:dyDescent="0.3">
      <c r="A12">
        <v>2028</v>
      </c>
      <c r="B12">
        <v>1595.212905096535</v>
      </c>
      <c r="C12">
        <v>0</v>
      </c>
      <c r="D12">
        <v>12210.305636591966</v>
      </c>
      <c r="E12">
        <v>5.3763576927776739</v>
      </c>
      <c r="F12">
        <v>1594.0666345872921</v>
      </c>
      <c r="G12">
        <v>1595.212905096535</v>
      </c>
      <c r="H12">
        <v>1595.212905096535</v>
      </c>
      <c r="I12">
        <v>229.23718683106927</v>
      </c>
    </row>
    <row r="13" spans="1:9" x14ac:dyDescent="0.3">
      <c r="A13">
        <v>2029</v>
      </c>
      <c r="B13">
        <v>1621.3873105961757</v>
      </c>
      <c r="C13">
        <v>0</v>
      </c>
      <c r="D13">
        <v>12354.896364910535</v>
      </c>
      <c r="E13">
        <v>4.5862825118765613</v>
      </c>
      <c r="F13">
        <v>1620.3687340579825</v>
      </c>
      <c r="G13">
        <v>1621.3873105961752</v>
      </c>
      <c r="H13">
        <v>1621.3873105961752</v>
      </c>
      <c r="I13">
        <v>231.78199513289474</v>
      </c>
    </row>
    <row r="14" spans="1:9" x14ac:dyDescent="0.3">
      <c r="A14">
        <v>2030</v>
      </c>
      <c r="B14">
        <v>1648.0013103025972</v>
      </c>
      <c r="C14">
        <v>0</v>
      </c>
      <c r="D14">
        <v>12507.720433896511</v>
      </c>
      <c r="E14">
        <v>3.8700761008567497</v>
      </c>
      <c r="F14">
        <v>1647.1048181699391</v>
      </c>
      <c r="G14">
        <v>1648.0013103025972</v>
      </c>
      <c r="H14">
        <v>1648.0013103025972</v>
      </c>
      <c r="I14">
        <v>234.49610586428935</v>
      </c>
    </row>
    <row r="15" spans="1:9" x14ac:dyDescent="0.3">
      <c r="A15">
        <v>2031</v>
      </c>
      <c r="B15">
        <v>1675.0627759886861</v>
      </c>
      <c r="C15">
        <v>0</v>
      </c>
      <c r="D15">
        <v>12669.425696237851</v>
      </c>
      <c r="E15">
        <v>3.2273913331791846</v>
      </c>
      <c r="F15">
        <v>1674.282047669743</v>
      </c>
      <c r="G15">
        <v>1675.0627759886859</v>
      </c>
      <c r="H15">
        <v>1675.0627759886859</v>
      </c>
      <c r="I15">
        <v>237.39326387475921</v>
      </c>
    </row>
    <row r="16" spans="1:9" x14ac:dyDescent="0.3">
      <c r="A16">
        <v>2032</v>
      </c>
      <c r="B16">
        <v>1702.5796950109807</v>
      </c>
      <c r="C16">
        <v>0</v>
      </c>
      <c r="D16">
        <v>12840.585848796103</v>
      </c>
      <c r="E16">
        <v>2.6571185301254445</v>
      </c>
      <c r="F16">
        <v>1701.9077014562936</v>
      </c>
      <c r="G16">
        <v>1702.5796950109809</v>
      </c>
      <c r="H16">
        <v>1702.5796950109809</v>
      </c>
      <c r="I16">
        <v>240.48560236454432</v>
      </c>
    </row>
    <row r="17" spans="1:9" x14ac:dyDescent="0.3">
      <c r="A17">
        <v>2033</v>
      </c>
      <c r="B17">
        <v>1730.5601321251024</v>
      </c>
      <c r="C17">
        <v>0</v>
      </c>
      <c r="D17">
        <v>13021.697622925278</v>
      </c>
      <c r="E17">
        <v>2.1573316939975484</v>
      </c>
      <c r="F17">
        <v>1729.9891785303223</v>
      </c>
      <c r="G17">
        <v>1730.5601321251024</v>
      </c>
      <c r="H17">
        <v>1730.5601321251024</v>
      </c>
      <c r="I17">
        <v>243.783582169086</v>
      </c>
    </row>
    <row r="18" spans="1:9" x14ac:dyDescent="0.3">
      <c r="A18">
        <v>2034</v>
      </c>
      <c r="B18">
        <v>1759.0122189262879</v>
      </c>
      <c r="C18">
        <v>0</v>
      </c>
      <c r="D18">
        <v>13213.142500856673</v>
      </c>
      <c r="E18">
        <v>1.725272355004563</v>
      </c>
      <c r="F18">
        <v>1758.5339999760727</v>
      </c>
      <c r="G18">
        <v>1759.0122189262879</v>
      </c>
      <c r="H18">
        <v>1759.0122189262879</v>
      </c>
      <c r="I18">
        <v>247.29516929874444</v>
      </c>
    </row>
    <row r="19" spans="1:9" x14ac:dyDescent="0.3">
      <c r="A19">
        <v>2035</v>
      </c>
      <c r="B19">
        <v>1787.9441009335671</v>
      </c>
      <c r="C19">
        <v>0</v>
      </c>
      <c r="D19">
        <v>13415.188909433567</v>
      </c>
      <c r="E19">
        <v>1.3573452198361338</v>
      </c>
      <c r="F19">
        <v>1787.5498109756777</v>
      </c>
      <c r="G19">
        <v>1787.9441009335671</v>
      </c>
      <c r="H19">
        <v>1787.9441009335671</v>
      </c>
      <c r="I19">
        <v>251.02588306342113</v>
      </c>
    </row>
    <row r="20" spans="1:9" x14ac:dyDescent="0.3">
      <c r="A20">
        <v>2036</v>
      </c>
      <c r="B20">
        <v>1817.3639041155666</v>
      </c>
      <c r="C20">
        <v>0</v>
      </c>
      <c r="D20">
        <v>13627.977251996093</v>
      </c>
      <c r="E20">
        <v>1.0491704244395805</v>
      </c>
      <c r="F20">
        <v>1817.0443828567763</v>
      </c>
      <c r="G20">
        <v>1817.3639041155661</v>
      </c>
      <c r="H20">
        <v>1817.3639041155661</v>
      </c>
      <c r="I20">
        <v>254.97847637352606</v>
      </c>
    </row>
    <row r="21" spans="1:9" x14ac:dyDescent="0.3">
      <c r="A21">
        <v>2037</v>
      </c>
      <c r="B21">
        <v>1847.2797006117314</v>
      </c>
      <c r="C21">
        <v>0</v>
      </c>
      <c r="D21">
        <v>13851.515402881249</v>
      </c>
      <c r="E21">
        <v>0.79567646633222466</v>
      </c>
      <c r="F21">
        <v>1847.0256151739131</v>
      </c>
      <c r="G21">
        <v>1847.2797006117314</v>
      </c>
      <c r="H21">
        <v>1847.2797006117314</v>
      </c>
      <c r="I21">
        <v>259.1528416683941</v>
      </c>
    </row>
    <row r="22" spans="1:9" x14ac:dyDescent="0.3">
      <c r="A22">
        <v>2038</v>
      </c>
      <c r="B22">
        <v>1877.6995034922609</v>
      </c>
      <c r="C22">
        <v>0</v>
      </c>
      <c r="D22">
        <v>14085.637648745655</v>
      </c>
      <c r="E22">
        <v>0.59123769522375369</v>
      </c>
      <c r="F22">
        <v>1877.5015378242827</v>
      </c>
      <c r="G22">
        <v>1877.6995034922611</v>
      </c>
      <c r="H22">
        <v>1877.6995034922611</v>
      </c>
      <c r="I22">
        <v>263.54513203768147</v>
      </c>
    </row>
    <row r="23" spans="1:9" x14ac:dyDescent="0.3">
      <c r="A23">
        <v>2039</v>
      </c>
      <c r="B23">
        <v>1908.6312091133968</v>
      </c>
      <c r="C23">
        <v>0</v>
      </c>
      <c r="D23">
        <v>14329.973031683148</v>
      </c>
      <c r="E23">
        <v>0.42982960120571079</v>
      </c>
      <c r="F23">
        <v>1908.4803131983833</v>
      </c>
      <c r="G23">
        <v>1908.6312091133968</v>
      </c>
      <c r="H23">
        <v>1908.6312091133968</v>
      </c>
      <c r="I23">
        <v>268.14708576178964</v>
      </c>
    </row>
    <row r="24" spans="1:9" x14ac:dyDescent="0.3">
      <c r="A24">
        <v>2040</v>
      </c>
      <c r="B24">
        <v>1940.0825874016168</v>
      </c>
      <c r="C24">
        <v>0</v>
      </c>
      <c r="D24">
        <v>14583.963471453131</v>
      </c>
      <c r="E24">
        <v>0.30525756249153346</v>
      </c>
      <c r="F24">
        <v>1939.9702383661565</v>
      </c>
      <c r="G24">
        <v>1940.0825874016168</v>
      </c>
      <c r="H24">
        <v>1940.0825874016168</v>
      </c>
      <c r="I24">
        <v>272.94642069208385</v>
      </c>
    </row>
    <row r="25" spans="1:9" x14ac:dyDescent="0.3">
      <c r="A25">
        <v>2041</v>
      </c>
      <c r="B25">
        <v>1972.0613199391648</v>
      </c>
      <c r="C25">
        <v>0</v>
      </c>
      <c r="D25">
        <v>14846.895035010895</v>
      </c>
      <c r="E25">
        <v>0.21141485499174451</v>
      </c>
      <c r="F25">
        <v>1971.9797472991982</v>
      </c>
      <c r="G25">
        <v>1972.0613199391646</v>
      </c>
      <c r="H25">
        <v>1972.0613199391646</v>
      </c>
      <c r="I25">
        <v>277.9275106729292</v>
      </c>
    </row>
    <row r="26" spans="1:9" x14ac:dyDescent="0.3">
      <c r="A26">
        <v>2042</v>
      </c>
      <c r="B26">
        <v>2004.5750622359524</v>
      </c>
      <c r="C26">
        <v>0</v>
      </c>
      <c r="D26">
        <v>15117.9234046655</v>
      </c>
      <c r="E26">
        <v>0.1425225879993377</v>
      </c>
      <c r="F26">
        <v>2004.5174131296349</v>
      </c>
      <c r="G26">
        <v>2004.5750622359521</v>
      </c>
      <c r="H26">
        <v>2004.5750622359521</v>
      </c>
      <c r="I26">
        <v>283.07193646071573</v>
      </c>
    </row>
    <row r="27" spans="1:9" x14ac:dyDescent="0.3">
      <c r="A27">
        <v>2043</v>
      </c>
      <c r="B27">
        <v>2037.6315097861161</v>
      </c>
      <c r="C27">
        <v>0</v>
      </c>
      <c r="D27">
        <v>15396.118377376279</v>
      </c>
      <c r="E27">
        <v>9.3325201230982202E-2</v>
      </c>
      <c r="F27">
        <v>2037.5919504462738</v>
      </c>
      <c r="G27">
        <v>2037.6315097861161</v>
      </c>
      <c r="H27">
        <v>2037.6315097861161</v>
      </c>
      <c r="I27">
        <v>288.35944439874766</v>
      </c>
    </row>
    <row r="28" spans="1:9" x14ac:dyDescent="0.3">
      <c r="A28">
        <v>2044</v>
      </c>
      <c r="B28">
        <v>2071.2385172107674</v>
      </c>
      <c r="C28">
        <v>0</v>
      </c>
      <c r="D28">
        <v>15680.44868382978</v>
      </c>
      <c r="E28">
        <v>5.9234351241684635E-2</v>
      </c>
      <c r="F28">
        <v>2071.2122176286371</v>
      </c>
      <c r="G28">
        <v>2071.2385172107665</v>
      </c>
      <c r="H28">
        <v>2071.2385172107665</v>
      </c>
      <c r="I28">
        <v>293.76762095211416</v>
      </c>
    </row>
    <row r="29" spans="1:9" x14ac:dyDescent="0.3">
      <c r="A29">
        <v>2045</v>
      </c>
      <c r="B29">
        <v>2105.4041179852152</v>
      </c>
      <c r="C29">
        <v>0</v>
      </c>
      <c r="D29">
        <v>15969.820363614777</v>
      </c>
      <c r="E29">
        <v>3.6362391845614184E-2</v>
      </c>
      <c r="F29">
        <v>2105.3872192195095</v>
      </c>
      <c r="G29">
        <v>2105.4041179852147</v>
      </c>
      <c r="H29">
        <v>2105.4041179852147</v>
      </c>
      <c r="I29">
        <v>299.27271731659312</v>
      </c>
    </row>
    <row r="30" spans="1:9" x14ac:dyDescent="0.3">
      <c r="A30">
        <v>2046</v>
      </c>
      <c r="B30">
        <v>2140.1365772431559</v>
      </c>
      <c r="C30">
        <v>0</v>
      </c>
      <c r="D30">
        <v>16263.114853220966</v>
      </c>
      <c r="E30">
        <v>2.154034684826911E-2</v>
      </c>
      <c r="F30">
        <v>2140.1261083366312</v>
      </c>
      <c r="G30">
        <v>2140.1365772431564</v>
      </c>
      <c r="H30">
        <v>2140.1365772431564</v>
      </c>
      <c r="I30">
        <v>304.85046684031113</v>
      </c>
    </row>
    <row r="31" spans="1:9" x14ac:dyDescent="0.3">
      <c r="A31">
        <v>2047</v>
      </c>
      <c r="B31">
        <v>2175.4444275848409</v>
      </c>
      <c r="C31">
        <v>0</v>
      </c>
      <c r="D31">
        <v>16559.214726756858</v>
      </c>
      <c r="E31">
        <v>1.2284988930332474E-2</v>
      </c>
      <c r="F31">
        <v>2175.4381891241856</v>
      </c>
      <c r="G31">
        <v>2175.44442758484</v>
      </c>
      <c r="H31">
        <v>2175.44442758484</v>
      </c>
      <c r="I31">
        <v>310.47663648489834</v>
      </c>
    </row>
    <row r="32" spans="1:9" x14ac:dyDescent="0.3">
      <c r="A32">
        <v>2048</v>
      </c>
      <c r="B32">
        <v>2211.3364841427874</v>
      </c>
      <c r="C32">
        <v>0</v>
      </c>
      <c r="D32">
        <v>16857.020307928953</v>
      </c>
      <c r="E32">
        <v>6.7289135986356996E-3</v>
      </c>
      <c r="F32">
        <v>2211.3329192447345</v>
      </c>
      <c r="G32">
        <v>2211.3364841427879</v>
      </c>
      <c r="H32">
        <v>2211.3364841427879</v>
      </c>
      <c r="I32">
        <v>316.12738183635884</v>
      </c>
    </row>
    <row r="33" spans="1:9" x14ac:dyDescent="0.3">
      <c r="A33">
        <v>2049</v>
      </c>
      <c r="B33">
        <v>2247.8218616596146</v>
      </c>
      <c r="C33">
        <v>0</v>
      </c>
      <c r="D33">
        <v>17155.459999338444</v>
      </c>
      <c r="E33">
        <v>3.5324077653058339E-3</v>
      </c>
      <c r="F33">
        <v>2247.8199124122725</v>
      </c>
      <c r="G33">
        <v>2247.8218616596159</v>
      </c>
      <c r="H33">
        <v>2247.8218616596159</v>
      </c>
      <c r="I33">
        <v>321.77946673122278</v>
      </c>
    </row>
    <row r="34" spans="1:9" x14ac:dyDescent="0.3">
      <c r="A34">
        <v>2050</v>
      </c>
      <c r="B34">
        <v>2284.909958624015</v>
      </c>
      <c r="C34">
        <v>0</v>
      </c>
      <c r="D34">
        <v>17453.596014515606</v>
      </c>
      <c r="E34">
        <v>1.7737235211825464E-3</v>
      </c>
      <c r="F34">
        <v>2284.9089409670751</v>
      </c>
      <c r="G34">
        <v>2284.9099586240168</v>
      </c>
      <c r="H34">
        <v>2284.9099586240168</v>
      </c>
      <c r="I34">
        <v>18623.823086531273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workbookViewId="0">
      <selection activeCell="C2" sqref="C2"/>
    </sheetView>
  </sheetViews>
  <sheetFormatPr defaultRowHeight="14.4" x14ac:dyDescent="0.3"/>
  <cols>
    <col min="2" max="2" width="19.44140625" bestFit="1" customWidth="1"/>
    <col min="3" max="3" width="29.6640625" bestFit="1" customWidth="1"/>
  </cols>
  <sheetData>
    <row r="1" spans="1:3" x14ac:dyDescent="0.3">
      <c r="A1" t="s">
        <v>11</v>
      </c>
      <c r="B1" t="s">
        <v>229</v>
      </c>
      <c r="C1" t="s">
        <v>230</v>
      </c>
    </row>
    <row r="2" spans="1:3" x14ac:dyDescent="0.3">
      <c r="A2">
        <v>2020</v>
      </c>
      <c r="B2">
        <v>30</v>
      </c>
      <c r="C2">
        <v>10</v>
      </c>
    </row>
    <row r="3" spans="1:3" x14ac:dyDescent="0.3">
      <c r="A3">
        <v>2021</v>
      </c>
      <c r="B3">
        <v>30</v>
      </c>
      <c r="C3">
        <v>10</v>
      </c>
    </row>
    <row r="4" spans="1:3" x14ac:dyDescent="0.3">
      <c r="A4">
        <v>2022</v>
      </c>
      <c r="B4">
        <v>30</v>
      </c>
      <c r="C4">
        <v>10</v>
      </c>
    </row>
    <row r="5" spans="1:3" x14ac:dyDescent="0.3">
      <c r="A5">
        <v>2023</v>
      </c>
      <c r="B5">
        <v>30</v>
      </c>
      <c r="C5">
        <v>10</v>
      </c>
    </row>
    <row r="6" spans="1:3" x14ac:dyDescent="0.3">
      <c r="A6">
        <v>2024</v>
      </c>
      <c r="B6">
        <v>30</v>
      </c>
      <c r="C6">
        <v>10</v>
      </c>
    </row>
    <row r="7" spans="1:3" x14ac:dyDescent="0.3">
      <c r="A7">
        <v>2025</v>
      </c>
      <c r="B7">
        <v>30</v>
      </c>
      <c r="C7">
        <v>10</v>
      </c>
    </row>
    <row r="8" spans="1:3" x14ac:dyDescent="0.3">
      <c r="A8">
        <v>2026</v>
      </c>
      <c r="B8">
        <v>30</v>
      </c>
      <c r="C8">
        <v>10</v>
      </c>
    </row>
    <row r="9" spans="1:3" x14ac:dyDescent="0.3">
      <c r="A9">
        <v>2027</v>
      </c>
      <c r="B9">
        <v>30</v>
      </c>
      <c r="C9">
        <v>10</v>
      </c>
    </row>
    <row r="10" spans="1:3" x14ac:dyDescent="0.3">
      <c r="A10">
        <v>2028</v>
      </c>
      <c r="B10" s="75">
        <v>20</v>
      </c>
      <c r="C10">
        <v>10</v>
      </c>
    </row>
    <row r="11" spans="1:3" x14ac:dyDescent="0.3">
      <c r="A11">
        <v>2029</v>
      </c>
      <c r="B11">
        <v>20</v>
      </c>
      <c r="C11">
        <v>10</v>
      </c>
    </row>
    <row r="12" spans="1:3" x14ac:dyDescent="0.3">
      <c r="A12">
        <v>2030</v>
      </c>
      <c r="B12">
        <v>20</v>
      </c>
      <c r="C12">
        <v>10</v>
      </c>
    </row>
    <row r="13" spans="1:3" x14ac:dyDescent="0.3">
      <c r="A13">
        <v>2031</v>
      </c>
      <c r="B13">
        <v>20</v>
      </c>
      <c r="C13">
        <v>10</v>
      </c>
    </row>
    <row r="14" spans="1:3" x14ac:dyDescent="0.3">
      <c r="A14">
        <v>2032</v>
      </c>
      <c r="B14">
        <v>20</v>
      </c>
      <c r="C14">
        <v>10</v>
      </c>
    </row>
    <row r="15" spans="1:3" x14ac:dyDescent="0.3">
      <c r="A15">
        <v>2033</v>
      </c>
      <c r="B15">
        <v>20</v>
      </c>
      <c r="C15">
        <v>10</v>
      </c>
    </row>
    <row r="16" spans="1:3" x14ac:dyDescent="0.3">
      <c r="A16">
        <v>2034</v>
      </c>
      <c r="B16">
        <v>20</v>
      </c>
      <c r="C16">
        <v>10</v>
      </c>
    </row>
    <row r="17" spans="1:3" x14ac:dyDescent="0.3">
      <c r="A17">
        <v>2035</v>
      </c>
      <c r="B17">
        <v>20</v>
      </c>
      <c r="C17">
        <v>10</v>
      </c>
    </row>
    <row r="18" spans="1:3" x14ac:dyDescent="0.3">
      <c r="A18">
        <v>2036</v>
      </c>
      <c r="B18">
        <v>20</v>
      </c>
      <c r="C18">
        <v>10</v>
      </c>
    </row>
    <row r="19" spans="1:3" x14ac:dyDescent="0.3">
      <c r="A19">
        <v>2037</v>
      </c>
      <c r="B19">
        <v>20</v>
      </c>
      <c r="C19" s="75">
        <v>20</v>
      </c>
    </row>
    <row r="20" spans="1:3" x14ac:dyDescent="0.3">
      <c r="A20">
        <v>2038</v>
      </c>
      <c r="B20">
        <v>20</v>
      </c>
      <c r="C20">
        <v>20</v>
      </c>
    </row>
    <row r="21" spans="1:3" x14ac:dyDescent="0.3">
      <c r="A21">
        <v>2039</v>
      </c>
      <c r="B21">
        <v>20</v>
      </c>
      <c r="C21">
        <v>20</v>
      </c>
    </row>
    <row r="22" spans="1:3" x14ac:dyDescent="0.3">
      <c r="A22">
        <v>2040</v>
      </c>
      <c r="B22">
        <v>20</v>
      </c>
      <c r="C22">
        <v>20</v>
      </c>
    </row>
    <row r="23" spans="1:3" x14ac:dyDescent="0.3">
      <c r="A23">
        <v>2041</v>
      </c>
      <c r="B23">
        <v>20</v>
      </c>
      <c r="C23">
        <v>20</v>
      </c>
    </row>
    <row r="24" spans="1:3" x14ac:dyDescent="0.3">
      <c r="A24">
        <v>2042</v>
      </c>
      <c r="B24">
        <v>20</v>
      </c>
      <c r="C24">
        <v>20</v>
      </c>
    </row>
    <row r="25" spans="1:3" x14ac:dyDescent="0.3">
      <c r="A25">
        <v>2043</v>
      </c>
      <c r="B25">
        <v>20</v>
      </c>
      <c r="C25">
        <v>20</v>
      </c>
    </row>
    <row r="26" spans="1:3" x14ac:dyDescent="0.3">
      <c r="A26">
        <v>2044</v>
      </c>
      <c r="B26">
        <v>20</v>
      </c>
      <c r="C26">
        <v>20</v>
      </c>
    </row>
    <row r="27" spans="1:3" x14ac:dyDescent="0.3">
      <c r="A27">
        <v>2045</v>
      </c>
      <c r="B27">
        <v>20</v>
      </c>
      <c r="C27">
        <v>20</v>
      </c>
    </row>
    <row r="28" spans="1:3" x14ac:dyDescent="0.3">
      <c r="A28">
        <v>2046</v>
      </c>
      <c r="B28">
        <v>20</v>
      </c>
      <c r="C28">
        <v>20</v>
      </c>
    </row>
    <row r="29" spans="1:3" x14ac:dyDescent="0.3">
      <c r="A29">
        <v>2047</v>
      </c>
      <c r="B29">
        <v>20</v>
      </c>
      <c r="C29">
        <v>20</v>
      </c>
    </row>
    <row r="30" spans="1:3" x14ac:dyDescent="0.3">
      <c r="A30">
        <v>2048</v>
      </c>
      <c r="B30">
        <v>20</v>
      </c>
      <c r="C30">
        <v>20</v>
      </c>
    </row>
    <row r="31" spans="1:3" x14ac:dyDescent="0.3">
      <c r="A31">
        <v>2049</v>
      </c>
      <c r="B31">
        <v>20</v>
      </c>
      <c r="C31">
        <v>20</v>
      </c>
    </row>
    <row r="32" spans="1:3" x14ac:dyDescent="0.3">
      <c r="A32">
        <v>2050</v>
      </c>
      <c r="B32">
        <v>20</v>
      </c>
      <c r="C3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552D-C283-4CD1-8CF5-7BE4CB9E43D4}">
  <dimension ref="A1:AI34"/>
  <sheetViews>
    <sheetView topLeftCell="M1" workbookViewId="0">
      <selection activeCell="AG2" sqref="AG2"/>
    </sheetView>
  </sheetViews>
  <sheetFormatPr defaultRowHeight="14.4" x14ac:dyDescent="0.3"/>
  <sheetData>
    <row r="1" spans="1:35" x14ac:dyDescent="0.3">
      <c r="A1" t="s">
        <v>32</v>
      </c>
      <c r="B1" t="s">
        <v>249</v>
      </c>
      <c r="C1" t="s">
        <v>250</v>
      </c>
      <c r="D1" t="s">
        <v>231</v>
      </c>
      <c r="E1" t="s">
        <v>232</v>
      </c>
      <c r="F1" t="s">
        <v>233</v>
      </c>
      <c r="G1" t="s">
        <v>234</v>
      </c>
      <c r="H1" t="s">
        <v>234</v>
      </c>
      <c r="I1" t="s">
        <v>234</v>
      </c>
      <c r="J1" t="s">
        <v>233</v>
      </c>
      <c r="K1" t="s">
        <v>234</v>
      </c>
      <c r="L1" t="s">
        <v>235</v>
      </c>
      <c r="M1" t="s">
        <v>234</v>
      </c>
      <c r="N1" t="s">
        <v>233</v>
      </c>
      <c r="O1" t="s">
        <v>236</v>
      </c>
      <c r="P1" t="s">
        <v>237</v>
      </c>
      <c r="Q1" t="s">
        <v>238</v>
      </c>
      <c r="R1" t="s">
        <v>234</v>
      </c>
      <c r="S1" t="s">
        <v>233</v>
      </c>
      <c r="T1" t="s">
        <v>238</v>
      </c>
      <c r="U1" t="s">
        <v>239</v>
      </c>
      <c r="V1" t="s">
        <v>234</v>
      </c>
      <c r="W1" t="s">
        <v>239</v>
      </c>
      <c r="X1" t="s">
        <v>234</v>
      </c>
      <c r="Y1" t="s">
        <v>239</v>
      </c>
      <c r="Z1" t="s">
        <v>234</v>
      </c>
      <c r="AA1" t="s">
        <v>240</v>
      </c>
      <c r="AB1" t="s">
        <v>241</v>
      </c>
      <c r="AC1" t="s">
        <v>241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</row>
    <row r="2" spans="1:35" x14ac:dyDescent="0.3">
      <c r="A2">
        <v>2018</v>
      </c>
      <c r="B2">
        <v>1501963195.7540526</v>
      </c>
      <c r="C2">
        <v>0</v>
      </c>
      <c r="D2">
        <v>1498286363</v>
      </c>
      <c r="E2">
        <v>2319338453</v>
      </c>
      <c r="F2">
        <v>-196833447.28948942</v>
      </c>
      <c r="G2">
        <v>1227555415.6045735</v>
      </c>
      <c r="H2">
        <v>570577090.13943851</v>
      </c>
      <c r="I2">
        <v>79994066.070803449</v>
      </c>
      <c r="J2">
        <v>333802950.31753469</v>
      </c>
      <c r="K2">
        <v>254561228.92306021</v>
      </c>
      <c r="L2">
        <v>-80539875.002252147</v>
      </c>
      <c r="M2">
        <v>-510871404.48220754</v>
      </c>
      <c r="N2">
        <v>695097934.73639035</v>
      </c>
      <c r="O2">
        <v>596153869.19120896</v>
      </c>
      <c r="P2">
        <v>-58643447.436300263</v>
      </c>
      <c r="Q2">
        <v>-148972912.40098414</v>
      </c>
      <c r="R2">
        <v>165699363.14847392</v>
      </c>
      <c r="S2">
        <v>41322782.112730399</v>
      </c>
      <c r="T2">
        <v>-84479144.400738612</v>
      </c>
      <c r="U2">
        <v>83241388</v>
      </c>
      <c r="V2">
        <v>2226592</v>
      </c>
      <c r="W2">
        <v>0</v>
      </c>
      <c r="X2">
        <v>0</v>
      </c>
      <c r="Y2">
        <v>0</v>
      </c>
      <c r="Z2">
        <v>0</v>
      </c>
      <c r="AA2">
        <v>3096792.6463221475</v>
      </c>
      <c r="AB2">
        <v>1335101.1155899756</v>
      </c>
      <c r="AC2">
        <v>173082.1878073382</v>
      </c>
      <c r="AD2">
        <v>262480.72726254835</v>
      </c>
      <c r="AE2">
        <v>537895</v>
      </c>
      <c r="AF2">
        <v>657700</v>
      </c>
      <c r="AG2">
        <v>0</v>
      </c>
      <c r="AH2">
        <v>22762706.583924264</v>
      </c>
      <c r="AI2">
        <v>6816343023.4931479</v>
      </c>
    </row>
    <row r="3" spans="1:35" x14ac:dyDescent="0.3">
      <c r="A3">
        <v>2019</v>
      </c>
      <c r="B3">
        <v>1403509976.6848989</v>
      </c>
      <c r="C3">
        <v>2264748484.6585178</v>
      </c>
      <c r="D3">
        <v>1394030658</v>
      </c>
      <c r="E3">
        <v>2220012772.6585178</v>
      </c>
      <c r="F3">
        <v>-192766125.24642029</v>
      </c>
      <c r="G3">
        <v>1202189486.847383</v>
      </c>
      <c r="H3">
        <v>559830949.21623838</v>
      </c>
      <c r="I3">
        <v>78618601.271643549</v>
      </c>
      <c r="J3">
        <v>328555047.10312158</v>
      </c>
      <c r="K3">
        <v>250559129.21046185</v>
      </c>
      <c r="L3">
        <v>-79380574.959052622</v>
      </c>
      <c r="M3">
        <v>-503517863.87553209</v>
      </c>
      <c r="N3">
        <v>685926267.25636888</v>
      </c>
      <c r="O3">
        <v>588287747.33713722</v>
      </c>
      <c r="P3">
        <v>-57869659.782950602</v>
      </c>
      <c r="Q3">
        <v>-147169044.46596712</v>
      </c>
      <c r="R3">
        <v>163856273.45767829</v>
      </c>
      <c r="S3">
        <v>40900175.038006514</v>
      </c>
      <c r="T3">
        <v>-83615178.272006586</v>
      </c>
      <c r="U3">
        <v>82458019.551613286</v>
      </c>
      <c r="V3">
        <v>2205637.9774621944</v>
      </c>
      <c r="W3">
        <v>68669381</v>
      </c>
      <c r="X3">
        <v>381352210</v>
      </c>
      <c r="Y3">
        <v>0</v>
      </c>
      <c r="Z3">
        <v>0</v>
      </c>
      <c r="AA3">
        <v>3019311.4495783569</v>
      </c>
      <c r="AB3">
        <v>692143.67971712467</v>
      </c>
      <c r="AC3">
        <v>119585.01827739346</v>
      </c>
      <c r="AD3">
        <v>203928.61529544363</v>
      </c>
      <c r="AE3">
        <v>417905.66365896352</v>
      </c>
      <c r="AF3">
        <v>611539.10960157763</v>
      </c>
      <c r="AG3">
        <v>875621</v>
      </c>
      <c r="AH3">
        <v>17684983.131706238</v>
      </c>
      <c r="AI3">
        <v>7006758926.9915361</v>
      </c>
    </row>
    <row r="4" spans="1:35" x14ac:dyDescent="0.3">
      <c r="A4">
        <v>2020</v>
      </c>
      <c r="B4">
        <v>1311423891.8565609</v>
      </c>
      <c r="C4">
        <v>2173869762.8506498</v>
      </c>
      <c r="D4">
        <v>1294755709</v>
      </c>
      <c r="E4">
        <v>2119773407.8506498</v>
      </c>
      <c r="F4">
        <v>-188363462.82789624</v>
      </c>
      <c r="G4">
        <v>1174732201.6686637</v>
      </c>
      <c r="H4">
        <v>548194851.75834036</v>
      </c>
      <c r="I4">
        <v>77128711.122251853</v>
      </c>
      <c r="J4">
        <v>322868581.06595588</v>
      </c>
      <c r="K4">
        <v>246222577.41763577</v>
      </c>
      <c r="L4">
        <v>-78123948.441495106</v>
      </c>
      <c r="M4">
        <v>-495546973.01040173</v>
      </c>
      <c r="N4">
        <v>675981051.01492333</v>
      </c>
      <c r="O4">
        <v>579758187.90961635</v>
      </c>
      <c r="P4">
        <v>-57030610.007728584</v>
      </c>
      <c r="Q4">
        <v>-145212327.49670747</v>
      </c>
      <c r="R4">
        <v>161856278.86489993</v>
      </c>
      <c r="S4">
        <v>40441421.017031319</v>
      </c>
      <c r="T4">
        <v>-82677314.333497882</v>
      </c>
      <c r="U4">
        <v>81607328.99936229</v>
      </c>
      <c r="V4">
        <v>2182883.1817574701</v>
      </c>
      <c r="W4">
        <v>68017234.1420957</v>
      </c>
      <c r="X4">
        <v>377730542.78988844</v>
      </c>
      <c r="Y4">
        <v>52927000</v>
      </c>
      <c r="Z4">
        <v>279947490</v>
      </c>
      <c r="AA4">
        <v>2935498.0993772121</v>
      </c>
      <c r="AB4">
        <v>0</v>
      </c>
      <c r="AC4">
        <v>61981.444926047872</v>
      </c>
      <c r="AD4">
        <v>140866.54318672506</v>
      </c>
      <c r="AE4">
        <v>288674.18205387914</v>
      </c>
      <c r="AF4">
        <v>561743.23306238384</v>
      </c>
      <c r="AG4">
        <v>814019.44793616456</v>
      </c>
      <c r="AH4">
        <v>12216149.442636177</v>
      </c>
      <c r="AI4">
        <v>7074189754.0785246</v>
      </c>
    </row>
    <row r="5" spans="1:35" x14ac:dyDescent="0.3">
      <c r="A5">
        <v>2021</v>
      </c>
      <c r="B5">
        <v>1200595517.0080588</v>
      </c>
      <c r="C5">
        <v>2065735191.0637305</v>
      </c>
      <c r="D5">
        <v>1200595517</v>
      </c>
      <c r="E5">
        <v>2040648144.0637305</v>
      </c>
      <c r="F5">
        <v>-183601643.20083377</v>
      </c>
      <c r="G5">
        <v>1145035025.9506791</v>
      </c>
      <c r="H5">
        <v>535605287.01635897</v>
      </c>
      <c r="I5">
        <v>75516189.976259008</v>
      </c>
      <c r="J5">
        <v>316711946.51557106</v>
      </c>
      <c r="K5">
        <v>241527470.75160637</v>
      </c>
      <c r="L5">
        <v>-76762946.293085426</v>
      </c>
      <c r="M5">
        <v>-486914018.47649032</v>
      </c>
      <c r="N5">
        <v>665205974.75291264</v>
      </c>
      <c r="O5">
        <v>570516895.30404401</v>
      </c>
      <c r="P5">
        <v>-56121547.28891474</v>
      </c>
      <c r="Q5">
        <v>-143091577.44034195</v>
      </c>
      <c r="R5">
        <v>159687838.76844066</v>
      </c>
      <c r="S5">
        <v>39943847.386215985</v>
      </c>
      <c r="T5">
        <v>-81660088.666238189</v>
      </c>
      <c r="U5">
        <v>80684312.136290371</v>
      </c>
      <c r="V5">
        <v>2158193.7572709271</v>
      </c>
      <c r="W5">
        <v>67309376.984575704</v>
      </c>
      <c r="X5">
        <v>373799491.02484387</v>
      </c>
      <c r="Y5">
        <v>52419762.568415098</v>
      </c>
      <c r="Z5">
        <v>277264552.25922042</v>
      </c>
      <c r="AA5">
        <v>2844907.0539693939</v>
      </c>
      <c r="AB5">
        <v>0</v>
      </c>
      <c r="AC5">
        <v>0</v>
      </c>
      <c r="AD5">
        <v>72995.406984978443</v>
      </c>
      <c r="AE5">
        <v>149587.60915391328</v>
      </c>
      <c r="AF5">
        <v>508066.12762022938</v>
      </c>
      <c r="AG5">
        <v>747597.91343014338</v>
      </c>
      <c r="AH5">
        <v>6330266.7914021732</v>
      </c>
      <c r="AI5">
        <v>6827131425.7530909</v>
      </c>
    </row>
    <row r="6" spans="1:35" x14ac:dyDescent="0.3">
      <c r="A6">
        <v>2022</v>
      </c>
      <c r="B6">
        <v>1094822933.8766496</v>
      </c>
      <c r="C6">
        <v>1979792050.4236965</v>
      </c>
      <c r="D6">
        <v>1094822934</v>
      </c>
      <c r="E6">
        <v>1979792050.4236965</v>
      </c>
      <c r="F6">
        <v>-178405516.00878981</v>
      </c>
      <c r="G6">
        <v>1112629283.1127627</v>
      </c>
      <c r="H6">
        <v>521853858.1445505</v>
      </c>
      <c r="I6">
        <v>73753082.185124218</v>
      </c>
      <c r="J6">
        <v>309973510.71654558</v>
      </c>
      <c r="K6">
        <v>236388677.05194816</v>
      </c>
      <c r="L6">
        <v>-75271791.864145055</v>
      </c>
      <c r="M6">
        <v>-477455496.75180018</v>
      </c>
      <c r="N6">
        <v>653388138.9268868</v>
      </c>
      <c r="O6">
        <v>560381275.26969075</v>
      </c>
      <c r="P6">
        <v>-55124509.893979594</v>
      </c>
      <c r="Q6">
        <v>-140763129.96909857</v>
      </c>
      <c r="R6">
        <v>157304481.28825483</v>
      </c>
      <c r="S6">
        <v>39396366.164260924</v>
      </c>
      <c r="T6">
        <v>-80540833.310196087</v>
      </c>
      <c r="U6">
        <v>79667602.821717262</v>
      </c>
      <c r="V6">
        <v>2130998.1892903214</v>
      </c>
      <c r="W6">
        <v>66528804.675236098</v>
      </c>
      <c r="X6">
        <v>369464619.04993176</v>
      </c>
      <c r="Y6">
        <v>51859793.457120813</v>
      </c>
      <c r="Z6">
        <v>274302700.13867015</v>
      </c>
      <c r="AA6">
        <v>2746244.9969967837</v>
      </c>
      <c r="AB6">
        <v>0</v>
      </c>
      <c r="AC6">
        <v>0</v>
      </c>
      <c r="AD6">
        <v>0</v>
      </c>
      <c r="AE6">
        <v>0</v>
      </c>
      <c r="AF6">
        <v>450070.94369768701</v>
      </c>
      <c r="AG6">
        <v>675774.02678149333</v>
      </c>
      <c r="AH6">
        <v>0</v>
      </c>
      <c r="AI6">
        <v>6579948987.7851505</v>
      </c>
    </row>
    <row r="7" spans="1:35" x14ac:dyDescent="0.3">
      <c r="A7">
        <v>2023</v>
      </c>
      <c r="B7">
        <v>977330846.70702267</v>
      </c>
      <c r="C7">
        <v>1914432605.8543</v>
      </c>
      <c r="D7">
        <v>977330847</v>
      </c>
      <c r="E7">
        <v>1914432605.8543</v>
      </c>
      <c r="F7">
        <v>-172824875.40453458</v>
      </c>
      <c r="G7">
        <v>1077825515.3048406</v>
      </c>
      <c r="H7">
        <v>507084823.53622824</v>
      </c>
      <c r="I7">
        <v>71859504.417445451</v>
      </c>
      <c r="J7">
        <v>302736430.66839224</v>
      </c>
      <c r="K7">
        <v>230869612.61851525</v>
      </c>
      <c r="L7">
        <v>-73670292.007463098</v>
      </c>
      <c r="M7">
        <v>-467297044.41948295</v>
      </c>
      <c r="N7">
        <v>640695783.24973512</v>
      </c>
      <c r="O7">
        <v>549495619.35279536</v>
      </c>
      <c r="P7">
        <v>-54053691.731819257</v>
      </c>
      <c r="Q7">
        <v>-138262377.38498318</v>
      </c>
      <c r="R7">
        <v>154744755.35453525</v>
      </c>
      <c r="S7">
        <v>38808371.331881188</v>
      </c>
      <c r="T7">
        <v>-79338753.057806864</v>
      </c>
      <c r="U7">
        <v>78575657.017865747</v>
      </c>
      <c r="V7">
        <v>2101790.1492791511</v>
      </c>
      <c r="W7">
        <v>65690470.015005372</v>
      </c>
      <c r="X7">
        <v>364808966.54887617</v>
      </c>
      <c r="Y7">
        <v>51258386.631590754</v>
      </c>
      <c r="Z7">
        <v>271121670.96119916</v>
      </c>
      <c r="AA7">
        <v>2640281.9478081996</v>
      </c>
      <c r="AB7">
        <v>0</v>
      </c>
      <c r="AC7">
        <v>0</v>
      </c>
      <c r="AD7">
        <v>0</v>
      </c>
      <c r="AE7">
        <v>0</v>
      </c>
      <c r="AF7">
        <v>387784.1161648765</v>
      </c>
      <c r="AG7">
        <v>598635.1725208431</v>
      </c>
      <c r="AH7">
        <v>0</v>
      </c>
      <c r="AI7">
        <v>6317620477.2428885</v>
      </c>
    </row>
    <row r="8" spans="1:35" x14ac:dyDescent="0.3">
      <c r="A8">
        <v>2024</v>
      </c>
      <c r="B8">
        <v>847174165.58084297</v>
      </c>
      <c r="C8">
        <v>1844236562.3867683</v>
      </c>
      <c r="D8">
        <v>847174166</v>
      </c>
      <c r="E8">
        <v>1844236562.3867683</v>
      </c>
      <c r="F8">
        <v>-166831267.39556447</v>
      </c>
      <c r="G8">
        <v>1040446268.6791322</v>
      </c>
      <c r="H8">
        <v>491222880.36689013</v>
      </c>
      <c r="I8">
        <v>69825801.894958466</v>
      </c>
      <c r="J8">
        <v>294963806.69667554</v>
      </c>
      <c r="K8">
        <v>224942137.41700831</v>
      </c>
      <c r="L8">
        <v>-71950281.161386684</v>
      </c>
      <c r="M8">
        <v>-456386866.61457425</v>
      </c>
      <c r="N8">
        <v>627064193.25247419</v>
      </c>
      <c r="O8">
        <v>537804424.89804971</v>
      </c>
      <c r="P8">
        <v>-52903633.025659047</v>
      </c>
      <c r="Q8">
        <v>-135576569.10964325</v>
      </c>
      <c r="R8">
        <v>151995609.70172042</v>
      </c>
      <c r="S8">
        <v>38176864.881905355</v>
      </c>
      <c r="T8">
        <v>-78047718.866740838</v>
      </c>
      <c r="U8">
        <v>77402907.224529222</v>
      </c>
      <c r="V8">
        <v>2070420.7143071541</v>
      </c>
      <c r="W8">
        <v>64790098.589917555</v>
      </c>
      <c r="X8">
        <v>359808795.7627424</v>
      </c>
      <c r="Y8">
        <v>50612475.700971469</v>
      </c>
      <c r="Z8">
        <v>267705245.62459531</v>
      </c>
      <c r="AA8">
        <v>2526477.6329796603</v>
      </c>
      <c r="AB8">
        <v>0</v>
      </c>
      <c r="AC8">
        <v>0</v>
      </c>
      <c r="AD8">
        <v>0</v>
      </c>
      <c r="AE8">
        <v>0</v>
      </c>
      <c r="AF8">
        <v>320888.06339463801</v>
      </c>
      <c r="AG8">
        <v>515788.04304490489</v>
      </c>
      <c r="AH8">
        <v>0</v>
      </c>
      <c r="AI8">
        <v>6031909477.3584948</v>
      </c>
    </row>
    <row r="9" spans="1:35" x14ac:dyDescent="0.3">
      <c r="A9">
        <v>2025</v>
      </c>
      <c r="B9">
        <v>708650173.04286313</v>
      </c>
      <c r="C9">
        <v>1780277997.3660593</v>
      </c>
      <c r="D9">
        <v>708477581</v>
      </c>
      <c r="E9">
        <v>1780105405.0412936</v>
      </c>
      <c r="F9">
        <v>-160394132.39393055</v>
      </c>
      <c r="G9">
        <v>1000300957.8031213</v>
      </c>
      <c r="H9">
        <v>474187153.40302098</v>
      </c>
      <c r="I9">
        <v>67641605.38580744</v>
      </c>
      <c r="J9">
        <v>286616008.5510518</v>
      </c>
      <c r="K9">
        <v>218576029.05058983</v>
      </c>
      <c r="L9">
        <v>-70102989.512700617</v>
      </c>
      <c r="M9">
        <v>-444669335.65210229</v>
      </c>
      <c r="N9">
        <v>612423865.59541595</v>
      </c>
      <c r="O9">
        <v>525248082.05365288</v>
      </c>
      <c r="P9">
        <v>-51668469.97524298</v>
      </c>
      <c r="Q9">
        <v>-132692011.02192816</v>
      </c>
      <c r="R9">
        <v>149043027.27059728</v>
      </c>
      <c r="S9">
        <v>37498626.954631306</v>
      </c>
      <c r="T9">
        <v>-76661148.145535931</v>
      </c>
      <c r="U9">
        <v>76143373.946485788</v>
      </c>
      <c r="V9">
        <v>2036729.9411472292</v>
      </c>
      <c r="W9">
        <v>63823099.679373257</v>
      </c>
      <c r="X9">
        <v>354438612.33843482</v>
      </c>
      <c r="Y9">
        <v>49918767.36148636</v>
      </c>
      <c r="Z9">
        <v>264036004.81308278</v>
      </c>
      <c r="AA9">
        <v>2404251.798853809</v>
      </c>
      <c r="AB9">
        <v>0</v>
      </c>
      <c r="AC9">
        <v>0</v>
      </c>
      <c r="AD9">
        <v>0</v>
      </c>
      <c r="AE9">
        <v>0</v>
      </c>
      <c r="AF9">
        <v>249041.70271940189</v>
      </c>
      <c r="AG9">
        <v>426810.22598774708</v>
      </c>
      <c r="AH9">
        <v>0</v>
      </c>
      <c r="AI9">
        <v>5737406947.215312</v>
      </c>
    </row>
    <row r="10" spans="1:35" x14ac:dyDescent="0.3">
      <c r="A10">
        <v>2026</v>
      </c>
      <c r="B10">
        <v>555665743.12804043</v>
      </c>
      <c r="C10">
        <v>1711401134.3770194</v>
      </c>
      <c r="D10">
        <v>555498993</v>
      </c>
      <c r="E10">
        <v>1711234384.5802672</v>
      </c>
      <c r="F10">
        <v>-153480649.40217575</v>
      </c>
      <c r="G10">
        <v>957184893.92228568</v>
      </c>
      <c r="H10">
        <v>455890782.64382547</v>
      </c>
      <c r="I10">
        <v>65295778.334979236</v>
      </c>
      <c r="J10">
        <v>277650473.3426519</v>
      </c>
      <c r="K10">
        <v>211738828.66505641</v>
      </c>
      <c r="L10">
        <v>-68118998.282011762</v>
      </c>
      <c r="M10">
        <v>-432084707.3984074</v>
      </c>
      <c r="N10">
        <v>596700153.69173539</v>
      </c>
      <c r="O10">
        <v>511762569.83877063</v>
      </c>
      <c r="P10">
        <v>-50341904.859096125</v>
      </c>
      <c r="Q10">
        <v>-129593995.63572216</v>
      </c>
      <c r="R10">
        <v>145871953.73957103</v>
      </c>
      <c r="S10">
        <v>36770199.42073898</v>
      </c>
      <c r="T10">
        <v>-75171971.190961853</v>
      </c>
      <c r="U10">
        <v>74790635.205867141</v>
      </c>
      <c r="V10">
        <v>2000546.0507734697</v>
      </c>
      <c r="W10">
        <v>62784542.849448666</v>
      </c>
      <c r="X10">
        <v>348671035.3407284</v>
      </c>
      <c r="Y10">
        <v>49173724.604879349</v>
      </c>
      <c r="Z10">
        <v>260095240.18151829</v>
      </c>
      <c r="AA10">
        <v>2272981.253002645</v>
      </c>
      <c r="AB10">
        <v>0</v>
      </c>
      <c r="AC10">
        <v>0</v>
      </c>
      <c r="AD10">
        <v>0</v>
      </c>
      <c r="AE10">
        <v>0</v>
      </c>
      <c r="AF10">
        <v>171878.71135419823</v>
      </c>
      <c r="AG10">
        <v>331248.05046835961</v>
      </c>
      <c r="AH10">
        <v>0</v>
      </c>
      <c r="AI10">
        <v>5417098616.6595459</v>
      </c>
    </row>
    <row r="11" spans="1:35" x14ac:dyDescent="0.3">
      <c r="A11">
        <v>2027</v>
      </c>
      <c r="B11">
        <v>387261956.0387212</v>
      </c>
      <c r="C11">
        <v>1637433658.4018769</v>
      </c>
      <c r="D11">
        <v>387099651</v>
      </c>
      <c r="E11">
        <v>1637271352.9608417</v>
      </c>
      <c r="F11">
        <v>-146055568.66903108</v>
      </c>
      <c r="G11">
        <v>910878241.31426811</v>
      </c>
      <c r="H11">
        <v>436240480.44844949</v>
      </c>
      <c r="I11">
        <v>62776360.082389742</v>
      </c>
      <c r="J11">
        <v>268021488.52883038</v>
      </c>
      <c r="K11">
        <v>204395675.45099348</v>
      </c>
      <c r="L11">
        <v>-65988191.700251944</v>
      </c>
      <c r="M11">
        <v>-418568816.65393913</v>
      </c>
      <c r="N11">
        <v>579812887.1071825</v>
      </c>
      <c r="O11">
        <v>497279129.71998703</v>
      </c>
      <c r="P11">
        <v>-48917173.924354404</v>
      </c>
      <c r="Q11">
        <v>-126266727.11093691</v>
      </c>
      <c r="R11">
        <v>142466220.76724884</v>
      </c>
      <c r="S11">
        <v>35987868.249338619</v>
      </c>
      <c r="T11">
        <v>-73572595.141749293</v>
      </c>
      <c r="U11">
        <v>73337793.798442706</v>
      </c>
      <c r="V11">
        <v>1961684.5525120525</v>
      </c>
      <c r="W11">
        <v>61669132.814109653</v>
      </c>
      <c r="X11">
        <v>342476657.64519173</v>
      </c>
      <c r="Y11">
        <v>48373548.68428342</v>
      </c>
      <c r="Z11">
        <v>255862858.96721801</v>
      </c>
      <c r="AA11">
        <v>2131996.6867584945</v>
      </c>
      <c r="AB11">
        <v>0</v>
      </c>
      <c r="AC11">
        <v>0</v>
      </c>
      <c r="AD11">
        <v>0</v>
      </c>
      <c r="AE11">
        <v>0</v>
      </c>
      <c r="AF11">
        <v>89005.658627969562</v>
      </c>
      <c r="AG11">
        <v>228614.27396053754</v>
      </c>
      <c r="AH11">
        <v>0</v>
      </c>
      <c r="AI11">
        <v>5068991575.5103722</v>
      </c>
    </row>
    <row r="12" spans="1:35" x14ac:dyDescent="0.3">
      <c r="A12">
        <v>2028</v>
      </c>
      <c r="B12">
        <v>202214183.48185563</v>
      </c>
      <c r="C12">
        <v>1557997362.4426141</v>
      </c>
      <c r="D12">
        <v>202050660</v>
      </c>
      <c r="E12">
        <v>1557833839.3801551</v>
      </c>
      <c r="F12">
        <v>-138081031.96163371</v>
      </c>
      <c r="G12">
        <v>861144896.41325724</v>
      </c>
      <c r="H12">
        <v>415136055.8906157</v>
      </c>
      <c r="I12">
        <v>60070504.879108623</v>
      </c>
      <c r="J12">
        <v>257679958.83878604</v>
      </c>
      <c r="K12">
        <v>196509128.89908987</v>
      </c>
      <c r="L12">
        <v>-63699705.431441896</v>
      </c>
      <c r="M12">
        <v>-404052749.99438018</v>
      </c>
      <c r="N12">
        <v>561675962.79537272</v>
      </c>
      <c r="O12">
        <v>481723915.03241348</v>
      </c>
      <c r="P12">
        <v>-47387012.900441796</v>
      </c>
      <c r="Q12">
        <v>-122693240.71531756</v>
      </c>
      <c r="R12">
        <v>138808463.55497482</v>
      </c>
      <c r="S12">
        <v>35147644.571254633</v>
      </c>
      <c r="T12">
        <v>-71854865.264895007</v>
      </c>
      <c r="U12">
        <v>71777442.126868874</v>
      </c>
      <c r="V12">
        <v>1919947.3033792903</v>
      </c>
      <c r="W12">
        <v>60471182.436155558</v>
      </c>
      <c r="X12">
        <v>335823896.00018531</v>
      </c>
      <c r="Y12">
        <v>47514159.745563395</v>
      </c>
      <c r="Z12">
        <v>251317281.54305956</v>
      </c>
      <c r="AA12">
        <v>1980579.2626122772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118385.5979911366</v>
      </c>
      <c r="AH12">
        <v>0</v>
      </c>
      <c r="AI12">
        <v>4690935298.0027323</v>
      </c>
    </row>
    <row r="13" spans="1:35" x14ac:dyDescent="0.3">
      <c r="A13">
        <v>2029</v>
      </c>
      <c r="B13">
        <v>0</v>
      </c>
      <c r="C13">
        <v>1472681472.8569567</v>
      </c>
      <c r="D13">
        <v>0</v>
      </c>
      <c r="E13">
        <v>1472348770.136055</v>
      </c>
      <c r="F13">
        <v>-129516379.53788893</v>
      </c>
      <c r="G13">
        <v>807731283.98957157</v>
      </c>
      <c r="H13">
        <v>392469903.91550219</v>
      </c>
      <c r="I13">
        <v>57164416.390784696</v>
      </c>
      <c r="J13">
        <v>246573155.95167843</v>
      </c>
      <c r="K13">
        <v>188038977.90234542</v>
      </c>
      <c r="L13">
        <v>-61241871.178739898</v>
      </c>
      <c r="M13">
        <v>-388462494.40201384</v>
      </c>
      <c r="N13">
        <v>542196906.08448899</v>
      </c>
      <c r="O13">
        <v>465017614.45795953</v>
      </c>
      <c r="P13">
        <v>-45743619.960759655</v>
      </c>
      <c r="Q13">
        <v>-118855316.32642239</v>
      </c>
      <c r="R13">
        <v>134880032.30899251</v>
      </c>
      <c r="S13">
        <v>34245244.340992436</v>
      </c>
      <c r="T13">
        <v>-70010023.377153501</v>
      </c>
      <c r="U13">
        <v>70101624.431598574</v>
      </c>
      <c r="V13">
        <v>1875121.4978107032</v>
      </c>
      <c r="W13">
        <v>59184583.730232865</v>
      </c>
      <c r="X13">
        <v>328678829.9934485</v>
      </c>
      <c r="Y13">
        <v>46591176.025378086</v>
      </c>
      <c r="Z13">
        <v>246435331.38951334</v>
      </c>
      <c r="AA13">
        <v>1817956.9490792397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4281521224.7124543</v>
      </c>
    </row>
    <row r="14" spans="1:35" x14ac:dyDescent="0.3">
      <c r="A14">
        <v>2030</v>
      </c>
      <c r="B14">
        <v>0</v>
      </c>
      <c r="C14">
        <v>1381024456.5529468</v>
      </c>
      <c r="D14">
        <v>0</v>
      </c>
      <c r="E14">
        <v>1380653256.9769902</v>
      </c>
      <c r="F14">
        <v>-120317942.83478703</v>
      </c>
      <c r="G14">
        <v>750365064.24653316</v>
      </c>
      <c r="H14">
        <v>368126456.69423032</v>
      </c>
      <c r="I14">
        <v>54043277.354324803</v>
      </c>
      <c r="J14">
        <v>234644449.65092486</v>
      </c>
      <c r="K14">
        <v>178942035.73184186</v>
      </c>
      <c r="L14">
        <v>-58602157.191337958</v>
      </c>
      <c r="M14">
        <v>-371718559.89581239</v>
      </c>
      <c r="N14">
        <v>521276399.17699981</v>
      </c>
      <c r="O14">
        <v>447075047.64099598</v>
      </c>
      <c r="P14">
        <v>-43978615.943541035</v>
      </c>
      <c r="Q14">
        <v>-114733385.53274898</v>
      </c>
      <c r="R14">
        <v>130660897.1508075</v>
      </c>
      <c r="S14">
        <v>33276066.493690833</v>
      </c>
      <c r="T14">
        <v>-68028663.189719126</v>
      </c>
      <c r="U14">
        <v>68301796.226878271</v>
      </c>
      <c r="V14">
        <v>1826978.5826300411</v>
      </c>
      <c r="W14">
        <v>57802776.720071882</v>
      </c>
      <c r="X14">
        <v>321005029.10221308</v>
      </c>
      <c r="Y14">
        <v>45599891.509899065</v>
      </c>
      <c r="Z14">
        <v>241192116.92460471</v>
      </c>
      <c r="AA14">
        <v>1643300.5843447575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4059055516.1800342</v>
      </c>
    </row>
    <row r="15" spans="1:35" x14ac:dyDescent="0.3">
      <c r="A15">
        <v>2031</v>
      </c>
      <c r="B15">
        <v>0</v>
      </c>
      <c r="C15">
        <v>1282543475.4201112</v>
      </c>
      <c r="D15">
        <v>0</v>
      </c>
      <c r="E15">
        <v>1282120560.4637372</v>
      </c>
      <c r="F15">
        <v>-110438821.81565557</v>
      </c>
      <c r="G15">
        <v>688753744.24250984</v>
      </c>
      <c r="H15">
        <v>341981594.37858427</v>
      </c>
      <c r="I15">
        <v>50691174.029166885</v>
      </c>
      <c r="J15">
        <v>221833019.08391553</v>
      </c>
      <c r="K15">
        <v>169171919.84072104</v>
      </c>
      <c r="L15">
        <v>-55767104.368868262</v>
      </c>
      <c r="M15">
        <v>-353735574.23615205</v>
      </c>
      <c r="N15">
        <v>498807774.75835645</v>
      </c>
      <c r="O15">
        <v>427804730.8795771</v>
      </c>
      <c r="P15">
        <v>-42083001.629048236</v>
      </c>
      <c r="Q15">
        <v>-110306431.86034374</v>
      </c>
      <c r="R15">
        <v>126129545.99091682</v>
      </c>
      <c r="S15">
        <v>32235169.48568891</v>
      </c>
      <c r="T15">
        <v>-65900682.348414622</v>
      </c>
      <c r="U15">
        <v>66368780.735008664</v>
      </c>
      <c r="V15">
        <v>1775273.0917260097</v>
      </c>
      <c r="W15">
        <v>56318715.991158992</v>
      </c>
      <c r="X15">
        <v>312763366.94502628</v>
      </c>
      <c r="Y15">
        <v>44535251.940274596</v>
      </c>
      <c r="Z15">
        <v>235560904.58929285</v>
      </c>
      <c r="AA15">
        <v>1455719.6486199235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3820075629.8357987</v>
      </c>
    </row>
    <row r="16" spans="1:35" x14ac:dyDescent="0.3">
      <c r="A16">
        <v>2032</v>
      </c>
      <c r="B16">
        <v>0</v>
      </c>
      <c r="C16">
        <v>1176719359.3648775</v>
      </c>
      <c r="D16">
        <v>0</v>
      </c>
      <c r="E16">
        <v>1176246489.1960292</v>
      </c>
      <c r="F16">
        <v>-99828645.841108382</v>
      </c>
      <c r="G16">
        <v>622583186.5581888</v>
      </c>
      <c r="H16">
        <v>313902012.25158048</v>
      </c>
      <c r="I16">
        <v>47091015.057947278</v>
      </c>
      <c r="J16">
        <v>208073542.65494749</v>
      </c>
      <c r="K16">
        <v>158678815.37365729</v>
      </c>
      <c r="L16">
        <v>-52722257.63753581</v>
      </c>
      <c r="M16">
        <v>-334421847.63767684</v>
      </c>
      <c r="N16">
        <v>474676472.13273346</v>
      </c>
      <c r="O16">
        <v>407108410.67781323</v>
      </c>
      <c r="P16">
        <v>-40047111.85528297</v>
      </c>
      <c r="Q16">
        <v>-105551883.61618051</v>
      </c>
      <c r="R16">
        <v>121262874.84519422</v>
      </c>
      <c r="S16">
        <v>31117246.099094845</v>
      </c>
      <c r="T16">
        <v>-63615230.924853586</v>
      </c>
      <c r="U16">
        <v>64292722.0967407</v>
      </c>
      <c r="V16">
        <v>1719741.3944950802</v>
      </c>
      <c r="W16">
        <v>54724834.768306546</v>
      </c>
      <c r="X16">
        <v>303911821.78820765</v>
      </c>
      <c r="Y16">
        <v>43391829.042497918</v>
      </c>
      <c r="Z16">
        <v>229512982.54116791</v>
      </c>
      <c r="AA16">
        <v>1254257.7236514518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3563361276.6896152</v>
      </c>
    </row>
    <row r="17" spans="1:35" x14ac:dyDescent="0.3">
      <c r="A17">
        <v>2033</v>
      </c>
      <c r="B17">
        <v>0</v>
      </c>
      <c r="C17">
        <v>1063010606.823359</v>
      </c>
      <c r="D17">
        <v>0</v>
      </c>
      <c r="E17">
        <v>1062490400.5198528</v>
      </c>
      <c r="F17">
        <v>-88433316.844444692</v>
      </c>
      <c r="G17">
        <v>551516007.60522795</v>
      </c>
      <c r="H17">
        <v>283744541.04717833</v>
      </c>
      <c r="I17">
        <v>43224444.32285741</v>
      </c>
      <c r="J17">
        <v>193295864.97023582</v>
      </c>
      <c r="K17">
        <v>147409221.17603081</v>
      </c>
      <c r="L17">
        <v>-49452092.248084769</v>
      </c>
      <c r="M17">
        <v>-313678905.27091449</v>
      </c>
      <c r="N17">
        <v>448759453.11281437</v>
      </c>
      <c r="O17">
        <v>384880562.78111875</v>
      </c>
      <c r="P17">
        <v>-37860566.23825907</v>
      </c>
      <c r="Q17">
        <v>-100445498.8019492</v>
      </c>
      <c r="R17">
        <v>116036070.03468814</v>
      </c>
      <c r="S17">
        <v>29916596.381892823</v>
      </c>
      <c r="T17">
        <v>-61160656.095949031</v>
      </c>
      <c r="U17">
        <v>62063035.119240902</v>
      </c>
      <c r="V17">
        <v>1660100.3516690617</v>
      </c>
      <c r="W17">
        <v>53013006.334963024</v>
      </c>
      <c r="X17">
        <v>294405262.28978449</v>
      </c>
      <c r="Y17">
        <v>42163792.850285761</v>
      </c>
      <c r="Z17">
        <v>223017514.26148173</v>
      </c>
      <c r="AA17">
        <v>1037887.616235313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3287602725.2759552</v>
      </c>
    </row>
    <row r="18" spans="1:35" x14ac:dyDescent="0.3">
      <c r="A18">
        <v>2034</v>
      </c>
      <c r="B18">
        <v>0</v>
      </c>
      <c r="C18">
        <v>940836567.58514547</v>
      </c>
      <c r="D18">
        <v>0</v>
      </c>
      <c r="E18">
        <v>940271275.46406174</v>
      </c>
      <c r="F18">
        <v>-76194733.502027929</v>
      </c>
      <c r="G18">
        <v>475189857.40974808</v>
      </c>
      <c r="H18">
        <v>251355416.9736504</v>
      </c>
      <c r="I18">
        <v>39071747.35337089</v>
      </c>
      <c r="J18">
        <v>177424639.13685548</v>
      </c>
      <c r="K18">
        <v>135305677.00778002</v>
      </c>
      <c r="L18">
        <v>-45939934.619814336</v>
      </c>
      <c r="M18">
        <v>-291400985.16901171</v>
      </c>
      <c r="N18">
        <v>420924574.68542129</v>
      </c>
      <c r="O18">
        <v>361007854.14006895</v>
      </c>
      <c r="P18">
        <v>-35512216.245575406</v>
      </c>
      <c r="Q18">
        <v>-94961241.51146476</v>
      </c>
      <c r="R18">
        <v>110422481.66820462</v>
      </c>
      <c r="S18">
        <v>28627098.585617848</v>
      </c>
      <c r="T18">
        <v>-58524442.729705535</v>
      </c>
      <c r="U18">
        <v>59668351.305406123</v>
      </c>
      <c r="V18">
        <v>1596045.8716739179</v>
      </c>
      <c r="W18">
        <v>51174502.597552076</v>
      </c>
      <c r="X18">
        <v>284195217.38847804</v>
      </c>
      <c r="Y18">
        <v>40844881.979849905</v>
      </c>
      <c r="Z18">
        <v>216041381.32909876</v>
      </c>
      <c r="AA18">
        <v>805506.12087037996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2991392955.2401094</v>
      </c>
    </row>
    <row r="19" spans="1:35" x14ac:dyDescent="0.3">
      <c r="A19">
        <v>2035</v>
      </c>
      <c r="B19">
        <v>0</v>
      </c>
      <c r="C19">
        <v>810143979.78103948</v>
      </c>
      <c r="D19">
        <v>0</v>
      </c>
      <c r="E19">
        <v>809564475.08844602</v>
      </c>
      <c r="F19">
        <v>-63050494.992272295</v>
      </c>
      <c r="G19">
        <v>393215572.09980267</v>
      </c>
      <c r="H19">
        <v>216569497.7186814</v>
      </c>
      <c r="I19">
        <v>34611750.808142379</v>
      </c>
      <c r="J19">
        <v>160378942.59180498</v>
      </c>
      <c r="K19">
        <v>122306470.57107863</v>
      </c>
      <c r="L19">
        <v>-42167877.3270519</v>
      </c>
      <c r="M19">
        <v>-267474498.97956812</v>
      </c>
      <c r="N19">
        <v>391029915.25440109</v>
      </c>
      <c r="O19">
        <v>335368565.05958146</v>
      </c>
      <c r="P19">
        <v>-32990088.353433147</v>
      </c>
      <c r="Q19">
        <v>-89071149.181484491</v>
      </c>
      <c r="R19">
        <v>104393487.76260132</v>
      </c>
      <c r="S19">
        <v>27242177.952418525</v>
      </c>
      <c r="T19">
        <v>-55693149.574360013</v>
      </c>
      <c r="U19">
        <v>57096460.889347568</v>
      </c>
      <c r="V19">
        <v>1527251.3601591333</v>
      </c>
      <c r="W19">
        <v>49199949.583572716</v>
      </c>
      <c r="X19">
        <v>273229629.16447484</v>
      </c>
      <c r="Y19">
        <v>39428371.705001794</v>
      </c>
      <c r="Z19">
        <v>208549014.55971947</v>
      </c>
      <c r="AA19">
        <v>555928.39484844205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2673820202.1559129</v>
      </c>
    </row>
    <row r="20" spans="1:35" x14ac:dyDescent="0.3">
      <c r="A20">
        <v>2036</v>
      </c>
      <c r="B20">
        <v>0</v>
      </c>
      <c r="C20">
        <v>669764876.17762816</v>
      </c>
      <c r="D20">
        <v>0</v>
      </c>
      <c r="E20">
        <v>669171551.19922245</v>
      </c>
      <c r="F20">
        <v>-48933582.832794756</v>
      </c>
      <c r="G20">
        <v>305175189.67692131</v>
      </c>
      <c r="H20">
        <v>179209420.43884471</v>
      </c>
      <c r="I20">
        <v>29821714.518566955</v>
      </c>
      <c r="J20">
        <v>142071864.50242075</v>
      </c>
      <c r="K20">
        <v>108345322.85806133</v>
      </c>
      <c r="L20">
        <v>-38116687.794625044</v>
      </c>
      <c r="M20">
        <v>-241777452.81210572</v>
      </c>
      <c r="N20">
        <v>358923051.0254854</v>
      </c>
      <c r="O20">
        <v>307831968.58713794</v>
      </c>
      <c r="P20">
        <v>-30281322.997272365</v>
      </c>
      <c r="Q20">
        <v>-82745190.019085661</v>
      </c>
      <c r="R20">
        <v>97918348.307983369</v>
      </c>
      <c r="S20">
        <v>25754773.192362454</v>
      </c>
      <c r="T20">
        <v>-52652340.72551892</v>
      </c>
      <c r="U20">
        <v>54334250.582500681</v>
      </c>
      <c r="V20">
        <v>1453366.0547922547</v>
      </c>
      <c r="W20">
        <v>47079279.646558881</v>
      </c>
      <c r="X20">
        <v>261452587.41189542</v>
      </c>
      <c r="Y20">
        <v>37907039.669814929</v>
      </c>
      <c r="Z20">
        <v>200502212.64940611</v>
      </c>
      <c r="AA20">
        <v>287881.91710088088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2332733245.0576735</v>
      </c>
    </row>
    <row r="21" spans="1:35" x14ac:dyDescent="0.3">
      <c r="A21">
        <v>2037</v>
      </c>
      <c r="B21">
        <v>0</v>
      </c>
      <c r="C21">
        <v>518982875.92060208</v>
      </c>
      <c r="D21">
        <v>0</v>
      </c>
      <c r="E21">
        <v>518375744.07973969</v>
      </c>
      <c r="F21">
        <v>-33772019.173515886</v>
      </c>
      <c r="G21">
        <v>210619818.95474669</v>
      </c>
      <c r="H21">
        <v>139084697.44030011</v>
      </c>
      <c r="I21">
        <v>24677215.543562949</v>
      </c>
      <c r="J21">
        <v>122410062.63442208</v>
      </c>
      <c r="K21">
        <v>93351050.214280754</v>
      </c>
      <c r="L21">
        <v>-33765710.236798599</v>
      </c>
      <c r="M21">
        <v>-214178825.22825104</v>
      </c>
      <c r="N21">
        <v>324440278.84362996</v>
      </c>
      <c r="O21">
        <v>278257663.97573352</v>
      </c>
      <c r="P21">
        <v>-27372109.00475568</v>
      </c>
      <c r="Q21">
        <v>-75951109.878669322</v>
      </c>
      <c r="R21">
        <v>90964048.533723697</v>
      </c>
      <c r="S21">
        <v>24157300.480062231</v>
      </c>
      <c r="T21">
        <v>-49386512.021863595</v>
      </c>
      <c r="U21">
        <v>51367636.712947123</v>
      </c>
      <c r="V21">
        <v>1374013.2368282271</v>
      </c>
      <c r="W21">
        <v>44801680.134206027</v>
      </c>
      <c r="X21">
        <v>248804044.56962511</v>
      </c>
      <c r="Y21">
        <v>36273129.064024232</v>
      </c>
      <c r="Z21">
        <v>191859947.39772955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1966392046.271708</v>
      </c>
    </row>
    <row r="22" spans="1:35" x14ac:dyDescent="0.3">
      <c r="A22">
        <v>2038</v>
      </c>
      <c r="B22">
        <v>0</v>
      </c>
      <c r="C22">
        <v>357028179.07427752</v>
      </c>
      <c r="D22">
        <v>0</v>
      </c>
      <c r="E22">
        <v>356407181.03102005</v>
      </c>
      <c r="F22">
        <v>-17488499.803450368</v>
      </c>
      <c r="G22">
        <v>109067350.79913113</v>
      </c>
      <c r="H22">
        <v>95990744.939863175</v>
      </c>
      <c r="I22">
        <v>19152023.644408643</v>
      </c>
      <c r="J22">
        <v>101293287.42819151</v>
      </c>
      <c r="K22">
        <v>77247201.394860402</v>
      </c>
      <c r="L22">
        <v>-29092760.339692999</v>
      </c>
      <c r="M22">
        <v>-184537899.20319116</v>
      </c>
      <c r="N22">
        <v>287405781.5203172</v>
      </c>
      <c r="O22">
        <v>246494860.82308522</v>
      </c>
      <c r="P22">
        <v>-24247613.176792756</v>
      </c>
      <c r="Q22">
        <v>-68654267.807862163</v>
      </c>
      <c r="R22">
        <v>83495130.576168805</v>
      </c>
      <c r="S22">
        <v>22441614.787051793</v>
      </c>
      <c r="T22">
        <v>-45879011.994137779</v>
      </c>
      <c r="U22">
        <v>48181493.417046607</v>
      </c>
      <c r="V22">
        <v>1288788.3103348613</v>
      </c>
      <c r="W22">
        <v>42355538.257939063</v>
      </c>
      <c r="X22">
        <v>235219509.5570268</v>
      </c>
      <c r="Y22">
        <v>34518309.073405027</v>
      </c>
      <c r="Z22">
        <v>182578154.51742893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1573236917.752152</v>
      </c>
    </row>
    <row r="23" spans="1:35" x14ac:dyDescent="0.3">
      <c r="A23">
        <v>2039</v>
      </c>
      <c r="B23">
        <v>0</v>
      </c>
      <c r="C23">
        <v>183073942.35995266</v>
      </c>
      <c r="D23">
        <v>0</v>
      </c>
      <c r="E23">
        <v>182439042.60838521</v>
      </c>
      <c r="F23">
        <v>0</v>
      </c>
      <c r="G23">
        <v>0</v>
      </c>
      <c r="H23">
        <v>49707839.954393953</v>
      </c>
      <c r="I23">
        <v>13217967.544716921</v>
      </c>
      <c r="J23">
        <v>78613870.856699884</v>
      </c>
      <c r="K23">
        <v>59951667.762802958</v>
      </c>
      <c r="L23">
        <v>-24074012.150201581</v>
      </c>
      <c r="M23">
        <v>-152703544.65227684</v>
      </c>
      <c r="N23">
        <v>247630731.39507934</v>
      </c>
      <c r="O23">
        <v>212381610.23714092</v>
      </c>
      <c r="P23">
        <v>-20891904.657560579</v>
      </c>
      <c r="Q23">
        <v>-60817459.42381528</v>
      </c>
      <c r="R23">
        <v>75473512.689754859</v>
      </c>
      <c r="S23">
        <v>20598968.352758583</v>
      </c>
      <c r="T23">
        <v>-42111956.964360245</v>
      </c>
      <c r="U23">
        <v>44759575.51724945</v>
      </c>
      <c r="V23">
        <v>1197256.7392809866</v>
      </c>
      <c r="W23">
        <v>39728381.88282834</v>
      </c>
      <c r="X23">
        <v>220629718.95349622</v>
      </c>
      <c r="Y23">
        <v>32633632.403479993</v>
      </c>
      <c r="Z23">
        <v>172609508.96398604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1150974408.0138392</v>
      </c>
    </row>
    <row r="24" spans="1:35" x14ac:dyDescent="0.3">
      <c r="A24">
        <v>2040</v>
      </c>
      <c r="B24">
        <v>0</v>
      </c>
      <c r="C24">
        <v>0</v>
      </c>
      <c r="D24">
        <v>0</v>
      </c>
      <c r="E24">
        <v>-2.9802322387695313E-8</v>
      </c>
      <c r="F24">
        <v>0</v>
      </c>
      <c r="G24">
        <v>0</v>
      </c>
      <c r="H24">
        <v>0</v>
      </c>
      <c r="I24">
        <v>6844791.2936480101</v>
      </c>
      <c r="J24">
        <v>54256177.458917871</v>
      </c>
      <c r="K24">
        <v>41376264.641973257</v>
      </c>
      <c r="L24">
        <v>-18683876.594687797</v>
      </c>
      <c r="M24">
        <v>-118513447.86459488</v>
      </c>
      <c r="N24">
        <v>204912327.56057385</v>
      </c>
      <c r="O24">
        <v>175743979.10783669</v>
      </c>
      <c r="P24">
        <v>-17287873.707905218</v>
      </c>
      <c r="Q24">
        <v>-52400727.219348937</v>
      </c>
      <c r="R24">
        <v>66858295.079746276</v>
      </c>
      <c r="S24">
        <v>18619966.082327675</v>
      </c>
      <c r="T24">
        <v>-38066139.862379171</v>
      </c>
      <c r="U24">
        <v>41084435.692867301</v>
      </c>
      <c r="V24">
        <v>1098951.8319691252</v>
      </c>
      <c r="W24">
        <v>36906815.935959421</v>
      </c>
      <c r="X24">
        <v>204960283.84530437</v>
      </c>
      <c r="Y24">
        <v>30609489.659980509</v>
      </c>
      <c r="Z24">
        <v>161903183.63958836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800222896.58177662</v>
      </c>
    </row>
    <row r="25" spans="1:35" x14ac:dyDescent="0.3">
      <c r="A25">
        <v>2041</v>
      </c>
      <c r="B25">
        <v>0</v>
      </c>
      <c r="C25">
        <v>0</v>
      </c>
      <c r="D25">
        <v>0</v>
      </c>
      <c r="E25">
        <v>6.6174449004242214E-24</v>
      </c>
      <c r="F25">
        <v>0</v>
      </c>
      <c r="G25">
        <v>0</v>
      </c>
      <c r="H25">
        <v>0</v>
      </c>
      <c r="I25">
        <v>0</v>
      </c>
      <c r="J25">
        <v>28096014.749699991</v>
      </c>
      <c r="K25">
        <v>21426281.690202165</v>
      </c>
      <c r="L25">
        <v>-12894871.008065993</v>
      </c>
      <c r="M25">
        <v>-81793283.914624393</v>
      </c>
      <c r="N25">
        <v>159032761.84231499</v>
      </c>
      <c r="O25">
        <v>136395163.27496397</v>
      </c>
      <c r="P25">
        <v>-13417144.467975363</v>
      </c>
      <c r="Q25">
        <v>-43361156.831752077</v>
      </c>
      <c r="R25">
        <v>57605551.366597056</v>
      </c>
      <c r="S25">
        <v>16494517.643884879</v>
      </c>
      <c r="T25">
        <v>-33720932.294851497</v>
      </c>
      <c r="U25">
        <v>37137335.521480873</v>
      </c>
      <c r="V25">
        <v>993372.36151618615</v>
      </c>
      <c r="W25">
        <v>33876454.109022215</v>
      </c>
      <c r="X25">
        <v>188131310.53910631</v>
      </c>
      <c r="Y25">
        <v>28435560.353462063</v>
      </c>
      <c r="Z25">
        <v>150404590.24118525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672841525.17616653</v>
      </c>
    </row>
    <row r="26" spans="1:35" x14ac:dyDescent="0.3">
      <c r="A26">
        <v>2042</v>
      </c>
      <c r="B26">
        <v>0</v>
      </c>
      <c r="C26">
        <v>3.2007694244384781E-8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-6677479.0080341734</v>
      </c>
      <c r="M26">
        <v>-42355827.832356118</v>
      </c>
      <c r="N26">
        <v>109758108.26090494</v>
      </c>
      <c r="O26">
        <v>94134535.070458651</v>
      </c>
      <c r="P26">
        <v>-9259981.2642906997</v>
      </c>
      <c r="Q26">
        <v>-33652658.235473052</v>
      </c>
      <c r="R26">
        <v>47668104.618674792</v>
      </c>
      <c r="S26">
        <v>14211786.020997318</v>
      </c>
      <c r="T26">
        <v>-29054179.367326774</v>
      </c>
      <c r="U26">
        <v>32898149.937411852</v>
      </c>
      <c r="V26">
        <v>879980.0102497295</v>
      </c>
      <c r="W26">
        <v>30621845.506891645</v>
      </c>
      <c r="X26">
        <v>170056993.2082496</v>
      </c>
      <c r="Y26">
        <v>26100760.278261252</v>
      </c>
      <c r="Z26">
        <v>138055100.93130034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543385238.13591933</v>
      </c>
    </row>
    <row r="27" spans="1:35" x14ac:dyDescent="0.3">
      <c r="A27">
        <v>2043</v>
      </c>
      <c r="B27">
        <v>0</v>
      </c>
      <c r="C27">
        <v>3.2007694244384774E-8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56837130.314470537</v>
      </c>
      <c r="O27">
        <v>48746620.378819965</v>
      </c>
      <c r="P27">
        <v>-4795187.9835333712</v>
      </c>
      <c r="Q27">
        <v>-23225730.743069373</v>
      </c>
      <c r="R27">
        <v>36995286.811406285</v>
      </c>
      <c r="S27">
        <v>11760132.258016076</v>
      </c>
      <c r="T27">
        <v>-24042086.723165222</v>
      </c>
      <c r="U27">
        <v>28345264.620121725</v>
      </c>
      <c r="V27">
        <v>758196.6249895551</v>
      </c>
      <c r="W27">
        <v>27126395.868203416</v>
      </c>
      <c r="X27">
        <v>150645176.39490947</v>
      </c>
      <c r="Y27">
        <v>23593184.997495577</v>
      </c>
      <c r="Z27">
        <v>124791749.41248395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457536132.2311486</v>
      </c>
    </row>
    <row r="28" spans="1:35" x14ac:dyDescent="0.3">
      <c r="A28">
        <v>2044</v>
      </c>
      <c r="B28">
        <v>0</v>
      </c>
      <c r="C28">
        <v>3.2007694244384774E-8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-12027210.616227824</v>
      </c>
      <c r="R28">
        <v>25532680.486399904</v>
      </c>
      <c r="S28">
        <v>9127056.1165742241</v>
      </c>
      <c r="T28">
        <v>-18659099.223335713</v>
      </c>
      <c r="U28">
        <v>23455465.789352123</v>
      </c>
      <c r="V28">
        <v>627401.26922012761</v>
      </c>
      <c r="W28">
        <v>23372282.956252258</v>
      </c>
      <c r="X28">
        <v>129796885.13738219</v>
      </c>
      <c r="Y28">
        <v>20900049.145953242</v>
      </c>
      <c r="Z28">
        <v>110546909.88127513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312672420.94284564</v>
      </c>
    </row>
    <row r="29" spans="1:35" x14ac:dyDescent="0.3">
      <c r="A29">
        <v>2045</v>
      </c>
      <c r="B29">
        <v>0</v>
      </c>
      <c r="C29">
        <v>3.2007694244384774E-8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13221841.293343056</v>
      </c>
      <c r="S29">
        <v>6299132.3406656738</v>
      </c>
      <c r="T29">
        <v>-12877770.648518827</v>
      </c>
      <c r="U29">
        <v>18203821.84510557</v>
      </c>
      <c r="V29">
        <v>486927.05712376261</v>
      </c>
      <c r="W29">
        <v>19340365.688816711</v>
      </c>
      <c r="X29">
        <v>107405820.32679787</v>
      </c>
      <c r="Y29">
        <v>18007621.241396774</v>
      </c>
      <c r="Z29">
        <v>95247952.224756867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265335711.36948746</v>
      </c>
    </row>
    <row r="30" spans="1:35" x14ac:dyDescent="0.3">
      <c r="A30">
        <v>2046</v>
      </c>
      <c r="B30">
        <v>0</v>
      </c>
      <c r="C30">
        <v>3.2007694244384774E-8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3261942.2053398909</v>
      </c>
      <c r="T30">
        <v>-6668623.7591654863</v>
      </c>
      <c r="U30">
        <v>12563556.248984769</v>
      </c>
      <c r="V30">
        <v>336057.75333226647</v>
      </c>
      <c r="W30">
        <v>15010086.543590937</v>
      </c>
      <c r="X30">
        <v>83357816.720230341</v>
      </c>
      <c r="Y30">
        <v>14901153.671903126</v>
      </c>
      <c r="Z30">
        <v>78816871.701656252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201578861.08587211</v>
      </c>
    </row>
    <row r="31" spans="1:35" x14ac:dyDescent="0.3">
      <c r="A31">
        <v>2047</v>
      </c>
      <c r="B31">
        <v>0</v>
      </c>
      <c r="C31">
        <v>3.2007694244384774E-8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6505910.9987510331</v>
      </c>
      <c r="V31">
        <v>174024.12106019972</v>
      </c>
      <c r="W31">
        <v>10359366.741618454</v>
      </c>
      <c r="X31">
        <v>57530260.846776798</v>
      </c>
      <c r="Y31">
        <v>11564807.502266947</v>
      </c>
      <c r="Z31">
        <v>61169891.219846189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147304261.43031961</v>
      </c>
    </row>
    <row r="32" spans="1:35" x14ac:dyDescent="0.3">
      <c r="A32">
        <v>2048</v>
      </c>
      <c r="B32">
        <v>0</v>
      </c>
      <c r="C32">
        <v>3.2007694244384774E-8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5364493.6743000103</v>
      </c>
      <c r="X32">
        <v>29791465.838687696</v>
      </c>
      <c r="Y32">
        <v>7981571.7160776919</v>
      </c>
      <c r="Z32">
        <v>42217034.182382174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85354565.41144757</v>
      </c>
    </row>
    <row r="33" spans="1:35" x14ac:dyDescent="0.3">
      <c r="A33">
        <v>2049</v>
      </c>
      <c r="B33">
        <v>0</v>
      </c>
      <c r="C33">
        <v>3.2007694244384774E-8</v>
      </c>
      <c r="D33">
        <v>0</v>
      </c>
      <c r="E33">
        <v>3.3271135180265837E-11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4133176.481710433</v>
      </c>
      <c r="Z33">
        <v>21861665.724145833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25994842.205856267</v>
      </c>
    </row>
    <row r="34" spans="1:35" x14ac:dyDescent="0.3">
      <c r="A34">
        <v>2050</v>
      </c>
      <c r="B34">
        <v>0</v>
      </c>
      <c r="D34">
        <v>0</v>
      </c>
      <c r="E34">
        <v>3.2043427443568382E-8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3.2043427443568382E-8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9706-86D2-4A5C-9C79-690AEBAC6BF7}">
  <dimension ref="A1:AI34"/>
  <sheetViews>
    <sheetView workbookViewId="0">
      <selection activeCell="F2" sqref="F2"/>
    </sheetView>
  </sheetViews>
  <sheetFormatPr defaultRowHeight="14.4" x14ac:dyDescent="0.3"/>
  <sheetData>
    <row r="1" spans="1:35" x14ac:dyDescent="0.3">
      <c r="A1" t="s">
        <v>32</v>
      </c>
      <c r="B1" t="s">
        <v>249</v>
      </c>
      <c r="C1" t="s">
        <v>250</v>
      </c>
      <c r="D1" t="s">
        <v>231</v>
      </c>
      <c r="E1" t="s">
        <v>232</v>
      </c>
      <c r="F1" t="s">
        <v>233</v>
      </c>
      <c r="G1" t="s">
        <v>234</v>
      </c>
      <c r="H1" t="s">
        <v>234</v>
      </c>
      <c r="I1" t="s">
        <v>234</v>
      </c>
      <c r="J1" t="s">
        <v>233</v>
      </c>
      <c r="K1" t="s">
        <v>234</v>
      </c>
      <c r="L1" t="s">
        <v>235</v>
      </c>
      <c r="M1" t="s">
        <v>234</v>
      </c>
      <c r="N1" t="s">
        <v>233</v>
      </c>
      <c r="O1" t="s">
        <v>236</v>
      </c>
      <c r="P1" t="s">
        <v>237</v>
      </c>
      <c r="Q1" t="s">
        <v>238</v>
      </c>
      <c r="R1" t="s">
        <v>234</v>
      </c>
      <c r="S1" t="s">
        <v>233</v>
      </c>
      <c r="T1" t="s">
        <v>238</v>
      </c>
      <c r="U1" t="s">
        <v>239</v>
      </c>
      <c r="V1" t="s">
        <v>234</v>
      </c>
      <c r="W1" t="s">
        <v>239</v>
      </c>
      <c r="X1" t="s">
        <v>234</v>
      </c>
      <c r="Y1" t="s">
        <v>239</v>
      </c>
      <c r="Z1" t="s">
        <v>234</v>
      </c>
      <c r="AA1" t="s">
        <v>240</v>
      </c>
      <c r="AB1" t="s">
        <v>241</v>
      </c>
      <c r="AC1" t="s">
        <v>241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</row>
    <row r="2" spans="1:35" x14ac:dyDescent="0.3">
      <c r="A2">
        <v>2018</v>
      </c>
      <c r="B2">
        <v>8.523467607971515</v>
      </c>
      <c r="C2">
        <v>1.0710000000000002</v>
      </c>
      <c r="D2">
        <v>201818000</v>
      </c>
      <c r="E2">
        <v>223623380</v>
      </c>
      <c r="F2">
        <v>-18433010.083978057</v>
      </c>
      <c r="G2">
        <v>114957806.54190294</v>
      </c>
      <c r="H2">
        <v>52426910.539492264</v>
      </c>
      <c r="I2">
        <v>7223792.2742414949</v>
      </c>
      <c r="J2">
        <v>29669868.372809686</v>
      </c>
      <c r="K2">
        <v>22626517.074768711</v>
      </c>
      <c r="L2">
        <v>-7055693.2110774238</v>
      </c>
      <c r="M2">
        <v>-44754873.287770882</v>
      </c>
      <c r="N2">
        <v>60090549.023637153</v>
      </c>
      <c r="O2">
        <v>51536929.563531138</v>
      </c>
      <c r="P2">
        <v>-5069669.7213213602</v>
      </c>
      <c r="Q2">
        <v>-12722622.5820939</v>
      </c>
      <c r="R2">
        <v>13993695.171234628</v>
      </c>
      <c r="S2">
        <v>3454114.554557201</v>
      </c>
      <c r="T2">
        <v>-7061495.5555288</v>
      </c>
      <c r="U2">
        <v>6892552.5076261684</v>
      </c>
      <c r="V2">
        <v>184366.24666878895</v>
      </c>
      <c r="W2">
        <v>0</v>
      </c>
      <c r="X2">
        <v>0</v>
      </c>
      <c r="Y2">
        <v>0</v>
      </c>
      <c r="Z2">
        <v>0</v>
      </c>
      <c r="AA2">
        <v>303009.29571709526</v>
      </c>
      <c r="AB2">
        <v>718130.33857743861</v>
      </c>
      <c r="AC2">
        <v>64322.94053352264</v>
      </c>
      <c r="AD2">
        <v>75786.470929831281</v>
      </c>
      <c r="AE2">
        <v>155307.26467404948</v>
      </c>
      <c r="AF2">
        <v>92983.845216913673</v>
      </c>
      <c r="AG2">
        <v>0</v>
      </c>
      <c r="AH2">
        <v>6572311.8752307706</v>
      </c>
      <c r="AI2">
        <v>701382969.45957935</v>
      </c>
    </row>
    <row r="3" spans="1:35" x14ac:dyDescent="0.3">
      <c r="A3">
        <v>2019</v>
      </c>
      <c r="B3">
        <v>7.9551968046351851</v>
      </c>
      <c r="C3">
        <v>1.0924200000000002</v>
      </c>
      <c r="D3">
        <v>181772228.86389092</v>
      </c>
      <c r="E3">
        <v>207136904.35569268</v>
      </c>
      <c r="F3">
        <v>-18367695.770249519</v>
      </c>
      <c r="G3">
        <v>114550472.62260191</v>
      </c>
      <c r="H3">
        <v>52234676.850211866</v>
      </c>
      <c r="I3">
        <v>7196446.1896657636</v>
      </c>
      <c r="J3">
        <v>29554155.535618015</v>
      </c>
      <c r="K3">
        <v>22538273.390853796</v>
      </c>
      <c r="L3">
        <v>-7027398.7377581578</v>
      </c>
      <c r="M3">
        <v>-44575398.992295586</v>
      </c>
      <c r="N3">
        <v>59843209.590017796</v>
      </c>
      <c r="O3">
        <v>51324797.786141142</v>
      </c>
      <c r="P3">
        <v>-5048802.3926335238</v>
      </c>
      <c r="Q3">
        <v>-12668958.989132637</v>
      </c>
      <c r="R3">
        <v>13933300.759775082</v>
      </c>
      <c r="S3">
        <v>3438882.5663640266</v>
      </c>
      <c r="T3">
        <v>-7030355.7032659212</v>
      </c>
      <c r="U3">
        <v>6861535.940192366</v>
      </c>
      <c r="V3">
        <v>183536.59638814291</v>
      </c>
      <c r="W3">
        <v>5659882.4366178699</v>
      </c>
      <c r="X3">
        <v>31431893.576329298</v>
      </c>
      <c r="Y3">
        <v>0</v>
      </c>
      <c r="Z3">
        <v>0</v>
      </c>
      <c r="AA3">
        <v>302014.60753266234</v>
      </c>
      <c r="AB3">
        <v>717963.5448605041</v>
      </c>
      <c r="AC3">
        <v>64293.61304414209</v>
      </c>
      <c r="AD3">
        <v>75735.398538843074</v>
      </c>
      <c r="AE3">
        <v>155202.60333743595</v>
      </c>
      <c r="AF3">
        <v>92810.622976584724</v>
      </c>
      <c r="AG3">
        <v>123540.18065538308</v>
      </c>
      <c r="AH3">
        <v>6567882.8039510297</v>
      </c>
      <c r="AI3">
        <v>701041029.84992182</v>
      </c>
    </row>
    <row r="4" spans="1:35" x14ac:dyDescent="0.3">
      <c r="A4">
        <v>2020</v>
      </c>
      <c r="B4">
        <v>7.3494969226480045</v>
      </c>
      <c r="C4">
        <v>1.1142684000000003</v>
      </c>
      <c r="D4">
        <v>185055506</v>
      </c>
      <c r="E4">
        <v>206430155</v>
      </c>
      <c r="F4">
        <v>-18304826.343855936</v>
      </c>
      <c r="G4">
        <v>114158386.28814936</v>
      </c>
      <c r="H4">
        <v>52049169.305426419</v>
      </c>
      <c r="I4">
        <v>7169996.1150086652</v>
      </c>
      <c r="J4">
        <v>29441998.875025123</v>
      </c>
      <c r="K4">
        <v>22452741.68022849</v>
      </c>
      <c r="L4">
        <v>-6999921.0543900831</v>
      </c>
      <c r="M4">
        <v>-44401105.66624096</v>
      </c>
      <c r="N4">
        <v>59602585.392442554</v>
      </c>
      <c r="O4">
        <v>51118425.361139014</v>
      </c>
      <c r="P4">
        <v>-5028501.6094240928</v>
      </c>
      <c r="Q4">
        <v>-12616667.213559223</v>
      </c>
      <c r="R4">
        <v>13874361.457635878</v>
      </c>
      <c r="S4">
        <v>3423996.7737525143</v>
      </c>
      <c r="T4">
        <v>-6999923.6036043679</v>
      </c>
      <c r="U4">
        <v>6831184.8965632292</v>
      </c>
      <c r="V4">
        <v>182724.74794880301</v>
      </c>
      <c r="W4">
        <v>5634332.1744754966</v>
      </c>
      <c r="X4">
        <v>31290001.385192867</v>
      </c>
      <c r="Y4">
        <v>4342287.0474351719</v>
      </c>
      <c r="Z4">
        <v>22967717.040243872</v>
      </c>
      <c r="AA4">
        <v>301062.81240932317</v>
      </c>
      <c r="AB4">
        <v>0</v>
      </c>
      <c r="AC4">
        <v>64278.673201243953</v>
      </c>
      <c r="AD4">
        <v>75700.847509726023</v>
      </c>
      <c r="AE4">
        <v>155131.79880256305</v>
      </c>
      <c r="AF4">
        <v>92654.645490820898</v>
      </c>
      <c r="AG4">
        <v>123309.75357001736</v>
      </c>
      <c r="AH4">
        <v>6564886.488959956</v>
      </c>
      <c r="AI4">
        <v>729051649.06953669</v>
      </c>
    </row>
    <row r="5" spans="1:35" x14ac:dyDescent="0.3">
      <c r="A5">
        <v>2021</v>
      </c>
      <c r="B5">
        <v>6.7251989356198552</v>
      </c>
      <c r="C5">
        <v>1.1365537680000002</v>
      </c>
      <c r="D5">
        <v>187792332</v>
      </c>
      <c r="E5">
        <v>204434949</v>
      </c>
      <c r="F5">
        <v>-18124026.860856671</v>
      </c>
      <c r="G5">
        <v>113030826.98585336</v>
      </c>
      <c r="H5">
        <v>51514208.57441742</v>
      </c>
      <c r="I5">
        <v>7093529.0423572604</v>
      </c>
      <c r="J5">
        <v>29117015.852104329</v>
      </c>
      <c r="K5">
        <v>22204906.609821972</v>
      </c>
      <c r="L5">
        <v>-6920136.6763626495</v>
      </c>
      <c r="M5">
        <v>-43895026.444520369</v>
      </c>
      <c r="N5">
        <v>58902575.29752437</v>
      </c>
      <c r="O5">
        <v>50518058.555680677</v>
      </c>
      <c r="P5">
        <v>-4969443.7369218785</v>
      </c>
      <c r="Q5">
        <v>-12464275.993912717</v>
      </c>
      <c r="R5">
        <v>13702319.206548274</v>
      </c>
      <c r="S5">
        <v>3380480.2477384815</v>
      </c>
      <c r="T5">
        <v>-6910959.630294702</v>
      </c>
      <c r="U5">
        <v>6742333.9349235082</v>
      </c>
      <c r="V5">
        <v>180348.10761239592</v>
      </c>
      <c r="W5">
        <v>5559437.8328967365</v>
      </c>
      <c r="X5">
        <v>30874079.146465316</v>
      </c>
      <c r="Y5">
        <v>4283374.9273566473</v>
      </c>
      <c r="Z5">
        <v>22656112.374448307</v>
      </c>
      <c r="AA5">
        <v>298343.4632433072</v>
      </c>
      <c r="AB5">
        <v>0</v>
      </c>
      <c r="AC5">
        <v>0</v>
      </c>
      <c r="AD5">
        <v>75648.039099037036</v>
      </c>
      <c r="AE5">
        <v>155023.57988544946</v>
      </c>
      <c r="AF5">
        <v>92240.098686069075</v>
      </c>
      <c r="AG5">
        <v>122687.69660314849</v>
      </c>
      <c r="AH5">
        <v>6560306.8675522758</v>
      </c>
      <c r="AI5">
        <v>726007268.09794903</v>
      </c>
    </row>
    <row r="6" spans="1:35" x14ac:dyDescent="0.3">
      <c r="A6">
        <v>2022</v>
      </c>
      <c r="B6">
        <v>6.0282977027997298</v>
      </c>
      <c r="C6">
        <v>1.1592848433600003</v>
      </c>
      <c r="D6">
        <v>191548178.64000002</v>
      </c>
      <c r="E6">
        <v>204434949</v>
      </c>
      <c r="F6">
        <v>-18124026.860856671</v>
      </c>
      <c r="G6">
        <v>113030826.98585336</v>
      </c>
      <c r="H6">
        <v>51514208.57441742</v>
      </c>
      <c r="I6">
        <v>7093529.0423572604</v>
      </c>
      <c r="J6">
        <v>29117015.852104332</v>
      </c>
      <c r="K6">
        <v>22204906.609821975</v>
      </c>
      <c r="L6">
        <v>-6920136.6763626495</v>
      </c>
      <c r="M6">
        <v>-43895026.444520369</v>
      </c>
      <c r="N6">
        <v>58902575.29752437</v>
      </c>
      <c r="O6">
        <v>50518058.555680685</v>
      </c>
      <c r="P6">
        <v>-4969443.7369218785</v>
      </c>
      <c r="Q6">
        <v>-12464275.993912717</v>
      </c>
      <c r="R6">
        <v>13702319.206548274</v>
      </c>
      <c r="S6">
        <v>3380480.2477384815</v>
      </c>
      <c r="T6">
        <v>-6910959.630294702</v>
      </c>
      <c r="U6">
        <v>6742333.9349235082</v>
      </c>
      <c r="V6">
        <v>180348.10761239592</v>
      </c>
      <c r="W6">
        <v>5559437.8328967374</v>
      </c>
      <c r="X6">
        <v>30874079.146465316</v>
      </c>
      <c r="Y6">
        <v>4283374.9273566464</v>
      </c>
      <c r="Z6">
        <v>22656112.374448307</v>
      </c>
      <c r="AA6">
        <v>298343.46324330725</v>
      </c>
      <c r="AB6">
        <v>0</v>
      </c>
      <c r="AC6">
        <v>0</v>
      </c>
      <c r="AD6">
        <v>0</v>
      </c>
      <c r="AE6">
        <v>0</v>
      </c>
      <c r="AF6">
        <v>92240.098686069061</v>
      </c>
      <c r="AG6">
        <v>122687.69660314852</v>
      </c>
      <c r="AH6">
        <v>0</v>
      </c>
      <c r="AI6">
        <v>722972136.25141239</v>
      </c>
    </row>
    <row r="7" spans="1:35" x14ac:dyDescent="0.3">
      <c r="A7">
        <v>2023</v>
      </c>
      <c r="B7">
        <v>5.2945016988303042</v>
      </c>
      <c r="C7">
        <v>1.1824705402272002</v>
      </c>
      <c r="D7">
        <v>195379142.21280003</v>
      </c>
      <c r="E7">
        <v>204434949</v>
      </c>
      <c r="F7">
        <v>-18124026.860856671</v>
      </c>
      <c r="G7">
        <v>113030826.98585337</v>
      </c>
      <c r="H7">
        <v>51514208.57441742</v>
      </c>
      <c r="I7">
        <v>7093529.0423572604</v>
      </c>
      <c r="J7">
        <v>29117015.852104336</v>
      </c>
      <c r="K7">
        <v>22204906.609821979</v>
      </c>
      <c r="L7">
        <v>-6920136.6763626495</v>
      </c>
      <c r="M7">
        <v>-43895026.444520369</v>
      </c>
      <c r="N7">
        <v>58902575.29752437</v>
      </c>
      <c r="O7">
        <v>50518058.555680685</v>
      </c>
      <c r="P7">
        <v>-4969443.7369218795</v>
      </c>
      <c r="Q7">
        <v>-12464275.993912717</v>
      </c>
      <c r="R7">
        <v>13702319.206548274</v>
      </c>
      <c r="S7">
        <v>3380480.2477384815</v>
      </c>
      <c r="T7">
        <v>-6910959.630294702</v>
      </c>
      <c r="U7">
        <v>6742333.9349235091</v>
      </c>
      <c r="V7">
        <v>180348.10761239595</v>
      </c>
      <c r="W7">
        <v>5559437.8328967383</v>
      </c>
      <c r="X7">
        <v>30874079.14646532</v>
      </c>
      <c r="Y7">
        <v>4283374.9273566473</v>
      </c>
      <c r="Z7">
        <v>22656112.374448311</v>
      </c>
      <c r="AA7">
        <v>298343.46324330731</v>
      </c>
      <c r="AB7">
        <v>0</v>
      </c>
      <c r="AC7">
        <v>0</v>
      </c>
      <c r="AD7">
        <v>0</v>
      </c>
      <c r="AE7">
        <v>0</v>
      </c>
      <c r="AF7">
        <v>92240.098686069075</v>
      </c>
      <c r="AG7">
        <v>122687.69660314848</v>
      </c>
      <c r="AH7">
        <v>0</v>
      </c>
      <c r="AI7">
        <v>726803099.82421255</v>
      </c>
    </row>
    <row r="8" spans="1:35" x14ac:dyDescent="0.3">
      <c r="A8">
        <v>2024</v>
      </c>
      <c r="B8">
        <v>4.5218576711213201</v>
      </c>
      <c r="C8">
        <v>1.2061199510317442</v>
      </c>
      <c r="D8">
        <v>194159191.99705809</v>
      </c>
      <c r="E8">
        <v>193403830.9950071</v>
      </c>
      <c r="F8">
        <v>-18124026.860856671</v>
      </c>
      <c r="G8">
        <v>113030826.98585337</v>
      </c>
      <c r="H8">
        <v>51514208.574417427</v>
      </c>
      <c r="I8">
        <v>7093529.0423572613</v>
      </c>
      <c r="J8">
        <v>29117015.85210434</v>
      </c>
      <c r="K8">
        <v>22204906.609821979</v>
      </c>
      <c r="L8">
        <v>-6920136.6763626514</v>
      </c>
      <c r="M8">
        <v>-43895026.444520369</v>
      </c>
      <c r="N8">
        <v>58902575.29752437</v>
      </c>
      <c r="O8">
        <v>50518058.555680692</v>
      </c>
      <c r="P8">
        <v>-4969443.7369218795</v>
      </c>
      <c r="Q8">
        <v>-12464275.993912715</v>
      </c>
      <c r="R8">
        <v>13702319.206548275</v>
      </c>
      <c r="S8">
        <v>3380480.2477384815</v>
      </c>
      <c r="T8">
        <v>-6910959.630294702</v>
      </c>
      <c r="U8">
        <v>6742333.9349235101</v>
      </c>
      <c r="V8">
        <v>180348.10761239595</v>
      </c>
      <c r="W8">
        <v>5559437.8328967374</v>
      </c>
      <c r="X8">
        <v>30874079.146465316</v>
      </c>
      <c r="Y8">
        <v>4283374.9273566473</v>
      </c>
      <c r="Z8">
        <v>22656112.374448314</v>
      </c>
      <c r="AA8">
        <v>298343.46324330731</v>
      </c>
      <c r="AB8">
        <v>0</v>
      </c>
      <c r="AC8">
        <v>0</v>
      </c>
      <c r="AD8">
        <v>0</v>
      </c>
      <c r="AE8">
        <v>0</v>
      </c>
      <c r="AF8">
        <v>92240.098686069061</v>
      </c>
      <c r="AG8">
        <v>122687.69660314854</v>
      </c>
      <c r="AH8">
        <v>0</v>
      </c>
      <c r="AI8">
        <v>714552031.60347772</v>
      </c>
    </row>
    <row r="9" spans="1:35" x14ac:dyDescent="0.3">
      <c r="A9">
        <v>2025</v>
      </c>
      <c r="B9">
        <v>3.7083089595924492</v>
      </c>
      <c r="C9">
        <v>1.2302423500523791</v>
      </c>
      <c r="D9">
        <v>198042375.83699927</v>
      </c>
      <c r="E9">
        <v>193403830.9950071</v>
      </c>
      <c r="F9">
        <v>-18124026.860856675</v>
      </c>
      <c r="G9">
        <v>113030826.98585342</v>
      </c>
      <c r="H9">
        <v>51514208.574417427</v>
      </c>
      <c r="I9">
        <v>7093529.0423572613</v>
      </c>
      <c r="J9">
        <v>29117015.85210434</v>
      </c>
      <c r="K9">
        <v>22204906.609821979</v>
      </c>
      <c r="L9">
        <v>-6920136.6763626533</v>
      </c>
      <c r="M9">
        <v>-43895026.444520369</v>
      </c>
      <c r="N9">
        <v>58902575.297524378</v>
      </c>
      <c r="O9">
        <v>50518058.5556807</v>
      </c>
      <c r="P9">
        <v>-4969443.7369218795</v>
      </c>
      <c r="Q9">
        <v>-12464275.993912715</v>
      </c>
      <c r="R9">
        <v>13702319.206548274</v>
      </c>
      <c r="S9">
        <v>3380480.2477384815</v>
      </c>
      <c r="T9">
        <v>-6910959.630294702</v>
      </c>
      <c r="U9">
        <v>6742333.9349235101</v>
      </c>
      <c r="V9">
        <v>180348.10761239595</v>
      </c>
      <c r="W9">
        <v>5559437.8328967402</v>
      </c>
      <c r="X9">
        <v>30874079.14646532</v>
      </c>
      <c r="Y9">
        <v>4283374.9273566473</v>
      </c>
      <c r="Z9">
        <v>22656112.374448314</v>
      </c>
      <c r="AA9">
        <v>298343.46324330731</v>
      </c>
      <c r="AB9">
        <v>0</v>
      </c>
      <c r="AC9">
        <v>0</v>
      </c>
      <c r="AD9">
        <v>0</v>
      </c>
      <c r="AE9">
        <v>0</v>
      </c>
      <c r="AF9">
        <v>92240.098686069075</v>
      </c>
      <c r="AG9">
        <v>122687.69660314849</v>
      </c>
      <c r="AH9">
        <v>0</v>
      </c>
      <c r="AI9">
        <v>718435215.44341898</v>
      </c>
    </row>
    <row r="10" spans="1:35" x14ac:dyDescent="0.3">
      <c r="A10">
        <v>2026</v>
      </c>
      <c r="B10">
        <v>2.8516900221591084</v>
      </c>
      <c r="C10">
        <v>1.2548471970534267</v>
      </c>
      <c r="D10">
        <v>202003223.35373926</v>
      </c>
      <c r="E10">
        <v>193403830.9950071</v>
      </c>
      <c r="F10">
        <v>-18124026.860856678</v>
      </c>
      <c r="G10">
        <v>113030826.98585342</v>
      </c>
      <c r="H10">
        <v>51514208.574417442</v>
      </c>
      <c r="I10">
        <v>7093529.0423572613</v>
      </c>
      <c r="J10">
        <v>29117015.852104351</v>
      </c>
      <c r="K10">
        <v>22204906.609821983</v>
      </c>
      <c r="L10">
        <v>-6920136.6763626514</v>
      </c>
      <c r="M10">
        <v>-43895026.444520369</v>
      </c>
      <c r="N10">
        <v>58902575.29752437</v>
      </c>
      <c r="O10">
        <v>50518058.5556807</v>
      </c>
      <c r="P10">
        <v>-4969443.7369218795</v>
      </c>
      <c r="Q10">
        <v>-12464275.993912715</v>
      </c>
      <c r="R10">
        <v>13702319.206548274</v>
      </c>
      <c r="S10">
        <v>3380480.2477384815</v>
      </c>
      <c r="T10">
        <v>-6910959.6302947011</v>
      </c>
      <c r="U10">
        <v>6742333.934923511</v>
      </c>
      <c r="V10">
        <v>180348.10761239595</v>
      </c>
      <c r="W10">
        <v>5559437.8328967383</v>
      </c>
      <c r="X10">
        <v>30874079.14646532</v>
      </c>
      <c r="Y10">
        <v>4283374.9273566473</v>
      </c>
      <c r="Z10">
        <v>22656112.374448314</v>
      </c>
      <c r="AA10">
        <v>298343.46324330725</v>
      </c>
      <c r="AB10">
        <v>0</v>
      </c>
      <c r="AC10">
        <v>0</v>
      </c>
      <c r="AD10">
        <v>0</v>
      </c>
      <c r="AE10">
        <v>0</v>
      </c>
      <c r="AF10">
        <v>92240.098686069032</v>
      </c>
      <c r="AG10">
        <v>122687.69660314849</v>
      </c>
      <c r="AH10">
        <v>0</v>
      </c>
      <c r="AI10">
        <v>722396062.96015906</v>
      </c>
    </row>
    <row r="11" spans="1:35" x14ac:dyDescent="0.3">
      <c r="A11">
        <v>2027</v>
      </c>
      <c r="B11">
        <v>1.9497206703910612</v>
      </c>
      <c r="C11">
        <v>1.2799441409944954</v>
      </c>
      <c r="D11">
        <v>206043287.82081404</v>
      </c>
      <c r="E11">
        <v>193403830.9950071</v>
      </c>
      <c r="F11">
        <v>-18124026.860856678</v>
      </c>
      <c r="G11">
        <v>113030826.98585343</v>
      </c>
      <c r="H11">
        <v>51514208.57441745</v>
      </c>
      <c r="I11">
        <v>7093529.0423572622</v>
      </c>
      <c r="J11">
        <v>29117015.852104351</v>
      </c>
      <c r="K11">
        <v>22204906.609821983</v>
      </c>
      <c r="L11">
        <v>-6920136.6763626533</v>
      </c>
      <c r="M11">
        <v>-43895026.444520369</v>
      </c>
      <c r="N11">
        <v>58902575.29752437</v>
      </c>
      <c r="O11">
        <v>50518058.5556807</v>
      </c>
      <c r="P11">
        <v>-4969443.7369218795</v>
      </c>
      <c r="Q11">
        <v>-12464275.993912714</v>
      </c>
      <c r="R11">
        <v>13702319.206548274</v>
      </c>
      <c r="S11">
        <v>3380480.2477384815</v>
      </c>
      <c r="T11">
        <v>-6910959.6302947011</v>
      </c>
      <c r="U11">
        <v>6742333.934923511</v>
      </c>
      <c r="V11">
        <v>180348.10761239601</v>
      </c>
      <c r="W11">
        <v>5559437.8328967383</v>
      </c>
      <c r="X11">
        <v>30874079.14646532</v>
      </c>
      <c r="Y11">
        <v>4283374.9273566473</v>
      </c>
      <c r="Z11">
        <v>22656112.374448314</v>
      </c>
      <c r="AA11">
        <v>298343.46324330725</v>
      </c>
      <c r="AB11">
        <v>0</v>
      </c>
      <c r="AC11">
        <v>0</v>
      </c>
      <c r="AD11">
        <v>0</v>
      </c>
      <c r="AE11">
        <v>0</v>
      </c>
      <c r="AF11">
        <v>92240.098686069032</v>
      </c>
      <c r="AG11">
        <v>122687.69660314849</v>
      </c>
      <c r="AH11">
        <v>0</v>
      </c>
      <c r="AI11">
        <v>726436127.42723393</v>
      </c>
    </row>
    <row r="12" spans="1:35" x14ac:dyDescent="0.3">
      <c r="A12">
        <v>2028</v>
      </c>
      <c r="B12">
        <v>1</v>
      </c>
      <c r="C12">
        <v>1.3055430238143853</v>
      </c>
      <c r="D12">
        <v>209393122.9236334</v>
      </c>
      <c r="E12">
        <v>193403830.9950071</v>
      </c>
      <c r="F12">
        <v>-18124026.860856678</v>
      </c>
      <c r="G12">
        <v>113030826.98585343</v>
      </c>
      <c r="H12">
        <v>51514208.574417457</v>
      </c>
      <c r="I12">
        <v>7093529.0423572641</v>
      </c>
      <c r="J12">
        <v>29117015.852104355</v>
      </c>
      <c r="K12">
        <v>22204906.609821983</v>
      </c>
      <c r="L12">
        <v>-6920136.6763626533</v>
      </c>
      <c r="M12">
        <v>-43895026.444520369</v>
      </c>
      <c r="N12">
        <v>58902575.297524378</v>
      </c>
      <c r="O12">
        <v>50518058.5556807</v>
      </c>
      <c r="P12">
        <v>-4969443.7369218804</v>
      </c>
      <c r="Q12">
        <v>-12464275.993912712</v>
      </c>
      <c r="R12">
        <v>13702319.206548275</v>
      </c>
      <c r="S12">
        <v>3380480.2477384815</v>
      </c>
      <c r="T12">
        <v>-6910959.6302947002</v>
      </c>
      <c r="U12">
        <v>6742333.9349235119</v>
      </c>
      <c r="V12">
        <v>180348.10761239604</v>
      </c>
      <c r="W12">
        <v>5559437.8328967383</v>
      </c>
      <c r="X12">
        <v>30874079.146465316</v>
      </c>
      <c r="Y12">
        <v>4283374.9273566483</v>
      </c>
      <c r="Z12">
        <v>22656112.374448318</v>
      </c>
      <c r="AA12">
        <v>298343.46324330725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122687.69660314849</v>
      </c>
      <c r="AH12">
        <v>0</v>
      </c>
      <c r="AI12">
        <v>729693722.43136716</v>
      </c>
    </row>
    <row r="13" spans="1:35" x14ac:dyDescent="0.3">
      <c r="A13">
        <v>2029</v>
      </c>
      <c r="B13">
        <v>1</v>
      </c>
      <c r="D13">
        <v>0</v>
      </c>
      <c r="E13">
        <v>193255281.18814793</v>
      </c>
      <c r="F13">
        <v>-18124026.860856682</v>
      </c>
      <c r="G13">
        <v>113030826.98585345</v>
      </c>
      <c r="H13">
        <v>51514208.57441745</v>
      </c>
      <c r="I13">
        <v>7093529.0423572641</v>
      </c>
      <c r="J13">
        <v>29117015.852104355</v>
      </c>
      <c r="K13">
        <v>22204906.609821986</v>
      </c>
      <c r="L13">
        <v>-6920136.6763626542</v>
      </c>
      <c r="M13">
        <v>-43895026.444520377</v>
      </c>
      <c r="N13">
        <v>58902575.297524378</v>
      </c>
      <c r="O13">
        <v>50518058.5556807</v>
      </c>
      <c r="P13">
        <v>-4969443.7369218804</v>
      </c>
      <c r="Q13">
        <v>-12464275.993912714</v>
      </c>
      <c r="R13">
        <v>13702319.206548274</v>
      </c>
      <c r="S13">
        <v>3380480.2477384815</v>
      </c>
      <c r="T13">
        <v>-6910959.6302946992</v>
      </c>
      <c r="U13">
        <v>6742333.9349235129</v>
      </c>
      <c r="V13">
        <v>180348.10761239604</v>
      </c>
      <c r="W13">
        <v>5559437.8328967402</v>
      </c>
      <c r="X13">
        <v>30874079.14646532</v>
      </c>
      <c r="Y13">
        <v>4283374.9273566483</v>
      </c>
      <c r="Z13">
        <v>22656112.374448314</v>
      </c>
      <c r="AA13">
        <v>298343.46324330731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520029362.00427157</v>
      </c>
    </row>
    <row r="14" spans="1:35" x14ac:dyDescent="0.3">
      <c r="A14">
        <v>2030</v>
      </c>
      <c r="D14">
        <v>0</v>
      </c>
      <c r="E14">
        <v>193255281.18814793</v>
      </c>
      <c r="F14">
        <v>-18124026.860856682</v>
      </c>
      <c r="G14">
        <v>113030826.98585345</v>
      </c>
      <c r="H14">
        <v>51514208.574417464</v>
      </c>
      <c r="I14">
        <v>7093529.0423572622</v>
      </c>
      <c r="J14">
        <v>29117015.852104358</v>
      </c>
      <c r="K14">
        <v>22204906.609821986</v>
      </c>
      <c r="L14">
        <v>-6920136.6763626551</v>
      </c>
      <c r="M14">
        <v>-43895026.444520377</v>
      </c>
      <c r="N14">
        <v>58902575.297524393</v>
      </c>
      <c r="O14">
        <v>50518058.555680707</v>
      </c>
      <c r="P14">
        <v>-4969443.7369218813</v>
      </c>
      <c r="Q14">
        <v>-12464275.993912714</v>
      </c>
      <c r="R14">
        <v>13702319.206548272</v>
      </c>
      <c r="S14">
        <v>3380480.2477384815</v>
      </c>
      <c r="T14">
        <v>-6910959.6302946983</v>
      </c>
      <c r="U14">
        <v>6742333.9349235138</v>
      </c>
      <c r="V14">
        <v>180348.10761239604</v>
      </c>
      <c r="W14">
        <v>5559437.8328967402</v>
      </c>
      <c r="X14">
        <v>30874079.14646532</v>
      </c>
      <c r="Y14">
        <v>4283374.9273566483</v>
      </c>
      <c r="Z14">
        <v>22656112.374448318</v>
      </c>
      <c r="AA14">
        <v>298343.46324330737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520029362.00427157</v>
      </c>
    </row>
    <row r="15" spans="1:35" x14ac:dyDescent="0.3">
      <c r="A15">
        <v>2031</v>
      </c>
      <c r="D15">
        <v>0</v>
      </c>
      <c r="E15">
        <v>193255281.18814793</v>
      </c>
      <c r="F15">
        <v>-18124026.860856686</v>
      </c>
      <c r="G15">
        <v>113030826.98585345</v>
      </c>
      <c r="H15">
        <v>51514208.574417457</v>
      </c>
      <c r="I15">
        <v>7093529.0423572641</v>
      </c>
      <c r="J15">
        <v>29117015.852104358</v>
      </c>
      <c r="K15">
        <v>22204906.609821983</v>
      </c>
      <c r="L15">
        <v>-6920136.6763626551</v>
      </c>
      <c r="M15">
        <v>-43895026.444520377</v>
      </c>
      <c r="N15">
        <v>58902575.297524393</v>
      </c>
      <c r="O15">
        <v>50518058.555680715</v>
      </c>
      <c r="P15">
        <v>-4969443.7369218813</v>
      </c>
      <c r="Q15">
        <v>-12464275.993912715</v>
      </c>
      <c r="R15">
        <v>13702319.206548272</v>
      </c>
      <c r="S15">
        <v>3380480.2477384806</v>
      </c>
      <c r="T15">
        <v>-6910959.6302946992</v>
      </c>
      <c r="U15">
        <v>6742333.9349235138</v>
      </c>
      <c r="V15">
        <v>180348.10761239604</v>
      </c>
      <c r="W15">
        <v>5559437.8328967402</v>
      </c>
      <c r="X15">
        <v>30874079.146465316</v>
      </c>
      <c r="Y15">
        <v>4283374.9273566492</v>
      </c>
      <c r="Z15">
        <v>22656112.374448318</v>
      </c>
      <c r="AA15">
        <v>298343.46324330731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520029362.00427157</v>
      </c>
    </row>
    <row r="16" spans="1:35" x14ac:dyDescent="0.3">
      <c r="A16">
        <v>2032</v>
      </c>
      <c r="D16">
        <v>0</v>
      </c>
      <c r="E16">
        <v>193255281.18814793</v>
      </c>
      <c r="F16">
        <v>-18124026.860856686</v>
      </c>
      <c r="G16">
        <v>113030826.98585346</v>
      </c>
      <c r="H16">
        <v>51514208.574417472</v>
      </c>
      <c r="I16">
        <v>7093529.042357265</v>
      </c>
      <c r="J16">
        <v>29117015.852104362</v>
      </c>
      <c r="K16">
        <v>22204906.609821983</v>
      </c>
      <c r="L16">
        <v>-6920136.6763626533</v>
      </c>
      <c r="M16">
        <v>-43895026.444520369</v>
      </c>
      <c r="N16">
        <v>58902575.2975244</v>
      </c>
      <c r="O16">
        <v>50518058.555680722</v>
      </c>
      <c r="P16">
        <v>-4969443.7369218823</v>
      </c>
      <c r="Q16">
        <v>-12464275.993912715</v>
      </c>
      <c r="R16">
        <v>13702319.206548274</v>
      </c>
      <c r="S16">
        <v>3380480.2477384806</v>
      </c>
      <c r="T16">
        <v>-6910959.6302947002</v>
      </c>
      <c r="U16">
        <v>6742333.9349235138</v>
      </c>
      <c r="V16">
        <v>180348.10761239607</v>
      </c>
      <c r="W16">
        <v>5559437.8328967383</v>
      </c>
      <c r="X16">
        <v>30874079.146465313</v>
      </c>
      <c r="Y16">
        <v>4283374.9273566492</v>
      </c>
      <c r="Z16">
        <v>22656112.374448318</v>
      </c>
      <c r="AA16">
        <v>298343.46324330737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520029362.00427163</v>
      </c>
    </row>
    <row r="17" spans="1:35" x14ac:dyDescent="0.3">
      <c r="A17">
        <v>2033</v>
      </c>
      <c r="D17">
        <v>0</v>
      </c>
      <c r="E17">
        <v>193255281.18814793</v>
      </c>
      <c r="F17">
        <v>-18124026.860856675</v>
      </c>
      <c r="G17">
        <v>113030826.98585343</v>
      </c>
      <c r="H17">
        <v>51514208.574417487</v>
      </c>
      <c r="I17">
        <v>7093529.042357265</v>
      </c>
      <c r="J17">
        <v>29117015.852104362</v>
      </c>
      <c r="K17">
        <v>22204906.609821983</v>
      </c>
      <c r="L17">
        <v>-6920136.6763626551</v>
      </c>
      <c r="M17">
        <v>-43895026.444520377</v>
      </c>
      <c r="N17">
        <v>58902575.297524378</v>
      </c>
      <c r="O17">
        <v>50518058.555680707</v>
      </c>
      <c r="P17">
        <v>-4969443.7369218813</v>
      </c>
      <c r="Q17">
        <v>-12464275.993912719</v>
      </c>
      <c r="R17">
        <v>13702319.206548274</v>
      </c>
      <c r="S17">
        <v>3380480.2477384815</v>
      </c>
      <c r="T17">
        <v>-6910959.6302947011</v>
      </c>
      <c r="U17">
        <v>6742333.9349235129</v>
      </c>
      <c r="V17">
        <v>180348.10761239604</v>
      </c>
      <c r="W17">
        <v>5559437.8328967402</v>
      </c>
      <c r="X17">
        <v>30874079.146465316</v>
      </c>
      <c r="Y17">
        <v>4283374.9273566492</v>
      </c>
      <c r="Z17">
        <v>22656112.374448318</v>
      </c>
      <c r="AA17">
        <v>298343.46324330731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520029362.00427157</v>
      </c>
    </row>
    <row r="18" spans="1:35" x14ac:dyDescent="0.3">
      <c r="A18">
        <v>2034</v>
      </c>
      <c r="D18">
        <v>0</v>
      </c>
      <c r="E18">
        <v>192704542.37263134</v>
      </c>
      <c r="F18">
        <v>-18124026.860856686</v>
      </c>
      <c r="G18">
        <v>113030826.98585346</v>
      </c>
      <c r="H18">
        <v>51514208.574417472</v>
      </c>
      <c r="I18">
        <v>7093529.0423572641</v>
      </c>
      <c r="J18">
        <v>29117015.852104366</v>
      </c>
      <c r="K18">
        <v>22204906.609821994</v>
      </c>
      <c r="L18">
        <v>-6920136.6763626542</v>
      </c>
      <c r="M18">
        <v>-43895026.444520377</v>
      </c>
      <c r="N18">
        <v>58902575.297524393</v>
      </c>
      <c r="O18">
        <v>50518058.555680715</v>
      </c>
      <c r="P18">
        <v>-4969443.7369218823</v>
      </c>
      <c r="Q18">
        <v>-12464275.993912715</v>
      </c>
      <c r="R18">
        <v>13702319.206548274</v>
      </c>
      <c r="S18">
        <v>3380480.2477384815</v>
      </c>
      <c r="T18">
        <v>-6910959.630294702</v>
      </c>
      <c r="U18">
        <v>6742333.9349235138</v>
      </c>
      <c r="V18">
        <v>180348.10761239607</v>
      </c>
      <c r="W18">
        <v>5559437.8328967402</v>
      </c>
      <c r="X18">
        <v>30874079.146465324</v>
      </c>
      <c r="Y18">
        <v>4283374.9273566492</v>
      </c>
      <c r="Z18">
        <v>22656112.374448318</v>
      </c>
      <c r="AA18">
        <v>298343.46324330725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519478623.18875504</v>
      </c>
    </row>
    <row r="19" spans="1:35" x14ac:dyDescent="0.3">
      <c r="A19">
        <v>2035</v>
      </c>
      <c r="D19">
        <v>0</v>
      </c>
      <c r="E19">
        <v>192704542.37263134</v>
      </c>
      <c r="F19">
        <v>-18124026.860856678</v>
      </c>
      <c r="G19">
        <v>113030826.98585346</v>
      </c>
      <c r="H19">
        <v>51514208.574417472</v>
      </c>
      <c r="I19">
        <v>7093529.0423572641</v>
      </c>
      <c r="J19">
        <v>29117015.852104366</v>
      </c>
      <c r="K19">
        <v>22204906.609821994</v>
      </c>
      <c r="L19">
        <v>-6920136.6763626551</v>
      </c>
      <c r="M19">
        <v>-43895026.444520384</v>
      </c>
      <c r="N19">
        <v>58902575.297524393</v>
      </c>
      <c r="O19">
        <v>50518058.555680715</v>
      </c>
      <c r="P19">
        <v>-4969443.7369218823</v>
      </c>
      <c r="Q19">
        <v>-12464275.993912719</v>
      </c>
      <c r="R19">
        <v>13702319.206548272</v>
      </c>
      <c r="S19">
        <v>3380480.2477384815</v>
      </c>
      <c r="T19">
        <v>-6910959.6302947029</v>
      </c>
      <c r="U19">
        <v>6742333.9349235147</v>
      </c>
      <c r="V19">
        <v>180348.10761239607</v>
      </c>
      <c r="W19">
        <v>5559437.8328967402</v>
      </c>
      <c r="X19">
        <v>30874079.146465324</v>
      </c>
      <c r="Y19">
        <v>4283374.9273566492</v>
      </c>
      <c r="Z19">
        <v>22656112.374448318</v>
      </c>
      <c r="AA19">
        <v>298343.4632433072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519478623.18875498</v>
      </c>
    </row>
    <row r="20" spans="1:35" x14ac:dyDescent="0.3">
      <c r="A20">
        <v>2036</v>
      </c>
      <c r="D20">
        <v>0</v>
      </c>
      <c r="E20">
        <v>192704542.37263134</v>
      </c>
      <c r="F20">
        <v>-18124026.860856678</v>
      </c>
      <c r="G20">
        <v>113030826.98585348</v>
      </c>
      <c r="H20">
        <v>51514208.574417472</v>
      </c>
      <c r="I20">
        <v>7093529.042357265</v>
      </c>
      <c r="J20">
        <v>29117015.852104362</v>
      </c>
      <c r="K20">
        <v>22204906.609821986</v>
      </c>
      <c r="L20">
        <v>-6920136.6763626551</v>
      </c>
      <c r="M20">
        <v>-43895026.444520392</v>
      </c>
      <c r="N20">
        <v>58902575.297524393</v>
      </c>
      <c r="O20">
        <v>50518058.555680729</v>
      </c>
      <c r="P20">
        <v>-4969443.7369218832</v>
      </c>
      <c r="Q20">
        <v>-12464275.993912719</v>
      </c>
      <c r="R20">
        <v>13702319.206548272</v>
      </c>
      <c r="S20">
        <v>3380480.2477384806</v>
      </c>
      <c r="T20">
        <v>-6910959.6302947011</v>
      </c>
      <c r="U20">
        <v>6742333.9349235147</v>
      </c>
      <c r="V20">
        <v>180348.1076123961</v>
      </c>
      <c r="W20">
        <v>5559437.8328967402</v>
      </c>
      <c r="X20">
        <v>30874079.146465328</v>
      </c>
      <c r="Y20">
        <v>4283374.9273566501</v>
      </c>
      <c r="Z20">
        <v>22656112.374448325</v>
      </c>
      <c r="AA20">
        <v>298343.46324330731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519478623.18875504</v>
      </c>
    </row>
    <row r="21" spans="1:35" x14ac:dyDescent="0.3">
      <c r="A21">
        <v>2037</v>
      </c>
      <c r="D21">
        <v>0</v>
      </c>
      <c r="E21">
        <v>192704542.37263134</v>
      </c>
      <c r="F21">
        <v>-18124026.860856682</v>
      </c>
      <c r="G21">
        <v>113030826.98585348</v>
      </c>
      <c r="H21">
        <v>51514208.574417472</v>
      </c>
      <c r="I21">
        <v>7093529.042357265</v>
      </c>
      <c r="J21">
        <v>29117015.852104366</v>
      </c>
      <c r="K21">
        <v>22204906.609822001</v>
      </c>
      <c r="L21">
        <v>-6920136.6763626551</v>
      </c>
      <c r="M21">
        <v>-43895026.444520377</v>
      </c>
      <c r="N21">
        <v>58902575.297524393</v>
      </c>
      <c r="O21">
        <v>50518058.555680729</v>
      </c>
      <c r="P21">
        <v>-4969443.7369218851</v>
      </c>
      <c r="Q21">
        <v>-12464275.993912719</v>
      </c>
      <c r="R21">
        <v>13702319.206548272</v>
      </c>
      <c r="S21">
        <v>3380480.2477384815</v>
      </c>
      <c r="T21">
        <v>-6910959.630294702</v>
      </c>
      <c r="U21">
        <v>6742333.9349235138</v>
      </c>
      <c r="V21">
        <v>180348.10761239607</v>
      </c>
      <c r="W21">
        <v>5559437.8328967402</v>
      </c>
      <c r="X21">
        <v>30874079.146465331</v>
      </c>
      <c r="Y21">
        <v>4283374.9273566511</v>
      </c>
      <c r="Z21">
        <v>22656112.374448329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519180279.72551191</v>
      </c>
    </row>
    <row r="22" spans="1:35" x14ac:dyDescent="0.3">
      <c r="A22">
        <v>2038</v>
      </c>
      <c r="D22">
        <v>0</v>
      </c>
      <c r="E22">
        <v>192704542.37263134</v>
      </c>
      <c r="F22">
        <v>-18124026.860856686</v>
      </c>
      <c r="G22">
        <v>113030826.98585349</v>
      </c>
      <c r="H22">
        <v>51514208.574417457</v>
      </c>
      <c r="I22">
        <v>7093529.042357265</v>
      </c>
      <c r="J22">
        <v>29117015.852104362</v>
      </c>
      <c r="K22">
        <v>22204906.609821986</v>
      </c>
      <c r="L22">
        <v>-6920136.676362657</v>
      </c>
      <c r="M22">
        <v>-43895026.444520384</v>
      </c>
      <c r="N22">
        <v>58902575.29752437</v>
      </c>
      <c r="O22">
        <v>50518058.555680729</v>
      </c>
      <c r="P22">
        <v>-4969443.7369218832</v>
      </c>
      <c r="Q22">
        <v>-12464275.993912719</v>
      </c>
      <c r="R22">
        <v>13702319.206548274</v>
      </c>
      <c r="S22">
        <v>3380480.2477384806</v>
      </c>
      <c r="T22">
        <v>-6910959.6302947029</v>
      </c>
      <c r="U22">
        <v>6742333.9349235147</v>
      </c>
      <c r="V22">
        <v>180348.10761239604</v>
      </c>
      <c r="W22">
        <v>5559437.8328967383</v>
      </c>
      <c r="X22">
        <v>30874079.146465328</v>
      </c>
      <c r="Y22">
        <v>4283374.9273566529</v>
      </c>
      <c r="Z22">
        <v>22656112.374448333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519180279.72551179</v>
      </c>
    </row>
    <row r="23" spans="1:35" x14ac:dyDescent="0.3">
      <c r="A23">
        <v>2039</v>
      </c>
      <c r="D23">
        <v>0</v>
      </c>
      <c r="E23">
        <v>189068824.99155208</v>
      </c>
      <c r="F23">
        <v>0</v>
      </c>
      <c r="G23">
        <v>0</v>
      </c>
      <c r="H23">
        <v>51514208.574417464</v>
      </c>
      <c r="I23">
        <v>7093529.0423572641</v>
      </c>
      <c r="J23">
        <v>29117015.852104362</v>
      </c>
      <c r="K23">
        <v>22204906.609821994</v>
      </c>
      <c r="L23">
        <v>-6920136.6763626561</v>
      </c>
      <c r="M23">
        <v>-43895026.444520384</v>
      </c>
      <c r="N23">
        <v>58902575.297524393</v>
      </c>
      <c r="O23">
        <v>50518058.555680752</v>
      </c>
      <c r="P23">
        <v>-4969443.7369218851</v>
      </c>
      <c r="Q23">
        <v>-12464275.993912717</v>
      </c>
      <c r="R23">
        <v>13702319.206548274</v>
      </c>
      <c r="S23">
        <v>3380480.2477384815</v>
      </c>
      <c r="T23">
        <v>-6910959.6302947039</v>
      </c>
      <c r="U23">
        <v>6742333.9349235147</v>
      </c>
      <c r="V23">
        <v>180348.10761239604</v>
      </c>
      <c r="W23">
        <v>5559437.8328967402</v>
      </c>
      <c r="X23">
        <v>30874079.146465331</v>
      </c>
      <c r="Y23">
        <v>4283374.927356652</v>
      </c>
      <c r="Z23">
        <v>22656112.374448329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420637762.21943569</v>
      </c>
    </row>
    <row r="24" spans="1:35" x14ac:dyDescent="0.3">
      <c r="A24">
        <v>2040</v>
      </c>
      <c r="D24">
        <v>0</v>
      </c>
      <c r="E24">
        <v>-3.0885330219344179E-8</v>
      </c>
      <c r="F24">
        <v>0</v>
      </c>
      <c r="G24">
        <v>0</v>
      </c>
      <c r="H24">
        <v>0</v>
      </c>
      <c r="I24">
        <v>7093529.042357265</v>
      </c>
      <c r="J24">
        <v>29117015.852104358</v>
      </c>
      <c r="K24">
        <v>22204906.609821986</v>
      </c>
      <c r="L24">
        <v>-6920136.676362657</v>
      </c>
      <c r="M24">
        <v>-43895026.444520406</v>
      </c>
      <c r="N24">
        <v>58902575.297524378</v>
      </c>
      <c r="O24">
        <v>50518058.555680744</v>
      </c>
      <c r="P24">
        <v>-4969443.7369218823</v>
      </c>
      <c r="Q24">
        <v>-12464275.993912721</v>
      </c>
      <c r="R24">
        <v>13702319.206548272</v>
      </c>
      <c r="S24">
        <v>3380480.2477384815</v>
      </c>
      <c r="T24">
        <v>-6910959.6302947048</v>
      </c>
      <c r="U24">
        <v>6742333.9349235166</v>
      </c>
      <c r="V24">
        <v>180348.10761239607</v>
      </c>
      <c r="W24">
        <v>5559437.8328967383</v>
      </c>
      <c r="X24">
        <v>30874079.146465331</v>
      </c>
      <c r="Y24">
        <v>4283374.9273566529</v>
      </c>
      <c r="Z24">
        <v>22656112.374448329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180054728.65346608</v>
      </c>
    </row>
    <row r="25" spans="1:35" x14ac:dyDescent="0.3">
      <c r="A25">
        <v>2041</v>
      </c>
      <c r="D25">
        <v>0</v>
      </c>
      <c r="E25">
        <v>-3.0885330219344179E-8</v>
      </c>
      <c r="F25">
        <v>0</v>
      </c>
      <c r="G25">
        <v>0</v>
      </c>
      <c r="H25">
        <v>0</v>
      </c>
      <c r="I25">
        <v>0</v>
      </c>
      <c r="J25">
        <v>29117015.852104355</v>
      </c>
      <c r="K25">
        <v>22204906.609822001</v>
      </c>
      <c r="L25">
        <v>-6920136.676362657</v>
      </c>
      <c r="M25">
        <v>-43895026.444520384</v>
      </c>
      <c r="N25">
        <v>58902575.2975244</v>
      </c>
      <c r="O25">
        <v>50518058.555680752</v>
      </c>
      <c r="P25">
        <v>-4969443.7369218823</v>
      </c>
      <c r="Q25">
        <v>-12464275.993912719</v>
      </c>
      <c r="R25">
        <v>13702319.206548274</v>
      </c>
      <c r="S25">
        <v>3380480.2477384801</v>
      </c>
      <c r="T25">
        <v>-6910959.6302947039</v>
      </c>
      <c r="U25">
        <v>6742333.9349235166</v>
      </c>
      <c r="V25">
        <v>180348.1076123961</v>
      </c>
      <c r="W25">
        <v>5559437.8328967402</v>
      </c>
      <c r="X25">
        <v>30874079.146465335</v>
      </c>
      <c r="Y25">
        <v>4283374.9273566529</v>
      </c>
      <c r="Z25">
        <v>22656112.374448325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172961199.61110887</v>
      </c>
    </row>
    <row r="26" spans="1:35" x14ac:dyDescent="0.3">
      <c r="A26">
        <v>2042</v>
      </c>
      <c r="D26">
        <v>0</v>
      </c>
      <c r="E26">
        <v>-3.0885330219344179E-8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-6920136.676362657</v>
      </c>
      <c r="M26">
        <v>-43895026.444520384</v>
      </c>
      <c r="N26">
        <v>58902575.297524393</v>
      </c>
      <c r="O26">
        <v>50518058.555680729</v>
      </c>
      <c r="P26">
        <v>-4969443.7369218823</v>
      </c>
      <c r="Q26">
        <v>-12464275.993912721</v>
      </c>
      <c r="R26">
        <v>13702319.206548272</v>
      </c>
      <c r="S26">
        <v>3380480.2477384815</v>
      </c>
      <c r="T26">
        <v>-6910959.6302947048</v>
      </c>
      <c r="U26">
        <v>6742333.9349235147</v>
      </c>
      <c r="V26">
        <v>180348.10761239607</v>
      </c>
      <c r="W26">
        <v>5559437.8328967402</v>
      </c>
      <c r="X26">
        <v>30874079.146465342</v>
      </c>
      <c r="Y26">
        <v>4283374.9273566538</v>
      </c>
      <c r="Z26">
        <v>22656112.374448325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121639277.14918248</v>
      </c>
    </row>
    <row r="27" spans="1:35" x14ac:dyDescent="0.3">
      <c r="A27">
        <v>2043</v>
      </c>
      <c r="D27">
        <v>0</v>
      </c>
      <c r="E27">
        <v>-3.0885330219344179E-8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58902575.297524393</v>
      </c>
      <c r="O27">
        <v>50518058.555680744</v>
      </c>
      <c r="P27">
        <v>-4969443.7369218832</v>
      </c>
      <c r="Q27">
        <v>-12464275.993912719</v>
      </c>
      <c r="R27">
        <v>13702319.206548274</v>
      </c>
      <c r="S27">
        <v>3380480.2477384801</v>
      </c>
      <c r="T27">
        <v>-6910959.6302947039</v>
      </c>
      <c r="U27">
        <v>6742333.9349235175</v>
      </c>
      <c r="V27">
        <v>180348.10761239615</v>
      </c>
      <c r="W27">
        <v>5559437.8328967383</v>
      </c>
      <c r="X27">
        <v>30874079.146465331</v>
      </c>
      <c r="Y27">
        <v>4283374.9273566538</v>
      </c>
      <c r="Z27">
        <v>22656112.374448329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172454440.27006552</v>
      </c>
    </row>
    <row r="28" spans="1:35" x14ac:dyDescent="0.3">
      <c r="A28">
        <v>2044</v>
      </c>
      <c r="D28">
        <v>0</v>
      </c>
      <c r="E28">
        <v>-3.0885330219344179E-8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-12464275.993912721</v>
      </c>
      <c r="R28">
        <v>13702319.206548268</v>
      </c>
      <c r="S28">
        <v>3380480.2477384815</v>
      </c>
      <c r="T28">
        <v>-6910959.6302947029</v>
      </c>
      <c r="U28">
        <v>6742333.9349235175</v>
      </c>
      <c r="V28">
        <v>180348.1076123961</v>
      </c>
      <c r="W28">
        <v>5559437.8328967402</v>
      </c>
      <c r="X28">
        <v>30874079.146465342</v>
      </c>
      <c r="Y28">
        <v>4283374.9273566538</v>
      </c>
      <c r="Z28">
        <v>22656112.374448325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68003250.153782263</v>
      </c>
    </row>
    <row r="29" spans="1:35" x14ac:dyDescent="0.3">
      <c r="A29">
        <v>2045</v>
      </c>
      <c r="D29">
        <v>0</v>
      </c>
      <c r="E29">
        <v>-3.0885330219344179E-8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13702319.206548272</v>
      </c>
      <c r="S29">
        <v>3380480.2477384806</v>
      </c>
      <c r="T29">
        <v>-6910959.6302947039</v>
      </c>
      <c r="U29">
        <v>6742333.9349235175</v>
      </c>
      <c r="V29">
        <v>180348.10761239615</v>
      </c>
      <c r="W29">
        <v>5559437.8328967383</v>
      </c>
      <c r="X29">
        <v>30874079.146465331</v>
      </c>
      <c r="Y29">
        <v>4283374.9273566538</v>
      </c>
      <c r="Z29">
        <v>22656112.374448329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80467526.147694975</v>
      </c>
    </row>
    <row r="30" spans="1:35" x14ac:dyDescent="0.3">
      <c r="A30">
        <v>2046</v>
      </c>
      <c r="D30">
        <v>0</v>
      </c>
      <c r="E30">
        <v>-3.0885330219344179E-8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3380480.2477384815</v>
      </c>
      <c r="T30">
        <v>-6910959.6302947039</v>
      </c>
      <c r="U30">
        <v>6742333.9349235147</v>
      </c>
      <c r="V30">
        <v>180348.10761239607</v>
      </c>
      <c r="W30">
        <v>5559437.8328967383</v>
      </c>
      <c r="X30">
        <v>30874079.146465335</v>
      </c>
      <c r="Y30">
        <v>4283374.9273566538</v>
      </c>
      <c r="Z30">
        <v>22656112.374448325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66765206.941146702</v>
      </c>
    </row>
    <row r="31" spans="1:35" x14ac:dyDescent="0.3">
      <c r="A31">
        <v>2047</v>
      </c>
      <c r="D31">
        <v>0</v>
      </c>
      <c r="E31">
        <v>-3.0885330219344179E-8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6742333.9349235166</v>
      </c>
      <c r="V31">
        <v>180348.1076123961</v>
      </c>
      <c r="W31">
        <v>5559437.8328967374</v>
      </c>
      <c r="X31">
        <v>30874079.146465331</v>
      </c>
      <c r="Y31">
        <v>4283374.9273566538</v>
      </c>
      <c r="Z31">
        <v>22656112.374448329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70295686.323702931</v>
      </c>
    </row>
    <row r="32" spans="1:35" x14ac:dyDescent="0.3">
      <c r="A32">
        <v>2048</v>
      </c>
      <c r="D32">
        <v>0</v>
      </c>
      <c r="E32">
        <v>-3.0885330219344179E-8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5559437.8328967402</v>
      </c>
      <c r="X32">
        <v>30874079.146465335</v>
      </c>
      <c r="Y32">
        <v>4283374.927356652</v>
      </c>
      <c r="Z32">
        <v>22656112.374448318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63373004.281167015</v>
      </c>
    </row>
    <row r="33" spans="1:35" x14ac:dyDescent="0.3">
      <c r="A33">
        <v>2049</v>
      </c>
      <c r="D33">
        <v>0</v>
      </c>
      <c r="E33">
        <v>-3.0885330219344179E-8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4283374.9273566501</v>
      </c>
      <c r="Z33">
        <v>22656112.374448325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26939487.301804945</v>
      </c>
    </row>
    <row r="34" spans="1:35" x14ac:dyDescent="0.3">
      <c r="A34">
        <v>2050</v>
      </c>
      <c r="D34">
        <v>0</v>
      </c>
      <c r="E34">
        <v>-3.0885330219344179E-8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-3.0885330219344179E-8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3"/>
  <sheetViews>
    <sheetView tabSelected="1" workbookViewId="0">
      <selection activeCell="E7" sqref="E7"/>
    </sheetView>
  </sheetViews>
  <sheetFormatPr defaultRowHeight="14.4" x14ac:dyDescent="0.3"/>
  <cols>
    <col min="5" max="5" width="12.44140625" customWidth="1"/>
    <col min="6" max="6" width="20.44140625" customWidth="1"/>
    <col min="7" max="7" width="19" customWidth="1"/>
    <col min="8" max="8" width="20.109375" bestFit="1" customWidth="1"/>
    <col min="9" max="10" width="14" customWidth="1"/>
  </cols>
  <sheetData>
    <row r="1" spans="1:10" x14ac:dyDescent="0.3">
      <c r="A1" t="s">
        <v>32</v>
      </c>
      <c r="B1" s="8" t="s">
        <v>15</v>
      </c>
      <c r="C1" s="8" t="s">
        <v>16</v>
      </c>
      <c r="D1" s="9" t="s">
        <v>17</v>
      </c>
      <c r="E1" s="9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1" t="s">
        <v>23</v>
      </c>
    </row>
    <row r="2" spans="1:10" x14ac:dyDescent="0.3">
      <c r="A2">
        <v>2018</v>
      </c>
      <c r="B2" s="12">
        <v>7.6999999999999999E-2</v>
      </c>
      <c r="C2" s="12">
        <v>7.6999999999999999E-2</v>
      </c>
      <c r="D2" s="12">
        <v>7.6999999999999999E-2</v>
      </c>
      <c r="E2" s="12">
        <v>7.6999999999999999E-2</v>
      </c>
      <c r="F2" s="12">
        <v>7.6999999999999999E-2</v>
      </c>
      <c r="G2" s="12">
        <v>7.6999999999999999E-2</v>
      </c>
      <c r="H2" s="12">
        <v>7.6999999999999999E-2</v>
      </c>
      <c r="I2" s="12">
        <v>7.6999999999999999E-2</v>
      </c>
      <c r="J2" s="12">
        <v>7.6999999999999999E-2</v>
      </c>
    </row>
    <row r="3" spans="1:10" x14ac:dyDescent="0.3">
      <c r="A3">
        <v>2019</v>
      </c>
      <c r="B3" s="12">
        <v>7.6499999999999999E-2</v>
      </c>
      <c r="C3" s="12">
        <v>7.6499999999999999E-2</v>
      </c>
      <c r="D3" s="12">
        <v>7.6499999999999999E-2</v>
      </c>
      <c r="E3" s="12">
        <v>7.6499999999999999E-2</v>
      </c>
      <c r="F3" s="12">
        <v>7.6499999999999999E-2</v>
      </c>
      <c r="G3" s="12">
        <v>7.6499999999999999E-2</v>
      </c>
      <c r="H3" s="12">
        <v>7.6499999999999999E-2</v>
      </c>
      <c r="I3" s="12">
        <v>7.6499999999999999E-2</v>
      </c>
      <c r="J3" s="12">
        <v>7.6499999999999999E-2</v>
      </c>
    </row>
    <row r="4" spans="1:10" x14ac:dyDescent="0.3">
      <c r="A4">
        <v>2020</v>
      </c>
      <c r="B4" s="12">
        <v>7.5999999999999998E-2</v>
      </c>
      <c r="C4" s="12">
        <v>7.5999999999999998E-2</v>
      </c>
      <c r="D4" s="12">
        <v>7.5999999999999998E-2</v>
      </c>
      <c r="E4" s="12">
        <v>7.5999999999999998E-2</v>
      </c>
      <c r="F4" s="12">
        <v>7.5999999999999998E-2</v>
      </c>
      <c r="G4" s="12">
        <v>7.5999999999999998E-2</v>
      </c>
      <c r="H4" s="12">
        <v>7.5999999999999998E-2</v>
      </c>
      <c r="I4" s="12">
        <v>7.5999999999999998E-2</v>
      </c>
      <c r="J4" s="12">
        <v>7.5999999999999998E-2</v>
      </c>
    </row>
    <row r="5" spans="1:10" x14ac:dyDescent="0.3">
      <c r="A5">
        <v>2021</v>
      </c>
      <c r="B5" s="12">
        <v>7.0000000000000007E-2</v>
      </c>
      <c r="C5" s="12">
        <v>7.0000000000000007E-2</v>
      </c>
      <c r="D5" s="12">
        <v>0.06</v>
      </c>
      <c r="E5" s="12">
        <v>7.5499999999999998E-2</v>
      </c>
      <c r="F5" s="13">
        <v>-0.24</v>
      </c>
      <c r="G5" s="13">
        <v>-0.24</v>
      </c>
      <c r="H5" s="14">
        <v>0.05</v>
      </c>
      <c r="I5" s="14">
        <v>9.0000000000000011E-2</v>
      </c>
      <c r="J5" s="14">
        <v>0.06</v>
      </c>
    </row>
    <row r="6" spans="1:10" x14ac:dyDescent="0.3">
      <c r="A6">
        <v>2022</v>
      </c>
      <c r="B6" s="12">
        <v>7.0000000000000007E-2</v>
      </c>
      <c r="C6" s="12">
        <v>7.0000000000000007E-2</v>
      </c>
      <c r="D6" s="12">
        <v>0.06</v>
      </c>
      <c r="E6" s="12">
        <v>7.3999999999999996E-2</v>
      </c>
      <c r="F6" s="15">
        <v>0.11</v>
      </c>
      <c r="G6" s="15">
        <v>0.11</v>
      </c>
      <c r="H6" s="14">
        <v>0.05</v>
      </c>
      <c r="I6" s="14">
        <v>9.0000000000000011E-2</v>
      </c>
      <c r="J6" s="14">
        <v>0.06</v>
      </c>
    </row>
    <row r="7" spans="1:10" x14ac:dyDescent="0.3">
      <c r="A7">
        <v>2023</v>
      </c>
      <c r="B7" s="12">
        <v>7.0000000000000007E-2</v>
      </c>
      <c r="C7" s="12">
        <v>7.0000000000000007E-2</v>
      </c>
      <c r="D7" s="12">
        <v>0.06</v>
      </c>
      <c r="E7" s="12">
        <v>7.3999999999999996E-2</v>
      </c>
      <c r="F7" s="15">
        <v>0.11</v>
      </c>
      <c r="G7" s="15">
        <v>0.11</v>
      </c>
      <c r="H7" s="14">
        <v>0.05</v>
      </c>
      <c r="I7" s="14">
        <v>9.0000000000000011E-2</v>
      </c>
      <c r="J7" s="14">
        <v>0.06</v>
      </c>
    </row>
    <row r="8" spans="1:10" x14ac:dyDescent="0.3">
      <c r="A8">
        <v>2024</v>
      </c>
      <c r="B8">
        <v>4.0000000000000001E-3</v>
      </c>
      <c r="C8" s="12">
        <v>7.0000000000000007E-2</v>
      </c>
      <c r="D8" s="12">
        <v>0.06</v>
      </c>
      <c r="E8" s="12">
        <v>7.3999999999999996E-2</v>
      </c>
      <c r="F8" s="15">
        <v>0.11</v>
      </c>
      <c r="G8" s="15">
        <v>0.11</v>
      </c>
      <c r="H8" s="14">
        <v>0.05</v>
      </c>
      <c r="I8" s="14">
        <v>9.0000000000000011E-2</v>
      </c>
      <c r="J8" s="14">
        <v>0.06</v>
      </c>
    </row>
    <row r="9" spans="1:10" x14ac:dyDescent="0.3">
      <c r="A9">
        <v>2025</v>
      </c>
      <c r="B9">
        <v>0.19</v>
      </c>
      <c r="C9" s="12">
        <v>7.0000000000000007E-2</v>
      </c>
      <c r="D9" s="12">
        <v>0.06</v>
      </c>
      <c r="E9" s="12">
        <v>7.3999999999999996E-2</v>
      </c>
      <c r="F9" s="16">
        <v>0.06</v>
      </c>
      <c r="G9" s="16">
        <v>0.06</v>
      </c>
      <c r="H9" s="14">
        <v>0.05</v>
      </c>
      <c r="I9" s="14">
        <v>9.0000000000000011E-2</v>
      </c>
      <c r="J9" s="14">
        <v>0.06</v>
      </c>
    </row>
    <row r="10" spans="1:10" x14ac:dyDescent="0.3">
      <c r="A10">
        <v>2026</v>
      </c>
      <c r="B10">
        <v>0.16700000000000001</v>
      </c>
      <c r="C10" s="12">
        <v>7.0000000000000007E-2</v>
      </c>
      <c r="D10" s="12">
        <v>0.06</v>
      </c>
      <c r="E10" s="12">
        <v>7.3999999999999996E-2</v>
      </c>
      <c r="F10" s="16">
        <v>0.06</v>
      </c>
      <c r="G10" s="16">
        <v>0.06</v>
      </c>
      <c r="H10" s="14">
        <v>0.05</v>
      </c>
      <c r="I10" s="14">
        <v>9.0000000000000011E-2</v>
      </c>
      <c r="J10" s="14">
        <v>0.06</v>
      </c>
    </row>
    <row r="11" spans="1:10" x14ac:dyDescent="0.3">
      <c r="A11">
        <v>2027</v>
      </c>
      <c r="B11">
        <v>0.19309999999999999</v>
      </c>
      <c r="C11" s="12">
        <v>7.0000000000000007E-2</v>
      </c>
      <c r="D11" s="12">
        <v>0.06</v>
      </c>
      <c r="E11" s="12">
        <v>7.3999999999999996E-2</v>
      </c>
      <c r="F11" s="16">
        <v>0.06</v>
      </c>
      <c r="G11" s="16">
        <v>0.06</v>
      </c>
      <c r="H11" s="14">
        <v>0.05</v>
      </c>
      <c r="I11" s="14">
        <v>9.0000000000000011E-2</v>
      </c>
      <c r="J11" s="14">
        <v>0.06</v>
      </c>
    </row>
    <row r="12" spans="1:10" x14ac:dyDescent="0.3">
      <c r="A12">
        <v>2028</v>
      </c>
      <c r="B12">
        <v>0.19009999999999999</v>
      </c>
      <c r="C12" s="12">
        <v>7.0000000000000007E-2</v>
      </c>
      <c r="D12" s="12">
        <v>0.06</v>
      </c>
      <c r="E12" s="12">
        <v>7.3999999999999996E-2</v>
      </c>
      <c r="F12" s="16">
        <v>0.06</v>
      </c>
      <c r="G12" s="16">
        <v>0.06</v>
      </c>
      <c r="H12" s="14">
        <v>0.05</v>
      </c>
      <c r="I12" s="14">
        <v>9.0000000000000011E-2</v>
      </c>
      <c r="J12" s="14">
        <v>0.06</v>
      </c>
    </row>
    <row r="13" spans="1:10" x14ac:dyDescent="0.3">
      <c r="A13">
        <v>2029</v>
      </c>
      <c r="B13">
        <v>0.1482</v>
      </c>
      <c r="C13" s="12">
        <v>7.0000000000000007E-2</v>
      </c>
      <c r="D13" s="12">
        <v>0.06</v>
      </c>
      <c r="E13" s="12">
        <v>7.3999999999999996E-2</v>
      </c>
      <c r="F13" s="16">
        <v>0.06</v>
      </c>
      <c r="G13" s="16">
        <v>0.06</v>
      </c>
      <c r="H13" s="14">
        <v>0.05</v>
      </c>
      <c r="I13" s="14">
        <v>9.0000000000000011E-2</v>
      </c>
      <c r="J13" s="14">
        <v>0.06</v>
      </c>
    </row>
    <row r="14" spans="1:10" x14ac:dyDescent="0.3">
      <c r="A14">
        <v>2030</v>
      </c>
      <c r="B14">
        <v>0.114</v>
      </c>
      <c r="C14" s="12">
        <v>7.0000000000000007E-2</v>
      </c>
      <c r="D14" s="12">
        <v>0.06</v>
      </c>
      <c r="E14" s="12">
        <v>7.3999999999999996E-2</v>
      </c>
      <c r="F14" s="16">
        <v>0.06</v>
      </c>
      <c r="G14" s="16">
        <v>0.06</v>
      </c>
      <c r="H14" s="14">
        <v>0.05</v>
      </c>
      <c r="I14" s="14">
        <v>9.0000000000000011E-2</v>
      </c>
      <c r="J14" s="14">
        <v>0.06</v>
      </c>
    </row>
    <row r="15" spans="1:10" x14ac:dyDescent="0.3">
      <c r="A15">
        <v>2031</v>
      </c>
      <c r="B15">
        <v>-0.111</v>
      </c>
      <c r="C15" s="12">
        <v>7.0000000000000007E-2</v>
      </c>
      <c r="D15" s="12">
        <v>0.06</v>
      </c>
      <c r="E15" s="12">
        <v>7.3999999999999996E-2</v>
      </c>
      <c r="F15" s="16">
        <v>0.06</v>
      </c>
      <c r="G15" s="16">
        <v>0.06</v>
      </c>
      <c r="H15" s="17">
        <v>8.0142406836996249E-2</v>
      </c>
      <c r="I15" s="17">
        <v>6.0138038441437391E-2</v>
      </c>
      <c r="J15" s="14">
        <v>0.06</v>
      </c>
    </row>
    <row r="16" spans="1:10" x14ac:dyDescent="0.3">
      <c r="A16">
        <v>2032</v>
      </c>
      <c r="B16">
        <v>-8.7999999999999995E-2</v>
      </c>
      <c r="C16" s="12">
        <v>7.0000000000000007E-2</v>
      </c>
      <c r="D16" s="12">
        <v>0.06</v>
      </c>
      <c r="E16" s="12">
        <v>7.3999999999999996E-2</v>
      </c>
      <c r="F16" s="16">
        <v>0.06</v>
      </c>
      <c r="G16" s="16">
        <v>0.06</v>
      </c>
      <c r="H16" s="17">
        <v>8.0142406836996249E-2</v>
      </c>
      <c r="I16" s="17">
        <v>6.0138038441437391E-2</v>
      </c>
      <c r="J16" s="14">
        <v>0.06</v>
      </c>
    </row>
    <row r="17" spans="1:10" x14ac:dyDescent="0.3">
      <c r="A17">
        <v>2033</v>
      </c>
      <c r="B17">
        <v>2.7E-2</v>
      </c>
      <c r="C17" s="12">
        <v>7.0000000000000007E-2</v>
      </c>
      <c r="D17" s="12">
        <v>0.06</v>
      </c>
      <c r="E17" s="12">
        <v>7.3999999999999996E-2</v>
      </c>
      <c r="F17" s="16">
        <v>0.06</v>
      </c>
      <c r="G17" s="16">
        <v>0.06</v>
      </c>
      <c r="H17" s="17">
        <v>8.0142406836996249E-2</v>
      </c>
      <c r="I17" s="17">
        <v>6.0138038441437391E-2</v>
      </c>
      <c r="J17" s="14">
        <v>0.06</v>
      </c>
    </row>
    <row r="18" spans="1:10" x14ac:dyDescent="0.3">
      <c r="A18">
        <v>2034</v>
      </c>
      <c r="B18">
        <v>0.153</v>
      </c>
      <c r="C18" s="12">
        <v>7.0000000000000007E-2</v>
      </c>
      <c r="D18" s="12">
        <v>0.06</v>
      </c>
      <c r="E18" s="12">
        <v>7.3999999999999996E-2</v>
      </c>
      <c r="F18" s="16">
        <v>0.06</v>
      </c>
      <c r="G18" s="16">
        <v>0.06</v>
      </c>
      <c r="H18" s="17">
        <v>8.0142406836996249E-2</v>
      </c>
      <c r="I18" s="17">
        <v>6.0138038441437391E-2</v>
      </c>
      <c r="J18" s="14">
        <v>0.06</v>
      </c>
    </row>
    <row r="19" spans="1:10" x14ac:dyDescent="0.3">
      <c r="A19">
        <v>2035</v>
      </c>
      <c r="B19">
        <v>9.6000000000000002E-2</v>
      </c>
      <c r="C19" s="12">
        <v>7.0000000000000007E-2</v>
      </c>
      <c r="D19" s="12">
        <v>0.06</v>
      </c>
      <c r="E19" s="12">
        <v>7.3999999999999996E-2</v>
      </c>
      <c r="F19" s="16">
        <v>0.06</v>
      </c>
      <c r="G19" s="16">
        <v>0.06</v>
      </c>
      <c r="H19" s="17">
        <v>8.0142406836996249E-2</v>
      </c>
      <c r="I19" s="17">
        <v>6.0138038441437391E-2</v>
      </c>
      <c r="J19" s="14">
        <v>0.06</v>
      </c>
    </row>
    <row r="20" spans="1:10" x14ac:dyDescent="0.3">
      <c r="A20">
        <v>2036</v>
      </c>
      <c r="B20" s="18">
        <v>0.12</v>
      </c>
      <c r="C20" s="12">
        <v>7.0000000000000007E-2</v>
      </c>
      <c r="D20" s="12">
        <v>0.06</v>
      </c>
      <c r="E20" s="12">
        <v>7.3999999999999996E-2</v>
      </c>
      <c r="F20" s="16">
        <v>0.06</v>
      </c>
      <c r="G20" s="15">
        <v>-0.24</v>
      </c>
      <c r="H20" s="17">
        <v>8.0142406836996249E-2</v>
      </c>
      <c r="I20" s="17">
        <v>6.0138038441437391E-2</v>
      </c>
      <c r="J20" s="14">
        <v>0.06</v>
      </c>
    </row>
    <row r="21" spans="1:10" x14ac:dyDescent="0.3">
      <c r="A21">
        <v>2037</v>
      </c>
      <c r="B21" s="18">
        <v>0.16700000000000001</v>
      </c>
      <c r="C21" s="12">
        <v>7.0000000000000007E-2</v>
      </c>
      <c r="D21" s="12">
        <v>0.06</v>
      </c>
      <c r="E21" s="12">
        <v>7.3999999999999996E-2</v>
      </c>
      <c r="F21" s="16">
        <v>0.06</v>
      </c>
      <c r="G21" s="15">
        <v>0.11</v>
      </c>
      <c r="H21" s="17">
        <v>8.0142406836996249E-2</v>
      </c>
      <c r="I21" s="17">
        <v>6.0138038441437391E-2</v>
      </c>
      <c r="J21" s="14">
        <v>0.06</v>
      </c>
    </row>
    <row r="22" spans="1:10" x14ac:dyDescent="0.3">
      <c r="A22">
        <v>2038</v>
      </c>
      <c r="B22" s="18">
        <v>-0.06</v>
      </c>
      <c r="C22" s="12">
        <v>7.0000000000000007E-2</v>
      </c>
      <c r="D22" s="12">
        <v>0.06</v>
      </c>
      <c r="E22" s="12">
        <v>7.3999999999999996E-2</v>
      </c>
      <c r="F22" s="16">
        <v>0.06</v>
      </c>
      <c r="G22" s="15">
        <v>0.11</v>
      </c>
      <c r="H22" s="17">
        <v>8.0142406836996249E-2</v>
      </c>
      <c r="I22" s="17">
        <v>6.0138038441437391E-2</v>
      </c>
      <c r="J22" s="14">
        <v>0.06</v>
      </c>
    </row>
    <row r="23" spans="1:10" x14ac:dyDescent="0.3">
      <c r="A23">
        <v>2039</v>
      </c>
      <c r="B23" s="18">
        <v>-0.17699999999999999</v>
      </c>
      <c r="C23" s="19">
        <v>9.2999999999999999E-2</v>
      </c>
      <c r="D23" s="12">
        <v>0.06</v>
      </c>
      <c r="E23" s="12">
        <v>7.3999999999999996E-2</v>
      </c>
      <c r="F23" s="16">
        <v>0.06</v>
      </c>
      <c r="G23" s="15">
        <v>0.11</v>
      </c>
      <c r="H23" s="17">
        <v>8.0142406836996249E-2</v>
      </c>
      <c r="I23" s="17">
        <v>6.0138038441437391E-2</v>
      </c>
      <c r="J23" s="14">
        <v>0.06</v>
      </c>
    </row>
    <row r="24" spans="1:10" x14ac:dyDescent="0.3">
      <c r="A24">
        <v>2040</v>
      </c>
      <c r="B24" s="18">
        <v>0.17699999999999999</v>
      </c>
      <c r="C24" s="19">
        <v>2.1999999999999999E-2</v>
      </c>
      <c r="D24" s="12">
        <v>0.06</v>
      </c>
      <c r="E24" s="12">
        <v>7.3999999999999996E-2</v>
      </c>
      <c r="F24" s="16">
        <v>0.06</v>
      </c>
      <c r="G24" s="16">
        <v>0.06</v>
      </c>
      <c r="H24" s="17">
        <v>8.0142406836996249E-2</v>
      </c>
      <c r="I24" s="17">
        <v>6.0138038441437391E-2</v>
      </c>
      <c r="J24" s="14">
        <v>0.06</v>
      </c>
    </row>
    <row r="25" spans="1:10" x14ac:dyDescent="0.3">
      <c r="A25">
        <v>2041</v>
      </c>
      <c r="B25" s="20">
        <v>0.19</v>
      </c>
      <c r="C25" s="19">
        <v>0.02</v>
      </c>
      <c r="D25" s="12">
        <v>0.06</v>
      </c>
      <c r="E25" s="12">
        <v>7.3999999999999996E-2</v>
      </c>
      <c r="F25" s="16">
        <v>0.06</v>
      </c>
      <c r="G25" s="16">
        <v>0.06</v>
      </c>
      <c r="H25" s="17">
        <v>8.0142406836996249E-2</v>
      </c>
      <c r="I25" s="17">
        <v>6.0138038441437391E-2</v>
      </c>
      <c r="J25" s="14">
        <v>0.06</v>
      </c>
    </row>
    <row r="26" spans="1:10" x14ac:dyDescent="0.3">
      <c r="A26">
        <v>2042</v>
      </c>
      <c r="B26" s="20">
        <v>1.6E-2</v>
      </c>
      <c r="C26" s="19">
        <v>4.2000000000000003E-2</v>
      </c>
      <c r="D26" s="12">
        <v>0.06</v>
      </c>
      <c r="E26" s="12">
        <v>7.3999999999999996E-2</v>
      </c>
      <c r="F26" s="16">
        <v>0.06</v>
      </c>
      <c r="G26" s="16">
        <v>0.06</v>
      </c>
      <c r="H26" s="17">
        <v>8.0142406836996249E-2</v>
      </c>
      <c r="I26" s="17">
        <v>6.0138038441437391E-2</v>
      </c>
      <c r="J26" s="14">
        <v>0.06</v>
      </c>
    </row>
    <row r="27" spans="1:10" x14ac:dyDescent="0.3">
      <c r="A27">
        <v>2043</v>
      </c>
      <c r="B27" s="20">
        <v>0.108</v>
      </c>
      <c r="C27" s="19">
        <v>2.1999999999999999E-2</v>
      </c>
      <c r="D27" s="12">
        <v>0.06</v>
      </c>
      <c r="E27" s="12">
        <v>7.3999999999999996E-2</v>
      </c>
      <c r="F27" s="16">
        <v>0.06</v>
      </c>
      <c r="G27" s="16">
        <v>0.06</v>
      </c>
      <c r="H27" s="17">
        <v>8.0142406836996249E-2</v>
      </c>
      <c r="I27" s="17">
        <v>6.0138038441437391E-2</v>
      </c>
      <c r="J27" s="14">
        <v>0.06</v>
      </c>
    </row>
    <row r="28" spans="1:10" x14ac:dyDescent="0.3">
      <c r="A28">
        <v>2044</v>
      </c>
      <c r="B28" s="20">
        <v>0.14199999999999999</v>
      </c>
      <c r="C28" s="12">
        <v>7.0000000000000007E-2</v>
      </c>
      <c r="D28" s="12">
        <v>0.06</v>
      </c>
      <c r="E28" s="12">
        <v>7.3999999999999996E-2</v>
      </c>
      <c r="F28" s="16">
        <v>0.06</v>
      </c>
      <c r="G28" s="16">
        <v>0.06</v>
      </c>
      <c r="H28" s="17">
        <v>8.0142406836996249E-2</v>
      </c>
      <c r="I28" s="17">
        <v>6.0138038441437391E-2</v>
      </c>
      <c r="J28" s="14">
        <v>0.06</v>
      </c>
    </row>
    <row r="29" spans="1:10" x14ac:dyDescent="0.3">
      <c r="A29">
        <v>2045</v>
      </c>
      <c r="B29" s="20">
        <v>3.6999999999999998E-2</v>
      </c>
      <c r="C29" s="12">
        <v>7.0000000000000007E-2</v>
      </c>
      <c r="D29" s="12">
        <v>0.06</v>
      </c>
      <c r="E29" s="12">
        <v>7.3999999999999996E-2</v>
      </c>
      <c r="F29" s="16">
        <v>0.06</v>
      </c>
      <c r="G29" s="16">
        <v>0.06</v>
      </c>
      <c r="H29" s="17">
        <v>8.0142406836996249E-2</v>
      </c>
      <c r="I29" s="17">
        <v>6.0138038441437391E-2</v>
      </c>
      <c r="J29" s="14">
        <v>0.06</v>
      </c>
    </row>
    <row r="30" spans="1:10" x14ac:dyDescent="0.3">
      <c r="A30">
        <v>2046</v>
      </c>
      <c r="B30" s="20">
        <v>3.1E-2</v>
      </c>
      <c r="C30" s="12">
        <v>7.0000000000000007E-2</v>
      </c>
      <c r="D30" s="12">
        <v>0.06</v>
      </c>
      <c r="E30" s="12">
        <v>7.3999999999999996E-2</v>
      </c>
      <c r="F30" s="16">
        <v>0.06</v>
      </c>
      <c r="G30" s="16">
        <v>0.06</v>
      </c>
      <c r="H30" s="17">
        <v>8.0142406836996249E-2</v>
      </c>
      <c r="I30" s="17">
        <v>6.0138038441437391E-2</v>
      </c>
      <c r="J30" s="14">
        <v>0.06</v>
      </c>
    </row>
    <row r="31" spans="1:10" x14ac:dyDescent="0.3">
      <c r="A31">
        <v>2047</v>
      </c>
      <c r="B31" s="20">
        <v>0.11799999999999999</v>
      </c>
      <c r="C31" s="12">
        <v>7.0000000000000007E-2</v>
      </c>
      <c r="D31" s="12">
        <v>0.06</v>
      </c>
      <c r="E31" s="12">
        <v>7.3999999999999996E-2</v>
      </c>
      <c r="F31" s="16">
        <v>0.06</v>
      </c>
      <c r="G31" s="16">
        <v>0.06</v>
      </c>
      <c r="H31" s="17">
        <v>8.0142406836996249E-2</v>
      </c>
      <c r="I31" s="17">
        <v>6.0138038441437391E-2</v>
      </c>
      <c r="J31" s="14">
        <v>0.06</v>
      </c>
    </row>
    <row r="32" spans="1:10" x14ac:dyDescent="0.3">
      <c r="A32">
        <v>2048</v>
      </c>
      <c r="B32" s="20">
        <v>7.1999999999999995E-2</v>
      </c>
      <c r="C32" s="12">
        <v>7.0000000000000007E-2</v>
      </c>
      <c r="D32" s="12">
        <v>0.06</v>
      </c>
      <c r="E32" s="12">
        <v>7.3999999999999996E-2</v>
      </c>
      <c r="F32" s="16">
        <v>0.06</v>
      </c>
      <c r="G32" s="16">
        <v>0.06</v>
      </c>
      <c r="H32" s="17">
        <v>8.0142406836996249E-2</v>
      </c>
      <c r="I32" s="17">
        <v>6.0138038441437391E-2</v>
      </c>
      <c r="J32" s="14">
        <v>0.06</v>
      </c>
    </row>
    <row r="33" spans="1:10" x14ac:dyDescent="0.3">
      <c r="A33">
        <v>2049</v>
      </c>
      <c r="B33" s="20">
        <v>6.2799999999999995E-2</v>
      </c>
      <c r="C33" s="12">
        <v>7.0000000000000007E-2</v>
      </c>
      <c r="D33" s="12">
        <v>0.06</v>
      </c>
      <c r="E33" s="12">
        <v>7.3999999999999996E-2</v>
      </c>
      <c r="F33" s="16">
        <v>0.06</v>
      </c>
      <c r="G33" s="16">
        <v>0.06</v>
      </c>
      <c r="H33" s="17">
        <v>8.0142406836996249E-2</v>
      </c>
      <c r="I33" s="17">
        <v>6.0138038441437391E-2</v>
      </c>
      <c r="J33" s="14">
        <v>0.06</v>
      </c>
    </row>
    <row r="34" spans="1:10" x14ac:dyDescent="0.3">
      <c r="A34">
        <v>2050</v>
      </c>
      <c r="B34" s="20">
        <v>-9.7000000000000003E-3</v>
      </c>
      <c r="C34" s="12">
        <v>7.0000000000000007E-2</v>
      </c>
      <c r="D34" s="12">
        <v>0.06</v>
      </c>
      <c r="E34" s="12">
        <v>7.3999999999999996E-2</v>
      </c>
      <c r="F34" s="16">
        <v>0.06</v>
      </c>
      <c r="G34" s="16">
        <v>0.06</v>
      </c>
      <c r="H34" s="17">
        <v>8.0142406836996249E-2</v>
      </c>
      <c r="I34" s="17">
        <v>6.0138038441437391E-2</v>
      </c>
      <c r="J34" s="14">
        <v>0.06</v>
      </c>
    </row>
    <row r="35" spans="1:10" x14ac:dyDescent="0.3">
      <c r="A35">
        <v>2051</v>
      </c>
      <c r="B35" s="20">
        <v>-9.7000000000000003E-3</v>
      </c>
      <c r="C35" s="12">
        <v>7.0000000000000007E-2</v>
      </c>
      <c r="D35" s="12">
        <v>0.06</v>
      </c>
      <c r="E35" s="12">
        <v>7.0000000000000007E-2</v>
      </c>
      <c r="F35" s="16">
        <v>7.0000000000000007E-2</v>
      </c>
      <c r="G35" s="16">
        <v>7.0000000000000007E-2</v>
      </c>
      <c r="H35" s="17">
        <v>8.0142406836996249E-2</v>
      </c>
      <c r="I35" s="17">
        <v>6.0138038441437391E-2</v>
      </c>
      <c r="J35" s="14">
        <v>0.06</v>
      </c>
    </row>
    <row r="36" spans="1:10" x14ac:dyDescent="0.3">
      <c r="A36">
        <v>2052</v>
      </c>
      <c r="B36" s="20">
        <v>-9.7000000000000003E-3</v>
      </c>
      <c r="C36" s="12">
        <v>7.0000000000000007E-2</v>
      </c>
      <c r="D36" s="12">
        <v>0.06</v>
      </c>
      <c r="E36" s="12">
        <v>7.0000000000000007E-2</v>
      </c>
      <c r="F36" s="16">
        <v>7.0000000000000007E-2</v>
      </c>
      <c r="G36" s="16">
        <v>7.0000000000000007E-2</v>
      </c>
      <c r="H36" s="17">
        <v>8.0142406836996249E-2</v>
      </c>
      <c r="I36" s="17">
        <v>6.0138038441437391E-2</v>
      </c>
      <c r="J36" s="14">
        <v>0.06</v>
      </c>
    </row>
    <row r="37" spans="1:10" x14ac:dyDescent="0.3">
      <c r="A37">
        <v>2053</v>
      </c>
      <c r="B37" s="20">
        <v>-9.7000000000000003E-3</v>
      </c>
      <c r="C37" s="12">
        <v>7.0000000000000007E-2</v>
      </c>
      <c r="D37" s="12">
        <v>0.06</v>
      </c>
      <c r="E37" s="12">
        <v>7.0000000000000007E-2</v>
      </c>
      <c r="F37" s="16">
        <v>7.0000000000000007E-2</v>
      </c>
      <c r="G37" s="16">
        <v>7.0000000000000007E-2</v>
      </c>
      <c r="H37" s="17">
        <v>8.0142406836996194E-2</v>
      </c>
      <c r="I37" s="17">
        <v>6.0138038441437398E-2</v>
      </c>
      <c r="J37" s="14">
        <v>0.06</v>
      </c>
    </row>
    <row r="38" spans="1:10" x14ac:dyDescent="0.3">
      <c r="A38">
        <v>2054</v>
      </c>
      <c r="B38" s="20">
        <v>-9.7000000000000003E-3</v>
      </c>
      <c r="C38" s="12">
        <v>7.0000000000000007E-2</v>
      </c>
      <c r="D38" s="12">
        <v>0.06</v>
      </c>
      <c r="E38" s="12">
        <v>7.0000000000000007E-2</v>
      </c>
      <c r="F38" s="16">
        <v>7.0000000000000007E-2</v>
      </c>
      <c r="G38" s="16">
        <v>7.0000000000000007E-2</v>
      </c>
      <c r="H38" s="17">
        <v>8.0142406836996194E-2</v>
      </c>
      <c r="I38" s="17">
        <v>6.0138038441437398E-2</v>
      </c>
      <c r="J38" s="14">
        <v>0.06</v>
      </c>
    </row>
    <row r="39" spans="1:10" x14ac:dyDescent="0.3">
      <c r="A39">
        <v>2055</v>
      </c>
      <c r="B39" s="20">
        <v>-9.7000000000000003E-3</v>
      </c>
      <c r="C39" s="12">
        <v>7.0000000000000007E-2</v>
      </c>
      <c r="D39" s="12">
        <v>0.06</v>
      </c>
      <c r="E39" s="12">
        <v>7.0000000000000007E-2</v>
      </c>
      <c r="F39" s="16">
        <v>7.0000000000000007E-2</v>
      </c>
      <c r="G39" s="16">
        <v>7.0000000000000007E-2</v>
      </c>
      <c r="H39" s="17">
        <v>8.0142406836996194E-2</v>
      </c>
      <c r="I39" s="17">
        <v>6.0138038441437398E-2</v>
      </c>
      <c r="J39" s="14">
        <v>0.06</v>
      </c>
    </row>
    <row r="40" spans="1:10" x14ac:dyDescent="0.3">
      <c r="A40">
        <v>2056</v>
      </c>
      <c r="B40" s="20">
        <v>-9.7000000000000003E-3</v>
      </c>
      <c r="C40" s="12">
        <v>7.0000000000000007E-2</v>
      </c>
      <c r="D40" s="12">
        <v>0.06</v>
      </c>
      <c r="E40" s="12">
        <v>7.0000000000000007E-2</v>
      </c>
      <c r="F40" s="16">
        <v>7.0000000000000007E-2</v>
      </c>
      <c r="G40" s="16">
        <v>7.0000000000000007E-2</v>
      </c>
      <c r="H40" s="17">
        <v>8.0142406836996194E-2</v>
      </c>
      <c r="I40" s="17">
        <v>6.0138038441437398E-2</v>
      </c>
      <c r="J40" s="14">
        <v>0.06</v>
      </c>
    </row>
    <row r="41" spans="1:10" x14ac:dyDescent="0.3">
      <c r="A41">
        <v>2057</v>
      </c>
      <c r="B41" s="20">
        <v>-9.7000000000000003E-3</v>
      </c>
      <c r="C41" s="12">
        <v>7.0000000000000007E-2</v>
      </c>
      <c r="D41" s="12">
        <v>0.06</v>
      </c>
      <c r="E41" s="12">
        <v>7.0000000000000007E-2</v>
      </c>
      <c r="F41" s="16">
        <v>7.0000000000000007E-2</v>
      </c>
      <c r="G41" s="16">
        <v>7.0000000000000007E-2</v>
      </c>
      <c r="H41" s="17">
        <v>8.0142406836996194E-2</v>
      </c>
      <c r="I41" s="17">
        <v>6.0138038441437398E-2</v>
      </c>
      <c r="J41" s="14">
        <v>0.06</v>
      </c>
    </row>
    <row r="42" spans="1:10" x14ac:dyDescent="0.3">
      <c r="A42">
        <v>2058</v>
      </c>
      <c r="B42" s="20">
        <v>-9.7000000000000003E-3</v>
      </c>
      <c r="C42" s="12">
        <v>7.0000000000000007E-2</v>
      </c>
      <c r="D42" s="12">
        <v>0.06</v>
      </c>
      <c r="E42" s="12">
        <v>7.0000000000000007E-2</v>
      </c>
      <c r="F42" s="16">
        <v>7.0000000000000007E-2</v>
      </c>
      <c r="G42" s="16">
        <v>7.0000000000000007E-2</v>
      </c>
      <c r="H42" s="17">
        <v>8.0142406836996194E-2</v>
      </c>
      <c r="I42" s="17">
        <v>6.0138038441437398E-2</v>
      </c>
      <c r="J42" s="14">
        <v>0.06</v>
      </c>
    </row>
    <row r="43" spans="1:10" x14ac:dyDescent="0.3">
      <c r="A43">
        <v>2059</v>
      </c>
      <c r="B43" s="20">
        <v>-9.7000000000000003E-3</v>
      </c>
      <c r="C43" s="12">
        <v>7.0000000000000007E-2</v>
      </c>
      <c r="D43" s="12">
        <v>0.06</v>
      </c>
      <c r="E43" s="12">
        <v>7.0000000000000007E-2</v>
      </c>
      <c r="F43" s="16">
        <v>7.0000000000000007E-2</v>
      </c>
      <c r="G43" s="16">
        <v>7.0000000000000007E-2</v>
      </c>
      <c r="H43" s="17">
        <v>8.0142406836996194E-2</v>
      </c>
      <c r="I43" s="17">
        <v>6.0138038441437398E-2</v>
      </c>
      <c r="J43" s="14">
        <v>0.06</v>
      </c>
    </row>
    <row r="44" spans="1:10" x14ac:dyDescent="0.3">
      <c r="A44">
        <v>2060</v>
      </c>
      <c r="B44" s="20">
        <v>-9.7000000000000003E-3</v>
      </c>
      <c r="C44" s="12">
        <v>7.0000000000000007E-2</v>
      </c>
      <c r="D44" s="12">
        <v>0.06</v>
      </c>
      <c r="E44" s="12">
        <v>7.0000000000000007E-2</v>
      </c>
      <c r="F44" s="16">
        <v>7.0000000000000007E-2</v>
      </c>
      <c r="G44" s="16">
        <v>7.0000000000000007E-2</v>
      </c>
      <c r="H44" s="17">
        <v>8.0142406836996194E-2</v>
      </c>
      <c r="I44" s="17">
        <v>6.0138038441437398E-2</v>
      </c>
      <c r="J44" s="14">
        <v>0.06</v>
      </c>
    </row>
    <row r="45" spans="1:10" x14ac:dyDescent="0.3">
      <c r="A45">
        <v>2061</v>
      </c>
      <c r="B45" s="20">
        <v>-9.7000000000000003E-3</v>
      </c>
      <c r="C45" s="12">
        <v>7.0000000000000007E-2</v>
      </c>
      <c r="D45" s="12">
        <v>0.06</v>
      </c>
      <c r="E45" s="12">
        <v>7.0000000000000007E-2</v>
      </c>
      <c r="F45" s="16">
        <v>7.0000000000000007E-2</v>
      </c>
      <c r="G45" s="16">
        <v>7.0000000000000007E-2</v>
      </c>
      <c r="H45" s="17">
        <v>8.0142406836996194E-2</v>
      </c>
      <c r="I45" s="17">
        <v>6.0138038441437398E-2</v>
      </c>
      <c r="J45" s="14">
        <v>0.06</v>
      </c>
    </row>
    <row r="46" spans="1:10" x14ac:dyDescent="0.3">
      <c r="A46">
        <v>2062</v>
      </c>
      <c r="B46" s="20">
        <v>-9.7000000000000003E-3</v>
      </c>
      <c r="C46" s="12">
        <v>7.0000000000000007E-2</v>
      </c>
      <c r="D46" s="12">
        <v>0.06</v>
      </c>
      <c r="E46" s="12">
        <v>7.0000000000000007E-2</v>
      </c>
      <c r="F46" s="16">
        <v>7.0000000000000007E-2</v>
      </c>
      <c r="G46" s="16">
        <v>7.0000000000000007E-2</v>
      </c>
      <c r="H46" s="17">
        <v>8.0142406836996194E-2</v>
      </c>
      <c r="I46" s="17">
        <v>6.0138038441437398E-2</v>
      </c>
      <c r="J46" s="14">
        <v>0.06</v>
      </c>
    </row>
    <row r="47" spans="1:10" x14ac:dyDescent="0.3">
      <c r="A47">
        <v>2063</v>
      </c>
      <c r="B47" s="20">
        <v>-9.7000000000000003E-3</v>
      </c>
      <c r="C47" s="12">
        <v>7.0000000000000007E-2</v>
      </c>
      <c r="D47" s="12">
        <v>0.06</v>
      </c>
      <c r="E47" s="12">
        <v>7.0000000000000007E-2</v>
      </c>
      <c r="F47" s="16">
        <v>7.0000000000000007E-2</v>
      </c>
      <c r="G47" s="16">
        <v>7.0000000000000007E-2</v>
      </c>
      <c r="H47" s="17">
        <v>8.0142406836996194E-2</v>
      </c>
      <c r="I47" s="17">
        <v>6.0138038441437398E-2</v>
      </c>
      <c r="J47" s="14">
        <v>0.06</v>
      </c>
    </row>
    <row r="48" spans="1:10" x14ac:dyDescent="0.3">
      <c r="A48">
        <v>2064</v>
      </c>
      <c r="B48" s="20">
        <v>-9.7000000000000003E-3</v>
      </c>
      <c r="C48" s="12">
        <v>7.0000000000000007E-2</v>
      </c>
      <c r="D48" s="12">
        <v>0.06</v>
      </c>
      <c r="E48" s="12">
        <v>7.0000000000000007E-2</v>
      </c>
      <c r="F48" s="16">
        <v>7.0000000000000007E-2</v>
      </c>
      <c r="G48" s="16">
        <v>7.0000000000000007E-2</v>
      </c>
      <c r="H48" s="17">
        <v>8.0142406836996194E-2</v>
      </c>
      <c r="I48" s="17">
        <v>6.0138038441437398E-2</v>
      </c>
      <c r="J48" s="14">
        <v>0.06</v>
      </c>
    </row>
    <row r="49" spans="1:10" x14ac:dyDescent="0.3">
      <c r="A49">
        <v>2065</v>
      </c>
      <c r="B49" s="20">
        <v>-9.7000000000000003E-3</v>
      </c>
      <c r="C49" s="12">
        <v>7.0000000000000007E-2</v>
      </c>
      <c r="D49" s="12">
        <v>0.06</v>
      </c>
      <c r="E49" s="12">
        <v>7.0000000000000007E-2</v>
      </c>
      <c r="F49" s="16">
        <v>7.0000000000000007E-2</v>
      </c>
      <c r="G49" s="16">
        <v>7.0000000000000007E-2</v>
      </c>
      <c r="H49" s="17">
        <v>8.0142406836996194E-2</v>
      </c>
      <c r="I49" s="17">
        <v>6.0138038441437398E-2</v>
      </c>
      <c r="J49" s="14">
        <v>0.06</v>
      </c>
    </row>
    <row r="50" spans="1:10" x14ac:dyDescent="0.3">
      <c r="A50">
        <v>2066</v>
      </c>
      <c r="B50" s="20">
        <v>-9.7000000000000003E-3</v>
      </c>
      <c r="C50" s="12">
        <v>7.0000000000000007E-2</v>
      </c>
      <c r="D50" s="12">
        <v>0.06</v>
      </c>
      <c r="E50" s="12">
        <v>7.0000000000000007E-2</v>
      </c>
      <c r="F50" s="16">
        <v>7.0000000000000007E-2</v>
      </c>
      <c r="G50" s="16">
        <v>7.0000000000000007E-2</v>
      </c>
      <c r="H50" s="17">
        <v>8.0142406836996194E-2</v>
      </c>
      <c r="I50" s="17">
        <v>6.0138038441437398E-2</v>
      </c>
      <c r="J50" s="14">
        <v>0.06</v>
      </c>
    </row>
    <row r="51" spans="1:10" x14ac:dyDescent="0.3">
      <c r="A51">
        <v>2067</v>
      </c>
      <c r="B51" s="20">
        <v>-9.7000000000000003E-3</v>
      </c>
      <c r="C51" s="12">
        <v>7.0000000000000007E-2</v>
      </c>
      <c r="D51" s="12">
        <v>0.06</v>
      </c>
      <c r="E51" s="12">
        <v>7.0000000000000007E-2</v>
      </c>
      <c r="F51" s="16">
        <v>7.0000000000000007E-2</v>
      </c>
      <c r="G51" s="16">
        <v>7.0000000000000007E-2</v>
      </c>
      <c r="H51" s="17">
        <v>8.0142406836996194E-2</v>
      </c>
      <c r="I51" s="17">
        <v>6.0138038441437398E-2</v>
      </c>
      <c r="J51" s="14">
        <v>0.06</v>
      </c>
    </row>
    <row r="52" spans="1:10" x14ac:dyDescent="0.3">
      <c r="A52">
        <v>2068</v>
      </c>
      <c r="B52" s="20">
        <v>-9.7000000000000003E-3</v>
      </c>
      <c r="C52" s="12">
        <v>7.0000000000000007E-2</v>
      </c>
      <c r="D52" s="12">
        <v>0.06</v>
      </c>
      <c r="E52" s="12">
        <v>7.0000000000000007E-2</v>
      </c>
      <c r="F52" s="16">
        <v>7.0000000000000007E-2</v>
      </c>
      <c r="G52" s="16">
        <v>7.0000000000000007E-2</v>
      </c>
      <c r="H52" s="17">
        <v>8.0142406836996194E-2</v>
      </c>
      <c r="I52" s="17">
        <v>6.0138038441437398E-2</v>
      </c>
      <c r="J52" s="14">
        <v>0.06</v>
      </c>
    </row>
    <row r="53" spans="1:10" x14ac:dyDescent="0.3">
      <c r="A53">
        <v>2069</v>
      </c>
      <c r="B53" s="20">
        <v>-9.7000000000000003E-3</v>
      </c>
      <c r="C53" s="12">
        <v>7.0000000000000007E-2</v>
      </c>
      <c r="D53" s="12">
        <v>0.06</v>
      </c>
      <c r="E53" s="12">
        <v>7.0000000000000007E-2</v>
      </c>
      <c r="F53" s="16">
        <v>7.0000000000000007E-2</v>
      </c>
      <c r="G53" s="16">
        <v>7.0000000000000007E-2</v>
      </c>
      <c r="H53" s="17">
        <v>8.0142406836996194E-2</v>
      </c>
      <c r="I53" s="17">
        <v>6.0138038441437398E-2</v>
      </c>
      <c r="J53" s="14">
        <v>0.06</v>
      </c>
    </row>
    <row r="54" spans="1:10" x14ac:dyDescent="0.3">
      <c r="A54">
        <v>2070</v>
      </c>
      <c r="B54" s="20">
        <v>-9.7000000000000003E-3</v>
      </c>
      <c r="C54" s="12">
        <v>7.0000000000000007E-2</v>
      </c>
      <c r="D54" s="12">
        <v>0.06</v>
      </c>
      <c r="E54" s="12">
        <v>7.0000000000000007E-2</v>
      </c>
      <c r="F54" s="16">
        <v>7.0000000000000007E-2</v>
      </c>
      <c r="G54" s="16">
        <v>7.0000000000000007E-2</v>
      </c>
      <c r="H54" s="17">
        <v>8.0142406836996194E-2</v>
      </c>
      <c r="I54" s="17">
        <v>6.0138038441437398E-2</v>
      </c>
      <c r="J54" s="14">
        <v>0.06</v>
      </c>
    </row>
    <row r="55" spans="1:10" x14ac:dyDescent="0.3">
      <c r="A55">
        <v>2071</v>
      </c>
      <c r="B55" s="20">
        <v>-9.7000000000000003E-3</v>
      </c>
      <c r="C55" s="12">
        <v>7.0000000000000007E-2</v>
      </c>
      <c r="D55" s="12">
        <v>0.06</v>
      </c>
      <c r="E55" s="12">
        <v>7.0000000000000007E-2</v>
      </c>
      <c r="F55" s="16">
        <v>7.0000000000000007E-2</v>
      </c>
      <c r="G55" s="16">
        <v>7.0000000000000007E-2</v>
      </c>
      <c r="H55" s="17">
        <v>8.0142406836996194E-2</v>
      </c>
      <c r="I55" s="17">
        <v>6.0138038441437398E-2</v>
      </c>
      <c r="J55" s="14">
        <v>0.06</v>
      </c>
    </row>
    <row r="56" spans="1:10" x14ac:dyDescent="0.3">
      <c r="A56">
        <v>2072</v>
      </c>
      <c r="B56" s="20">
        <v>-9.7000000000000003E-3</v>
      </c>
      <c r="C56" s="12">
        <v>7.0000000000000007E-2</v>
      </c>
      <c r="D56" s="12">
        <v>0.06</v>
      </c>
      <c r="E56" s="12">
        <v>7.0000000000000007E-2</v>
      </c>
      <c r="F56" s="16">
        <v>7.0000000000000007E-2</v>
      </c>
      <c r="G56" s="16">
        <v>7.0000000000000007E-2</v>
      </c>
      <c r="H56" s="17">
        <v>8.0142406836996194E-2</v>
      </c>
      <c r="I56" s="17">
        <v>6.0138038441437398E-2</v>
      </c>
      <c r="J56" s="14">
        <v>0.06</v>
      </c>
    </row>
    <row r="57" spans="1:10" x14ac:dyDescent="0.3">
      <c r="A57">
        <v>2073</v>
      </c>
      <c r="B57" s="20">
        <v>-9.7000000000000003E-3</v>
      </c>
      <c r="C57" s="12">
        <v>7.0000000000000007E-2</v>
      </c>
      <c r="D57" s="12">
        <v>0.06</v>
      </c>
      <c r="E57" s="12">
        <v>7.0000000000000007E-2</v>
      </c>
      <c r="F57" s="16">
        <v>7.0000000000000007E-2</v>
      </c>
      <c r="G57" s="16">
        <v>7.0000000000000007E-2</v>
      </c>
      <c r="H57" s="17">
        <v>8.0142406836996194E-2</v>
      </c>
      <c r="I57" s="17">
        <v>6.0138038441437398E-2</v>
      </c>
      <c r="J57" s="14">
        <v>0.06</v>
      </c>
    </row>
    <row r="58" spans="1:10" x14ac:dyDescent="0.3">
      <c r="A58">
        <v>2074</v>
      </c>
      <c r="B58" s="20">
        <v>-9.7000000000000003E-3</v>
      </c>
      <c r="C58" s="12">
        <v>7.0000000000000007E-2</v>
      </c>
      <c r="D58" s="12">
        <v>0.06</v>
      </c>
      <c r="E58" s="12">
        <v>7.0000000000000007E-2</v>
      </c>
      <c r="F58" s="16">
        <v>7.0000000000000007E-2</v>
      </c>
      <c r="G58" s="16">
        <v>7.0000000000000007E-2</v>
      </c>
      <c r="H58" s="17">
        <v>8.0142406836996194E-2</v>
      </c>
      <c r="I58" s="17">
        <v>6.0138038441437398E-2</v>
      </c>
      <c r="J58" s="14">
        <v>0.06</v>
      </c>
    </row>
    <row r="59" spans="1:10" x14ac:dyDescent="0.3">
      <c r="A59">
        <v>2075</v>
      </c>
      <c r="B59" s="20">
        <v>-9.7000000000000003E-3</v>
      </c>
      <c r="C59" s="12">
        <v>7.0000000000000007E-2</v>
      </c>
      <c r="D59" s="12">
        <v>0.06</v>
      </c>
      <c r="E59" s="12">
        <v>7.0000000000000007E-2</v>
      </c>
      <c r="F59" s="16">
        <v>7.0000000000000007E-2</v>
      </c>
      <c r="G59" s="16">
        <v>7.0000000000000007E-2</v>
      </c>
      <c r="H59" s="17">
        <v>8.0142406836996194E-2</v>
      </c>
      <c r="I59" s="17">
        <v>6.0138038441437398E-2</v>
      </c>
      <c r="J59" s="14">
        <v>0.06</v>
      </c>
    </row>
    <row r="60" spans="1:10" x14ac:dyDescent="0.3">
      <c r="A60">
        <v>2076</v>
      </c>
      <c r="B60" s="20">
        <v>-9.7000000000000003E-3</v>
      </c>
      <c r="C60" s="12">
        <v>7.0000000000000007E-2</v>
      </c>
      <c r="D60" s="12">
        <v>0.06</v>
      </c>
      <c r="E60" s="12">
        <v>7.0000000000000007E-2</v>
      </c>
      <c r="F60" s="16">
        <v>7.0000000000000007E-2</v>
      </c>
      <c r="G60" s="16">
        <v>7.0000000000000007E-2</v>
      </c>
      <c r="H60" s="17">
        <v>8.0142406836996194E-2</v>
      </c>
      <c r="I60" s="17">
        <v>6.0138038441437398E-2</v>
      </c>
      <c r="J60" s="14">
        <v>0.06</v>
      </c>
    </row>
    <row r="61" spans="1:10" x14ac:dyDescent="0.3">
      <c r="A61">
        <v>2077</v>
      </c>
      <c r="B61" s="20">
        <v>-9.7000000000000003E-3</v>
      </c>
      <c r="C61" s="12">
        <v>7.0000000000000007E-2</v>
      </c>
      <c r="D61" s="12">
        <v>0.06</v>
      </c>
      <c r="E61" s="12">
        <v>7.0000000000000007E-2</v>
      </c>
      <c r="F61" s="16">
        <v>7.0000000000000007E-2</v>
      </c>
      <c r="G61" s="16">
        <v>7.0000000000000007E-2</v>
      </c>
      <c r="H61" s="17">
        <v>8.0142406836996194E-2</v>
      </c>
      <c r="I61" s="17">
        <v>6.0138038441437398E-2</v>
      </c>
      <c r="J61" s="14">
        <v>0.06</v>
      </c>
    </row>
    <row r="62" spans="1:10" x14ac:dyDescent="0.3">
      <c r="A62">
        <v>2078</v>
      </c>
      <c r="B62" s="20">
        <v>-9.7000000000000003E-3</v>
      </c>
      <c r="C62" s="12">
        <v>7.0000000000000007E-2</v>
      </c>
      <c r="D62" s="12">
        <v>0.06</v>
      </c>
      <c r="E62" s="12">
        <v>7.0000000000000007E-2</v>
      </c>
      <c r="F62" s="16">
        <v>7.0000000000000007E-2</v>
      </c>
      <c r="G62" s="16">
        <v>7.0000000000000007E-2</v>
      </c>
      <c r="H62" s="17">
        <v>8.0142406836996194E-2</v>
      </c>
      <c r="I62" s="17">
        <v>6.0138038441437398E-2</v>
      </c>
      <c r="J62" s="14">
        <v>0.06</v>
      </c>
    </row>
    <row r="63" spans="1:10" x14ac:dyDescent="0.3">
      <c r="A63">
        <v>2079</v>
      </c>
      <c r="B63" s="20">
        <v>-9.7000000000000003E-3</v>
      </c>
      <c r="C63" s="12">
        <v>7.0000000000000007E-2</v>
      </c>
      <c r="D63" s="12">
        <v>0.06</v>
      </c>
      <c r="E63" s="12">
        <v>7.0000000000000007E-2</v>
      </c>
      <c r="F63" s="16">
        <v>7.0000000000000007E-2</v>
      </c>
      <c r="G63" s="16">
        <v>7.0000000000000007E-2</v>
      </c>
      <c r="H63" s="17">
        <v>8.0142406836996194E-2</v>
      </c>
      <c r="I63" s="17">
        <v>6.0138038441437398E-2</v>
      </c>
      <c r="J63" s="14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4"/>
  <sheetViews>
    <sheetView topLeftCell="L1" workbookViewId="0">
      <selection activeCell="AC1" sqref="AC1"/>
    </sheetView>
  </sheetViews>
  <sheetFormatPr defaultRowHeight="14.4" x14ac:dyDescent="0.3"/>
  <cols>
    <col min="1" max="1" width="5" bestFit="1" customWidth="1"/>
    <col min="2" max="2" width="10.21875" bestFit="1" customWidth="1"/>
    <col min="3" max="4" width="8.33203125" bestFit="1" customWidth="1"/>
    <col min="5" max="5" width="8.33203125" customWidth="1"/>
    <col min="6" max="6" width="19.21875" bestFit="1" customWidth="1"/>
    <col min="7" max="7" width="20.88671875" bestFit="1" customWidth="1"/>
    <col min="8" max="8" width="19.21875" customWidth="1"/>
    <col min="9" max="9" width="20.77734375" bestFit="1" customWidth="1"/>
    <col min="10" max="10" width="20.77734375" customWidth="1"/>
    <col min="11" max="11" width="16.5546875" bestFit="1" customWidth="1"/>
    <col min="12" max="12" width="21.109375" bestFit="1" customWidth="1"/>
    <col min="13" max="13" width="16.5546875" customWidth="1"/>
    <col min="14" max="14" width="21" bestFit="1" customWidth="1"/>
    <col min="15" max="15" width="21" customWidth="1"/>
    <col min="16" max="16" width="19.44140625" bestFit="1" customWidth="1"/>
    <col min="17" max="18" width="7.5546875" bestFit="1" customWidth="1"/>
    <col min="19" max="19" width="9.109375" bestFit="1" customWidth="1"/>
    <col min="20" max="20" width="8.33203125" bestFit="1" customWidth="1"/>
    <col min="21" max="24" width="8.33203125" customWidth="1"/>
    <col min="28" max="28" width="7.109375" bestFit="1" customWidth="1"/>
    <col min="29" max="29" width="7.6640625" bestFit="1" customWidth="1"/>
    <col min="30" max="30" width="7.6640625" customWidth="1"/>
    <col min="31" max="31" width="14.33203125" bestFit="1" customWidth="1"/>
    <col min="32" max="42" width="14.33203125" customWidth="1"/>
    <col min="43" max="43" width="11.5546875" bestFit="1" customWidth="1"/>
    <col min="44" max="45" width="11.5546875" customWidth="1"/>
    <col min="46" max="46" width="8.77734375" bestFit="1" customWidth="1"/>
    <col min="47" max="47" width="8.77734375" customWidth="1"/>
    <col min="48" max="48" width="9.44140625" bestFit="1" customWidth="1"/>
    <col min="49" max="50" width="9.44140625" customWidth="1"/>
    <col min="51" max="51" width="6" bestFit="1" customWidth="1"/>
    <col min="52" max="52" width="6" customWidth="1"/>
    <col min="53" max="53" width="7.44140625" bestFit="1" customWidth="1"/>
    <col min="54" max="54" width="7.44140625" customWidth="1"/>
    <col min="55" max="55" width="6.88671875" bestFit="1" customWidth="1"/>
    <col min="56" max="56" width="11.5546875" bestFit="1" customWidth="1"/>
    <col min="57" max="70" width="11.5546875" customWidth="1"/>
    <col min="71" max="71" width="11.6640625" bestFit="1" customWidth="1"/>
    <col min="72" max="72" width="11.6640625" customWidth="1"/>
    <col min="73" max="73" width="12" bestFit="1" customWidth="1"/>
    <col min="74" max="74" width="12.6640625" bestFit="1" customWidth="1"/>
    <col min="75" max="75" width="14.109375" bestFit="1" customWidth="1"/>
    <col min="76" max="76" width="12" bestFit="1" customWidth="1"/>
    <col min="77" max="77" width="12.6640625" bestFit="1" customWidth="1"/>
    <col min="78" max="78" width="11.6640625" bestFit="1" customWidth="1"/>
    <col min="79" max="79" width="12.6640625" bestFit="1" customWidth="1"/>
  </cols>
  <sheetData>
    <row r="1" spans="1:89" x14ac:dyDescent="0.3">
      <c r="A1" s="1" t="s">
        <v>11</v>
      </c>
      <c r="B1" s="5" t="s">
        <v>59</v>
      </c>
      <c r="C1" s="6" t="s">
        <v>83</v>
      </c>
      <c r="D1" s="6" t="s">
        <v>84</v>
      </c>
      <c r="E1" s="6" t="s">
        <v>85</v>
      </c>
      <c r="F1" s="5" t="s">
        <v>86</v>
      </c>
      <c r="G1" s="5" t="s">
        <v>90</v>
      </c>
      <c r="H1" s="5" t="s">
        <v>88</v>
      </c>
      <c r="I1" s="5" t="s">
        <v>91</v>
      </c>
      <c r="J1" s="5" t="s">
        <v>94</v>
      </c>
      <c r="K1" s="7" t="s">
        <v>87</v>
      </c>
      <c r="L1" s="5" t="s">
        <v>92</v>
      </c>
      <c r="M1" s="5" t="s">
        <v>89</v>
      </c>
      <c r="N1" s="5" t="s">
        <v>93</v>
      </c>
      <c r="O1" s="1" t="s">
        <v>95</v>
      </c>
      <c r="P1" s="3" t="s">
        <v>96</v>
      </c>
      <c r="Q1" s="1" t="s">
        <v>13</v>
      </c>
      <c r="R1" s="1" t="s">
        <v>12</v>
      </c>
      <c r="S1" s="1" t="s">
        <v>60</v>
      </c>
      <c r="T1" s="1" t="s">
        <v>97</v>
      </c>
      <c r="U1" s="1" t="s">
        <v>160</v>
      </c>
      <c r="V1" s="1" t="s">
        <v>98</v>
      </c>
      <c r="W1" s="1" t="s">
        <v>161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248</v>
      </c>
      <c r="AD1" s="1" t="s">
        <v>159</v>
      </c>
      <c r="AE1" s="3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4" t="s">
        <v>116</v>
      </c>
      <c r="AR1" s="4" t="s">
        <v>117</v>
      </c>
      <c r="AS1" s="4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3" t="s">
        <v>129</v>
      </c>
      <c r="BE1" s="3" t="s">
        <v>130</v>
      </c>
      <c r="BF1" s="3" t="s">
        <v>131</v>
      </c>
      <c r="BG1" s="1" t="s">
        <v>132</v>
      </c>
      <c r="BH1" s="1" t="s">
        <v>133</v>
      </c>
      <c r="BI1" s="1" t="s">
        <v>134</v>
      </c>
      <c r="BJ1" s="1" t="s">
        <v>135</v>
      </c>
      <c r="BK1" s="1" t="s">
        <v>136</v>
      </c>
      <c r="BL1" s="1" t="s">
        <v>137</v>
      </c>
      <c r="BM1" s="1" t="s">
        <v>138</v>
      </c>
      <c r="BN1" s="1" t="s">
        <v>139</v>
      </c>
      <c r="BO1" s="1" t="s">
        <v>252</v>
      </c>
      <c r="BP1" s="1" t="s">
        <v>140</v>
      </c>
      <c r="BQ1" s="1" t="s">
        <v>253</v>
      </c>
      <c r="BR1" s="1" t="s">
        <v>228</v>
      </c>
      <c r="BS1" t="s">
        <v>141</v>
      </c>
      <c r="BT1" s="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247</v>
      </c>
      <c r="CJ1" t="s">
        <v>157</v>
      </c>
      <c r="CK1" t="s">
        <v>158</v>
      </c>
    </row>
    <row r="2" spans="1:89" s="25" customFormat="1" x14ac:dyDescent="0.3">
      <c r="A2" s="5">
        <v>2018</v>
      </c>
      <c r="B2" s="33">
        <v>1864.0351909999999</v>
      </c>
      <c r="C2" s="34">
        <v>1864.0351909999999</v>
      </c>
      <c r="D2" s="34">
        <v>0</v>
      </c>
      <c r="E2" s="35"/>
      <c r="F2" s="55">
        <v>7.6499999999999999E-2</v>
      </c>
      <c r="G2" s="34">
        <v>19103.640164</v>
      </c>
      <c r="H2" s="56"/>
      <c r="I2" s="34">
        <v>19103.640164</v>
      </c>
      <c r="J2" s="35">
        <v>214.22217599999999</v>
      </c>
      <c r="K2" s="55">
        <v>7.6499999999999999E-2</v>
      </c>
      <c r="L2" s="34">
        <v>19103.640164</v>
      </c>
      <c r="M2" s="34">
        <v>0</v>
      </c>
      <c r="N2" s="34">
        <v>19103.640164</v>
      </c>
      <c r="O2" s="35">
        <v>214.22217599999999</v>
      </c>
      <c r="P2" s="34">
        <v>12360.520507056746</v>
      </c>
      <c r="Q2" s="34">
        <v>12371.76252735275</v>
      </c>
      <c r="R2" s="34">
        <v>12283.713118</v>
      </c>
      <c r="S2" s="52">
        <v>7.6999999999999999E-2</v>
      </c>
      <c r="T2" s="34">
        <v>6743.1196569432541</v>
      </c>
      <c r="U2" s="43">
        <v>0.6470243577111352</v>
      </c>
      <c r="V2" s="34">
        <v>6743.1196569432541</v>
      </c>
      <c r="W2" s="43">
        <v>0.6470243577111352</v>
      </c>
      <c r="X2" s="33">
        <v>0</v>
      </c>
      <c r="Y2" s="34">
        <v>0</v>
      </c>
      <c r="Z2" s="34">
        <v>0</v>
      </c>
      <c r="AA2" s="35">
        <v>0</v>
      </c>
      <c r="AB2" s="34">
        <v>11.242020296003998</v>
      </c>
      <c r="AC2" s="44">
        <v>7.3690022377379205E-2</v>
      </c>
      <c r="AD2" s="34">
        <v>865.61445281575141</v>
      </c>
      <c r="AE2" s="34">
        <v>904.49576097934892</v>
      </c>
      <c r="AF2" s="34">
        <v>-38.88130816359751</v>
      </c>
      <c r="AG2" s="48">
        <v>108.12575421541888</v>
      </c>
      <c r="AH2" s="34">
        <v>3834.6086682876435</v>
      </c>
      <c r="AI2" s="34">
        <v>0</v>
      </c>
      <c r="AJ2" s="34">
        <v>0</v>
      </c>
      <c r="AK2" s="49">
        <v>0.78656199999999998</v>
      </c>
      <c r="AL2" s="34">
        <v>11.242020296003998</v>
      </c>
      <c r="AM2" s="44">
        <v>1.4999999999999999E-2</v>
      </c>
      <c r="AN2" s="34">
        <v>0</v>
      </c>
      <c r="AO2" s="34">
        <v>128.27575179472498</v>
      </c>
      <c r="AP2" s="34">
        <v>0</v>
      </c>
      <c r="AQ2" s="42">
        <v>0.1176</v>
      </c>
      <c r="AR2" s="42">
        <v>8.0100000000000005E-2</v>
      </c>
      <c r="AS2" s="42">
        <v>3.7499999999999999E-2</v>
      </c>
      <c r="AT2" s="43">
        <v>0.37448877249729212</v>
      </c>
      <c r="AU2" s="43">
        <v>0.38100000000000001</v>
      </c>
      <c r="AV2" s="44">
        <v>3.9300000000000002E-2</v>
      </c>
      <c r="AW2" s="43">
        <v>0.3387</v>
      </c>
      <c r="AX2" s="43">
        <v>0.378</v>
      </c>
      <c r="AY2" s="43">
        <v>0.3387</v>
      </c>
      <c r="AZ2" s="44">
        <v>0</v>
      </c>
      <c r="BA2" s="40">
        <v>707.67200200000002</v>
      </c>
      <c r="BB2" s="40">
        <v>0</v>
      </c>
      <c r="BC2" s="34">
        <v>-1317.635325</v>
      </c>
      <c r="BD2" s="34">
        <v>0</v>
      </c>
      <c r="BE2" s="34">
        <v>-1317.635325</v>
      </c>
      <c r="BF2" s="34">
        <v>-35.191507999999999</v>
      </c>
      <c r="BG2" s="34">
        <v>-25.141552000000001</v>
      </c>
      <c r="BH2" s="34">
        <v>15.584071</v>
      </c>
      <c r="BI2" s="34">
        <v>152.18970899999999</v>
      </c>
      <c r="BJ2" s="34">
        <v>70.127088663420921</v>
      </c>
      <c r="BK2" s="34">
        <v>655.29044333657907</v>
      </c>
      <c r="BL2" s="34">
        <v>0</v>
      </c>
      <c r="BM2" s="34">
        <v>0</v>
      </c>
      <c r="BN2" s="34">
        <v>3.6768329999999998</v>
      </c>
      <c r="BO2" s="36">
        <v>729.09436500000004</v>
      </c>
      <c r="BP2" s="34">
        <v>0</v>
      </c>
      <c r="BQ2" s="34">
        <v>729.09436500000004</v>
      </c>
      <c r="BR2" s="34">
        <v>1850.5716130000001</v>
      </c>
      <c r="BS2" s="34">
        <v>-481.1002400000001</v>
      </c>
      <c r="BT2" s="34">
        <v>1011.5375079999998</v>
      </c>
      <c r="BU2" s="34">
        <v>886.33832313949995</v>
      </c>
      <c r="BV2" s="34">
        <v>125.26956300000001</v>
      </c>
      <c r="BW2" s="34">
        <v>100.21565040000002</v>
      </c>
      <c r="BX2" s="34">
        <v>425.12435824725031</v>
      </c>
      <c r="BY2" s="34">
        <v>-466.61067200000002</v>
      </c>
      <c r="BZ2" s="34">
        <v>-146.77874600000001</v>
      </c>
      <c r="CA2" s="35">
        <v>-88.049409352749706</v>
      </c>
      <c r="CB2" s="30">
        <v>0</v>
      </c>
      <c r="CC2" s="30">
        <v>693.01829177070397</v>
      </c>
      <c r="CD2" s="30">
        <v>1498.2863629999999</v>
      </c>
      <c r="CE2" s="30">
        <v>2319.3384529999998</v>
      </c>
      <c r="CF2" s="30">
        <v>2975.9555009092242</v>
      </c>
      <c r="CG2" s="30">
        <v>22.762706583924263</v>
      </c>
      <c r="CH2" s="30">
        <v>198.26684</v>
      </c>
      <c r="CI2" s="30">
        <v>224.41557</v>
      </c>
      <c r="CJ2" s="30">
        <v>263.75774513895226</v>
      </c>
      <c r="CK2" s="30">
        <v>6.5781366317516987</v>
      </c>
    </row>
    <row r="3" spans="1:89" x14ac:dyDescent="0.3">
      <c r="A3">
        <v>2019</v>
      </c>
      <c r="B3" s="33">
        <v>1952.4957770000001</v>
      </c>
      <c r="C3" s="34">
        <v>1952.4957770000001</v>
      </c>
      <c r="D3" s="34">
        <v>0</v>
      </c>
      <c r="E3" s="35"/>
      <c r="F3" s="55">
        <v>7.5999999999999998E-2</v>
      </c>
      <c r="G3" s="34">
        <v>19527.612294999999</v>
      </c>
      <c r="H3" s="56"/>
      <c r="I3" s="34">
        <v>19527.612294999999</v>
      </c>
      <c r="J3" s="35">
        <v>218.865385</v>
      </c>
      <c r="K3" s="55">
        <v>7.5999999999999998E-2</v>
      </c>
      <c r="L3" s="34">
        <v>19527.612294999999</v>
      </c>
      <c r="M3" s="34">
        <v>0</v>
      </c>
      <c r="N3" s="34">
        <v>19527.612294999999</v>
      </c>
      <c r="O3" s="35">
        <v>218.865385</v>
      </c>
      <c r="P3" s="34">
        <v>12520.853237746296</v>
      </c>
      <c r="Q3" s="34">
        <v>12532.677862042299</v>
      </c>
      <c r="R3" s="34">
        <v>12282.698990999999</v>
      </c>
      <c r="S3" s="52">
        <v>7.6499999999999999E-2</v>
      </c>
      <c r="T3" s="34">
        <v>7006.7590572537028</v>
      </c>
      <c r="U3" s="43">
        <v>0.64118710718935323</v>
      </c>
      <c r="V3" s="34">
        <v>7006.7590572537028</v>
      </c>
      <c r="W3" s="43">
        <v>0.64118710718935323</v>
      </c>
      <c r="X3" s="33">
        <v>0</v>
      </c>
      <c r="Y3" s="34">
        <v>0</v>
      </c>
      <c r="Z3" s="34">
        <v>0</v>
      </c>
      <c r="AA3" s="35">
        <v>0</v>
      </c>
      <c r="AB3" s="34">
        <v>11.824624296003998</v>
      </c>
      <c r="AC3" s="44">
        <v>5.0626100428408129E-2</v>
      </c>
      <c r="AD3" s="34">
        <v>614.84377868954925</v>
      </c>
      <c r="AE3" s="34">
        <v>929.07707035948533</v>
      </c>
      <c r="AF3" s="34">
        <v>-314.23329166993608</v>
      </c>
      <c r="AG3" s="48">
        <v>109.53210936406211</v>
      </c>
      <c r="AH3" s="34">
        <v>3658.7791423434169</v>
      </c>
      <c r="AI3" s="34">
        <v>0</v>
      </c>
      <c r="AJ3" s="34">
        <v>0</v>
      </c>
      <c r="AK3" s="49">
        <v>0.58260400000000001</v>
      </c>
      <c r="AL3" s="34">
        <v>11.824624296003998</v>
      </c>
      <c r="AM3" s="44">
        <v>1.4999999999999999E-2</v>
      </c>
      <c r="AN3" s="34">
        <v>0</v>
      </c>
      <c r="AO3" s="34">
        <v>130.831986509865</v>
      </c>
      <c r="AP3" s="34">
        <v>0</v>
      </c>
      <c r="AQ3" s="42">
        <v>0.1174</v>
      </c>
      <c r="AR3" s="42">
        <v>8.0199999999999994E-2</v>
      </c>
      <c r="AS3" s="42">
        <v>3.7200000000000011E-2</v>
      </c>
      <c r="AT3" s="43">
        <v>0.37467087161700757</v>
      </c>
      <c r="AU3" s="43">
        <v>0.38</v>
      </c>
      <c r="AV3" s="44">
        <v>3.7499999999999999E-2</v>
      </c>
      <c r="AW3" s="43">
        <v>0.34150000000000003</v>
      </c>
      <c r="AX3" s="43">
        <v>0.379</v>
      </c>
      <c r="AY3" s="43">
        <v>0.34150000000000003</v>
      </c>
      <c r="AZ3" s="44">
        <v>0</v>
      </c>
      <c r="BA3" s="40">
        <v>717.03356900000006</v>
      </c>
      <c r="BB3" s="40">
        <v>0</v>
      </c>
      <c r="BC3" s="34">
        <v>-1343.892705</v>
      </c>
      <c r="BD3" s="34">
        <v>0</v>
      </c>
      <c r="BE3" s="34">
        <v>-1343.892705</v>
      </c>
      <c r="BF3" s="34">
        <v>-34.948706999999999</v>
      </c>
      <c r="BG3" s="34">
        <v>-18.107489999999999</v>
      </c>
      <c r="BH3" s="34">
        <v>13.422839</v>
      </c>
      <c r="BI3" s="34">
        <v>160.33855600000001</v>
      </c>
      <c r="BJ3" s="34">
        <v>66.744169218509029</v>
      </c>
      <c r="BK3" s="34">
        <v>693.03557478149105</v>
      </c>
      <c r="BL3" s="34">
        <v>0</v>
      </c>
      <c r="BM3" s="34">
        <v>0</v>
      </c>
      <c r="BN3" s="34">
        <v>9.4793190000000003</v>
      </c>
      <c r="BO3" s="34">
        <v>769.25906300000008</v>
      </c>
      <c r="BP3" s="34">
        <v>0</v>
      </c>
      <c r="BQ3" s="34">
        <v>769.25906299999997</v>
      </c>
      <c r="BR3" s="34">
        <v>1871.9975919999999</v>
      </c>
      <c r="BS3" s="34">
        <v>-453.92844400000013</v>
      </c>
      <c r="BT3" s="34">
        <v>452.91431699999976</v>
      </c>
      <c r="BU3" s="34">
        <v>921.97870659224998</v>
      </c>
      <c r="BV3" s="36">
        <v>-469.06438959225022</v>
      </c>
      <c r="BW3" s="34">
        <v>-375.25151167380022</v>
      </c>
      <c r="BX3" s="34">
        <v>75.161737799999997</v>
      </c>
      <c r="BY3" s="34">
        <v>283.41623883150027</v>
      </c>
      <c r="BZ3" s="34">
        <v>-233.30533600000001</v>
      </c>
      <c r="CA3" s="35">
        <v>-249.9788710423</v>
      </c>
      <c r="CB3">
        <v>0</v>
      </c>
      <c r="CC3">
        <v>701.38296945957927</v>
      </c>
      <c r="CD3">
        <v>1394.0306579999999</v>
      </c>
      <c r="CE3">
        <v>2220.0127726585179</v>
      </c>
      <c r="CF3">
        <v>3375.0305132013141</v>
      </c>
      <c r="CG3">
        <v>17.684983131706236</v>
      </c>
      <c r="CH3">
        <v>201.81800000000001</v>
      </c>
      <c r="CI3">
        <v>223.62338</v>
      </c>
      <c r="CJ3">
        <v>269.36927758434859</v>
      </c>
      <c r="CK3">
        <v>6.5723118752307705</v>
      </c>
    </row>
    <row r="4" spans="1:89" x14ac:dyDescent="0.3">
      <c r="A4">
        <v>2020</v>
      </c>
      <c r="B4" s="33">
        <v>1999.414595</v>
      </c>
      <c r="C4" s="34">
        <v>1765.1490000000001</v>
      </c>
      <c r="D4" s="34">
        <v>0</v>
      </c>
      <c r="E4" s="35">
        <v>234.26559499999991</v>
      </c>
      <c r="F4" s="57">
        <v>7.5499999999999998E-2</v>
      </c>
      <c r="G4" s="34">
        <v>19691.378798999998</v>
      </c>
      <c r="H4" s="58"/>
      <c r="I4" s="38">
        <v>19691.378798999998</v>
      </c>
      <c r="J4" s="35">
        <v>220.43730099999999</v>
      </c>
      <c r="K4" s="57">
        <v>7.5499999999999998E-2</v>
      </c>
      <c r="L4" s="38">
        <v>19691.378798999998</v>
      </c>
      <c r="M4" s="34">
        <v>0</v>
      </c>
      <c r="N4" s="38">
        <v>19691.378798999998</v>
      </c>
      <c r="O4" s="39">
        <v>220.43730099999999</v>
      </c>
      <c r="P4" s="38">
        <v>12617.188918760396</v>
      </c>
      <c r="Q4" s="38">
        <v>12629.479027056399</v>
      </c>
      <c r="R4" s="34">
        <v>11420.710895</v>
      </c>
      <c r="S4" s="53">
        <v>7.5999999999999998E-2</v>
      </c>
      <c r="T4" s="51">
        <v>7074.1898802396026</v>
      </c>
      <c r="U4" s="54">
        <v>0.64074684904244206</v>
      </c>
      <c r="V4" s="38">
        <v>7074.1898802396026</v>
      </c>
      <c r="W4" s="46">
        <v>0.64074684904244206</v>
      </c>
      <c r="X4" s="37">
        <v>0</v>
      </c>
      <c r="Y4" s="38">
        <v>0</v>
      </c>
      <c r="Z4" s="38">
        <v>0</v>
      </c>
      <c r="AA4" s="39">
        <v>0</v>
      </c>
      <c r="AB4" s="38">
        <v>12.290108296003998</v>
      </c>
      <c r="AC4" s="47">
        <v>3.8747089733309106E-2</v>
      </c>
      <c r="AD4" s="38">
        <v>478.2154470140996</v>
      </c>
      <c r="AE4" s="38">
        <v>937.98977479921473</v>
      </c>
      <c r="AF4" s="38">
        <v>-459.77432778511513</v>
      </c>
      <c r="AG4" s="50">
        <v>110.37812455009077</v>
      </c>
      <c r="AH4" s="38">
        <v>3468.6254717072106</v>
      </c>
      <c r="AI4" s="38">
        <v>0</v>
      </c>
      <c r="AJ4" s="38">
        <v>0</v>
      </c>
      <c r="AK4" s="49">
        <v>0.46548400000000001</v>
      </c>
      <c r="AL4" s="38">
        <v>12.290108296003998</v>
      </c>
      <c r="AM4" s="47">
        <v>1.4999999999999999E-2</v>
      </c>
      <c r="AN4" s="38">
        <v>0</v>
      </c>
      <c r="AO4" s="34">
        <v>133.17932437025399</v>
      </c>
      <c r="AP4" s="51">
        <v>0</v>
      </c>
      <c r="AQ4" s="42">
        <v>0.1129</v>
      </c>
      <c r="AR4" s="42">
        <v>8.0500000000000002E-2</v>
      </c>
      <c r="AS4" s="45">
        <v>3.2399999999999998E-2</v>
      </c>
      <c r="AT4" s="46">
        <v>0.35996846026158985</v>
      </c>
      <c r="AU4" s="43">
        <v>0.4</v>
      </c>
      <c r="AV4" s="46">
        <v>3.7200000000000011E-2</v>
      </c>
      <c r="AW4" s="46">
        <v>0.36845799978724209</v>
      </c>
      <c r="AX4" s="43">
        <v>0.40799999999999997</v>
      </c>
      <c r="AY4" s="46">
        <v>0.36964829532551191</v>
      </c>
      <c r="AZ4" s="47">
        <v>0</v>
      </c>
      <c r="BA4" s="40">
        <v>785.38087800000005</v>
      </c>
      <c r="BB4" s="41">
        <v>0</v>
      </c>
      <c r="BC4" s="34">
        <v>-1368.004318</v>
      </c>
      <c r="BD4" s="34">
        <v>0</v>
      </c>
      <c r="BE4" s="34">
        <v>-1368.004318</v>
      </c>
      <c r="BF4" s="34">
        <v>-30.447178000000001</v>
      </c>
      <c r="BG4" s="34">
        <v>-17.612100999999999</v>
      </c>
      <c r="BH4" s="34">
        <v>16.318574999999999</v>
      </c>
      <c r="BI4" s="34">
        <v>164.576018</v>
      </c>
      <c r="BJ4" s="34">
        <v>64.084519809323609</v>
      </c>
      <c r="BK4" s="34">
        <v>773.00201919067638</v>
      </c>
      <c r="BL4" s="34">
        <v>0</v>
      </c>
      <c r="BM4" s="34">
        <v>0</v>
      </c>
      <c r="BN4" s="34">
        <v>16.668182999999999</v>
      </c>
      <c r="BO4" s="34">
        <v>853.75472200000002</v>
      </c>
      <c r="BP4" s="34">
        <v>0</v>
      </c>
      <c r="BQ4" s="34">
        <v>853.75472200000002</v>
      </c>
      <c r="BR4" s="34">
        <v>1953.7982239999999</v>
      </c>
      <c r="BS4" s="38">
        <v>-381.41428199999984</v>
      </c>
      <c r="BT4" s="38">
        <v>-480.57381399999929</v>
      </c>
      <c r="BU4" s="38">
        <v>918.35798964599985</v>
      </c>
      <c r="BV4" s="38">
        <v>-1398.931803645999</v>
      </c>
      <c r="BW4" s="38">
        <v>-1119.1454429167993</v>
      </c>
      <c r="BX4" s="38">
        <v>-281.43863375535017</v>
      </c>
      <c r="BY4" s="38">
        <v>50.107825200000001</v>
      </c>
      <c r="BZ4" s="38">
        <v>141.70811941575013</v>
      </c>
      <c r="CA4" s="39">
        <v>-1208.7681320563993</v>
      </c>
      <c r="CB4">
        <v>2.2647085051869711</v>
      </c>
      <c r="CC4">
        <v>701.04102984992187</v>
      </c>
      <c r="CD4">
        <v>1294.755709</v>
      </c>
      <c r="CE4">
        <v>2119.7734078506496</v>
      </c>
      <c r="CF4">
        <v>3647.4444877852379</v>
      </c>
      <c r="CG4">
        <v>12.216149442636176</v>
      </c>
      <c r="CH4">
        <v>181.77222886389092</v>
      </c>
      <c r="CI4">
        <v>207.13690435569268</v>
      </c>
      <c r="CJ4">
        <v>305.56401382638717</v>
      </c>
      <c r="CK4">
        <v>6.5678828039510293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Numeric Inputs</vt:lpstr>
      <vt:lpstr>Character Inputs</vt:lpstr>
      <vt:lpstr>List Box</vt:lpstr>
      <vt:lpstr>Payroll and Other</vt:lpstr>
      <vt:lpstr>Benefits</vt:lpstr>
      <vt:lpstr>Amortization</vt:lpstr>
      <vt:lpstr>OABEAAB Balance</vt:lpstr>
      <vt:lpstr>OABEAAB Amortization</vt:lpstr>
      <vt:lpstr>Inv_Returns</vt:lpstr>
      <vt:lpstr>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2021-01-07T15:43:46Z</dcterms:created>
  <dcterms:modified xsi:type="dcterms:W3CDTF">2021-07-16T21:15:38Z</dcterms:modified>
</cp:coreProperties>
</file>