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waro\Desktop\Montana - Copy\Montana PERS Model\"/>
    </mc:Choice>
  </mc:AlternateContent>
  <xr:revisionPtr revIDLastSave="0" documentId="13_ncr:1_{6C7716B4-E4C6-4D6F-8235-70658EDA38F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Numeric Inputs" sheetId="1" r:id="rId1"/>
    <sheet name="Character Inputs" sheetId="7" r:id="rId2"/>
    <sheet name="List Box" sheetId="5" r:id="rId3"/>
    <sheet name="Amortization_NewDebt" sheetId="15" r:id="rId4"/>
    <sheet name="Amortization_CurrentDebt" sheetId="10" r:id="rId5"/>
    <sheet name="Inv_Returns" sheetId="3" r:id="rId6"/>
    <sheet name="Historical Data" sheetId="2" r:id="rId7"/>
    <sheet name="Benefit Payments" sheetId="11" r:id="rId8"/>
  </sheets>
  <calcPr calcId="191029" calcMode="autoNoTable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/>
  <c r="D28" i="1"/>
  <c r="E29" i="1"/>
  <c r="E28" i="1"/>
  <c r="C29" i="1"/>
  <c r="C28" i="1"/>
</calcChain>
</file>

<file path=xl/sharedStrings.xml><?xml version="1.0" encoding="utf-8"?>
<sst xmlns="http://schemas.openxmlformats.org/spreadsheetml/2006/main" count="224" uniqueCount="194">
  <si>
    <t>Economic Inputs</t>
  </si>
  <si>
    <t>Expected COLA</t>
  </si>
  <si>
    <t>Plan Design</t>
  </si>
  <si>
    <t>Payroll Growth Rate</t>
  </si>
  <si>
    <t>Funding Policy (FY 2021+)</t>
  </si>
  <si>
    <t>Employer Contribution Policy</t>
  </si>
  <si>
    <t>Statutory Rate</t>
  </si>
  <si>
    <t>No</t>
  </si>
  <si>
    <t>Layered</t>
  </si>
  <si>
    <t>Amortization Base Increase Rate</t>
  </si>
  <si>
    <t>AVA Corridor - lower bound (% of MVA)</t>
  </si>
  <si>
    <t>AVA Corridor - upper bound (% of MVA)</t>
  </si>
  <si>
    <t>Assumed Inflation</t>
  </si>
  <si>
    <t>FYE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</si>
  <si>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</si>
  <si>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</si>
  <si>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</si>
  <si>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</si>
  <si>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</si>
  <si>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</si>
  <si>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</si>
  <si>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</si>
  <si>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</si>
  <si>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</si>
  <si>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</si>
  <si>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</si>
  <si>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</si>
  <si>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</si>
  <si>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</si>
  <si>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</si>
  <si>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</si>
  <si>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</si>
  <si>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</si>
  <si>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</si>
  <si>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</si>
  <si>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</si>
  <si>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</si>
  <si>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</si>
  <si>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</si>
  <si>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</si>
  <si>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</si>
  <si>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</si>
  <si>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</si>
  <si>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</si>
  <si>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</si>
  <si>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</si>
  <si>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</si>
  <si>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</si>
  <si>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</si>
  <si>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</si>
  <si>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</si>
  <si>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</si>
  <si>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</si>
  <si>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</si>
  <si>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</si>
  <si>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</si>
  <si>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NC_StaryYear</t>
  </si>
  <si>
    <t>Payroll_growth</t>
  </si>
  <si>
    <t>ER_Policy</t>
  </si>
  <si>
    <t>AmoBaseInc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</si>
  <si>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</si>
  <si>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</si>
  <si>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</si>
  <si>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</si>
  <si>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</si>
  <si>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</si>
  <si>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</si>
  <si>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</si>
  <si>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</si>
  <si>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</si>
  <si>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PayrollLegacy</t>
  </si>
  <si>
    <t>PayrollNewTier</t>
  </si>
  <si>
    <t>MOYNCExistOrigDR</t>
  </si>
  <si>
    <t>MOYNCExistNewDR</t>
  </si>
  <si>
    <t>ROA_MVA</t>
  </si>
  <si>
    <t>UAL_AVA</t>
  </si>
  <si>
    <t>UAL_MVA</t>
  </si>
  <si>
    <t>FR_AVA</t>
  </si>
  <si>
    <t>FR_MVA</t>
  </si>
  <si>
    <t>Total_Contrib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</si>
  <si>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</si>
  <si>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</si>
  <si>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</si>
  <si>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</si>
  <si>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</si>
  <si>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</si>
  <si>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</si>
  <si>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</si>
  <si>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New Hire Plan</t>
  </si>
  <si>
    <t>Choice DC Employer Contributon</t>
  </si>
  <si>
    <t>Employee Contribution Rate - New Hires</t>
  </si>
  <si>
    <t>EEContrib_NewHires</t>
  </si>
  <si>
    <t>Assumptions</t>
  </si>
  <si>
    <t>Administrative Expenses (as % of payroll)</t>
  </si>
  <si>
    <t>Admin_Exp_Pct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</si>
  <si>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</si>
  <si>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</si>
  <si>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</si>
  <si>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</si>
  <si>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</si>
  <si>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</si>
  <si>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</si>
  <si>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</si>
  <si>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</si>
  <si>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Reset %</t>
  </si>
  <si>
    <t>AmoResetPct</t>
  </si>
  <si>
    <t>EE_NC_CurrentHires</t>
  </si>
  <si>
    <t>EE_NC_NewHires</t>
  </si>
  <si>
    <t>Total_Contrib_DB</t>
  </si>
  <si>
    <t>Total_Contrib_DC</t>
  </si>
  <si>
    <t>MOYNCNewHiresOrigDR</t>
  </si>
  <si>
    <t>MOYNCNewHiresNewDR</t>
  </si>
  <si>
    <t>ER_NC_CurrentHires</t>
  </si>
  <si>
    <t>ER_NC_NewHires</t>
  </si>
  <si>
    <t>ER_Amo_CurrentHires</t>
  </si>
  <si>
    <t>ER_Amo_NewHires</t>
  </si>
  <si>
    <t>NC_NewHires_Pct</t>
  </si>
  <si>
    <t>New Hire Normal Cost Sensitivity</t>
  </si>
  <si>
    <t>NCSensDR_NewHires</t>
  </si>
  <si>
    <t>DC_Contrib</t>
  </si>
  <si>
    <t>Segal</t>
  </si>
  <si>
    <t>ER_Percentage</t>
  </si>
  <si>
    <t>ER_InflAdj</t>
  </si>
  <si>
    <t>Reason</t>
  </si>
  <si>
    <t>AllInCost</t>
  </si>
  <si>
    <t>NewHirePayroll</t>
  </si>
  <si>
    <t>OriginalDR</t>
  </si>
  <si>
    <t>NewDR</t>
  </si>
  <si>
    <t>AccrLiabOrigDR</t>
  </si>
  <si>
    <t>AccrLiabNewDR</t>
  </si>
  <si>
    <t>Total_EE</t>
  </si>
  <si>
    <t>Additional_ER</t>
  </si>
  <si>
    <t>BenPayments</t>
  </si>
  <si>
    <t>Refunds</t>
  </si>
  <si>
    <t>AdminExp</t>
  </si>
  <si>
    <t>Solv_Contrib</t>
  </si>
  <si>
    <t>NetCF</t>
  </si>
  <si>
    <t>ExpInvInc</t>
  </si>
  <si>
    <t>ExpectedMVA</t>
  </si>
  <si>
    <t>GainLoss</t>
  </si>
  <si>
    <t>DeferedCurYear</t>
  </si>
  <si>
    <t>Year1GL</t>
  </si>
  <si>
    <t>Year2GL</t>
  </si>
  <si>
    <t>Year3GL</t>
  </si>
  <si>
    <t>TotalDefered</t>
  </si>
  <si>
    <t>FundPeriod</t>
  </si>
  <si>
    <t>Amo_Policy</t>
  </si>
  <si>
    <t>VarStat_AmoPayment</t>
  </si>
  <si>
    <t>FixedStat_AmoPayment</t>
  </si>
  <si>
    <t>EffStat_ER</t>
  </si>
  <si>
    <t>Stat_ER</t>
  </si>
  <si>
    <t>Suppl_Contrib</t>
  </si>
  <si>
    <t>AmoFactor</t>
  </si>
  <si>
    <t>Discount rate</t>
  </si>
  <si>
    <t>Discount rate Projection</t>
  </si>
  <si>
    <t>dis_r</t>
  </si>
  <si>
    <t>dis_r_proj</t>
  </si>
  <si>
    <t>Normal Cost - Current Hire</t>
  </si>
  <si>
    <t>Normal Cost - New Hire</t>
  </si>
  <si>
    <t>Multiplier for New Hire Plan</t>
  </si>
  <si>
    <t>Plan_Multiplier</t>
  </si>
  <si>
    <t>Percentage of plans not used for New Hires</t>
  </si>
  <si>
    <t>PctNotUsed_NewHires</t>
  </si>
  <si>
    <t>Additional ER Contribution (% of existing ER Contribution)</t>
  </si>
  <si>
    <t>Additional_ERContrib</t>
  </si>
  <si>
    <t>Ratio for DC Vesting</t>
  </si>
  <si>
    <t>Ratio_DCVesting</t>
  </si>
  <si>
    <t>Benefit Payment Growth Rate</t>
  </si>
  <si>
    <t>BenPayment_Growth</t>
  </si>
  <si>
    <t>Statutory Employer Contribution Rate</t>
  </si>
  <si>
    <t>ERContrib</t>
  </si>
  <si>
    <t>Timing of BP (from EOY)</t>
  </si>
  <si>
    <t>BP_Timing</t>
  </si>
  <si>
    <t>Contribution and Amortization payment made on</t>
  </si>
  <si>
    <t>ERAmo_Type</t>
  </si>
  <si>
    <t>PayrollLegacy_Pct</t>
  </si>
  <si>
    <t>Baseline_BP</t>
  </si>
  <si>
    <t>Refunds_Admin</t>
  </si>
  <si>
    <t>Change_BP</t>
  </si>
  <si>
    <t>NewHireBP</t>
  </si>
  <si>
    <t>NewHireBP_Pct</t>
  </si>
  <si>
    <t>Employee Contribution Rate - Current Hires</t>
  </si>
  <si>
    <t>EEContrib_CurrentHires</t>
  </si>
  <si>
    <t>EE_NC_NewHires_Pct</t>
  </si>
  <si>
    <t>EE_NC_Legacy_Pct</t>
  </si>
  <si>
    <t>NC_Legacy_Pct</t>
  </si>
  <si>
    <t>ER_NC_Legacy_Pct</t>
  </si>
  <si>
    <t>ER_NC_NewHires_Pct</t>
  </si>
  <si>
    <t>TotalNC_Pct</t>
  </si>
  <si>
    <t>AmoRate_Pct</t>
  </si>
  <si>
    <t>Total_Contrib_Pct</t>
  </si>
  <si>
    <t>Variable Statutory</t>
  </si>
  <si>
    <t>NC_NewHires_Pct_1</t>
  </si>
  <si>
    <t>NC_CurrentHires_Pct_1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</si>
</sst>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_(* #,##0.0_);_(* \(#,##0.0\);_(* &quot;-&quot;??_);_(@_)"/>
    <numFmt numFmtId="168" formatCode="_(* #,##0.000_);_(* \(#,##0.0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7" borderId="0" applyNumberFormat="0" applyBorder="0" applyAlignment="0" applyProtection="0"/>
  </cellStyleXfs>
  <cellXfs count="86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0" fontId="0" fillId="0" borderId="0" xfId="0" applyFont="1" applyFill="1"/>
    <xf numFmtId="9" fontId="3" fillId="0" borderId="5" xfId="2" applyNumberFormat="1" applyFont="1" applyFill="1" applyBorder="1" applyAlignment="1">
      <alignment horizontal="center"/>
    </xf>
    <xf numFmtId="10" fontId="3" fillId="0" borderId="4" xfId="2" applyNumberFormat="1" applyFont="1" applyFill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0" fillId="0" borderId="0" xfId="2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165" fontId="3" fillId="0" borderId="0" xfId="2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165" fontId="8" fillId="0" borderId="0" xfId="1" applyNumberFormat="1" applyFont="1" applyFill="1" applyBorder="1"/>
    <xf numFmtId="165" fontId="4" fillId="0" borderId="0" xfId="1" applyNumberFormat="1" applyFont="1" applyFill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65" fontId="3" fillId="0" borderId="0" xfId="0" applyNumberFormat="1" applyFont="1"/>
    <xf numFmtId="10" fontId="8" fillId="0" borderId="1" xfId="0" applyNumberFormat="1" applyFont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8" fillId="4" borderId="0" xfId="2" applyNumberFormat="1" applyFont="1" applyFill="1" applyBorder="1" applyAlignment="1">
      <alignment horizontal="center"/>
    </xf>
    <xf numFmtId="10" fontId="4" fillId="4" borderId="1" xfId="0" applyNumberFormat="1" applyFont="1" applyFill="1" applyBorder="1" applyAlignment="1">
      <alignment horizontal="center"/>
    </xf>
    <xf numFmtId="10" fontId="4" fillId="4" borderId="0" xfId="2" applyNumberFormat="1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167" fontId="8" fillId="0" borderId="6" xfId="1" applyNumberFormat="1" applyFont="1" applyFill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165" fontId="8" fillId="0" borderId="0" xfId="3" applyNumberFormat="1" applyFont="1" applyFill="1" applyBorder="1" applyAlignment="1">
      <alignment horizontal="center"/>
    </xf>
    <xf numFmtId="165" fontId="4" fillId="8" borderId="0" xfId="1" applyNumberFormat="1" applyFont="1" applyFill="1" applyAlignment="1">
      <alignment horizontal="center"/>
    </xf>
    <xf numFmtId="165" fontId="8" fillId="0" borderId="0" xfId="1" applyNumberFormat="1" applyFont="1" applyFill="1" applyAlignment="1">
      <alignment horizontal="center"/>
    </xf>
    <xf numFmtId="165" fontId="4" fillId="0" borderId="0" xfId="1" applyNumberFormat="1" applyFont="1" applyFill="1" applyAlignment="1">
      <alignment horizontal="center"/>
    </xf>
    <xf numFmtId="43" fontId="4" fillId="0" borderId="0" xfId="1" quotePrefix="1" applyFont="1" applyFill="1" applyBorder="1" applyAlignment="1">
      <alignment horizontal="center"/>
    </xf>
    <xf numFmtId="43" fontId="3" fillId="0" borderId="0" xfId="0" applyNumberFormat="1" applyFont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68" fontId="4" fillId="0" borderId="0" xfId="1" applyNumberFormat="1" applyFont="1" applyFill="1" applyBorder="1" applyAlignment="1">
      <alignment horizontal="center"/>
    </xf>
    <xf numFmtId="168" fontId="4" fillId="0" borderId="0" xfId="1" applyNumberFormat="1" applyFont="1" applyFill="1" applyAlignment="1">
      <alignment horizontal="center"/>
    </xf>
    <xf numFmtId="43" fontId="4" fillId="0" borderId="0" xfId="1" applyFont="1" applyFill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9" fontId="4" fillId="0" borderId="0" xfId="2" applyFont="1" applyFill="1" applyBorder="1" applyAlignment="1">
      <alignment horizontal="center"/>
    </xf>
    <xf numFmtId="165" fontId="3" fillId="0" borderId="0" xfId="1" applyNumberFormat="1" applyFont="1" applyFill="1"/>
    <xf numFmtId="0" fontId="11" fillId="0" borderId="0" xfId="0" applyFont="1"/>
    <xf numFmtId="165" fontId="11" fillId="0" borderId="0" xfId="0" applyNumberFormat="1" applyFont="1"/>
    <xf numFmtId="0" fontId="4" fillId="9" borderId="0" xfId="0" applyFont="1" applyFill="1" applyAlignment="1">
      <alignment horizontal="center"/>
    </xf>
    <xf numFmtId="164" fontId="7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10" fontId="2" fillId="4" borderId="0" xfId="0" applyNumberFormat="1" applyFont="1" applyFill="1" applyAlignment="1">
      <alignment horizontal="center"/>
    </xf>
    <xf numFmtId="10" fontId="0" fillId="5" borderId="0" xfId="2" applyNumberFormat="1" applyFont="1" applyFill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3" borderId="0" xfId="2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6" borderId="0" xfId="0" applyFill="1" applyAlignment="1">
      <alignment horizontal="center"/>
    </xf>
  </cellXfs>
  <cellStyles count="4">
    <cellStyle name="Bad" xfId="3" builtinId="27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workbookViewId="0">
      <selection activeCell="C23" sqref="C23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6640625" bestFit="1" customWidth="1"/>
    <col min="4" max="5" width="10.5546875" bestFit="1" customWidth="1"/>
  </cols>
  <sheetData>
    <row r="1" spans="1:3" x14ac:dyDescent="0.3">
      <c r="A1" s="24" t="s">
        <v>0</v>
      </c>
    </row>
    <row r="2" spans="1:3" x14ac:dyDescent="0.3">
      <c r="A2" t="s">
        <v>153</v>
      </c>
      <c r="B2" t="s">
        <v>155</v>
      </c>
      <c r="C2" s="25">
        <v>7.6499999999999999E-2</v>
      </c>
    </row>
    <row r="3" spans="1:3" x14ac:dyDescent="0.3">
      <c r="A3" t="s">
        <v>154</v>
      </c>
      <c r="B3" t="s">
        <v>156</v>
      </c>
      <c r="C3" s="25">
        <v>7.6499999999999999E-2</v>
      </c>
    </row>
    <row r="4" spans="1:3" x14ac:dyDescent="0.3">
      <c r="A4" t="s">
        <v>12</v>
      </c>
      <c r="B4" t="s">
        <v>55</v>
      </c>
      <c r="C4" s="25">
        <v>2.75E-2</v>
      </c>
    </row>
    <row r="5" spans="1:3" x14ac:dyDescent="0.3">
      <c r="A5" s="24" t="s">
        <v>2</v>
      </c>
    </row>
    <row r="6" spans="1:3" x14ac:dyDescent="0.3">
      <c r="A6" t="s">
        <v>159</v>
      </c>
      <c r="B6" t="s">
        <v>160</v>
      </c>
      <c r="C6" s="26">
        <v>0.02</v>
      </c>
    </row>
    <row r="7" spans="1:3" x14ac:dyDescent="0.3">
      <c r="A7" t="s">
        <v>161</v>
      </c>
      <c r="B7" t="s">
        <v>162</v>
      </c>
      <c r="C7" s="26">
        <v>0.2</v>
      </c>
    </row>
    <row r="8" spans="1:3" x14ac:dyDescent="0.3">
      <c r="A8" t="s">
        <v>54</v>
      </c>
      <c r="B8" t="s">
        <v>56</v>
      </c>
      <c r="C8">
        <v>2021</v>
      </c>
    </row>
    <row r="9" spans="1:3" x14ac:dyDescent="0.3">
      <c r="A9" t="s">
        <v>157</v>
      </c>
      <c r="B9" t="s">
        <v>193</v>
      </c>
      <c r="C9" s="25">
        <v>9.8499999999999976E-2</v>
      </c>
    </row>
    <row r="10" spans="1:3" x14ac:dyDescent="0.3">
      <c r="A10" t="s">
        <v>158</v>
      </c>
      <c r="B10" t="s">
        <v>192</v>
      </c>
      <c r="C10" s="25">
        <v>9.0499999999999997E-2</v>
      </c>
    </row>
    <row r="11" spans="1:3" x14ac:dyDescent="0.3">
      <c r="A11" t="s">
        <v>181</v>
      </c>
      <c r="B11" t="s">
        <v>182</v>
      </c>
      <c r="C11" s="25">
        <v>7.9000000000000001E-2</v>
      </c>
    </row>
    <row r="12" spans="1:3" x14ac:dyDescent="0.3">
      <c r="A12" t="s">
        <v>90</v>
      </c>
      <c r="B12" t="s">
        <v>91</v>
      </c>
      <c r="C12" s="25">
        <v>7.9000000000000001E-2</v>
      </c>
    </row>
    <row r="13" spans="1:3" x14ac:dyDescent="0.3">
      <c r="A13" t="s">
        <v>163</v>
      </c>
      <c r="B13" t="s">
        <v>164</v>
      </c>
      <c r="C13" s="25">
        <v>0</v>
      </c>
    </row>
    <row r="14" spans="1:3" x14ac:dyDescent="0.3">
      <c r="A14" t="s">
        <v>89</v>
      </c>
      <c r="B14" t="s">
        <v>119</v>
      </c>
      <c r="C14" s="26">
        <v>0</v>
      </c>
    </row>
    <row r="15" spans="1:3" x14ac:dyDescent="0.3">
      <c r="A15" t="s">
        <v>165</v>
      </c>
      <c r="B15" t="s">
        <v>166</v>
      </c>
      <c r="C15" s="26">
        <v>0.98</v>
      </c>
    </row>
    <row r="16" spans="1:3" x14ac:dyDescent="0.3">
      <c r="A16" s="24" t="s">
        <v>92</v>
      </c>
    </row>
    <row r="17" spans="1:5" x14ac:dyDescent="0.3">
      <c r="A17" t="s">
        <v>93</v>
      </c>
      <c r="B17" t="s">
        <v>94</v>
      </c>
      <c r="C17" s="25">
        <v>2.8E-3</v>
      </c>
    </row>
    <row r="18" spans="1:5" x14ac:dyDescent="0.3">
      <c r="A18" t="s">
        <v>167</v>
      </c>
      <c r="B18" t="s">
        <v>168</v>
      </c>
      <c r="C18" s="25">
        <v>3.7999999999999999E-2</v>
      </c>
    </row>
    <row r="19" spans="1:5" x14ac:dyDescent="0.3">
      <c r="A19" t="s">
        <v>3</v>
      </c>
      <c r="B19" t="s">
        <v>57</v>
      </c>
      <c r="C19" s="25">
        <v>3.5000000000000003E-2</v>
      </c>
    </row>
    <row r="20" spans="1:5" x14ac:dyDescent="0.3">
      <c r="A20" t="s">
        <v>171</v>
      </c>
      <c r="B20" t="s">
        <v>172</v>
      </c>
      <c r="C20" s="31">
        <v>0.5</v>
      </c>
    </row>
    <row r="21" spans="1:5" x14ac:dyDescent="0.3">
      <c r="A21" s="24" t="s">
        <v>4</v>
      </c>
      <c r="C21" s="25"/>
    </row>
    <row r="22" spans="1:5" x14ac:dyDescent="0.3">
      <c r="A22" t="s">
        <v>9</v>
      </c>
      <c r="B22" t="s">
        <v>59</v>
      </c>
      <c r="C22" s="25">
        <v>3.5000000000000003E-2</v>
      </c>
    </row>
    <row r="23" spans="1:5" x14ac:dyDescent="0.3">
      <c r="A23" t="s">
        <v>104</v>
      </c>
      <c r="B23" t="s">
        <v>105</v>
      </c>
      <c r="C23" s="25">
        <v>99.99</v>
      </c>
    </row>
    <row r="24" spans="1:5" x14ac:dyDescent="0.3">
      <c r="A24" t="s">
        <v>169</v>
      </c>
      <c r="B24" t="s">
        <v>170</v>
      </c>
      <c r="C24" s="25">
        <v>8.77E-2</v>
      </c>
    </row>
    <row r="25" spans="1:5" x14ac:dyDescent="0.3">
      <c r="A25" t="s">
        <v>10</v>
      </c>
      <c r="B25" t="s">
        <v>60</v>
      </c>
      <c r="C25">
        <v>0.8</v>
      </c>
    </row>
    <row r="26" spans="1:5" x14ac:dyDescent="0.3">
      <c r="A26" t="s">
        <v>11</v>
      </c>
      <c r="B26" t="s">
        <v>61</v>
      </c>
      <c r="C26">
        <v>1.2</v>
      </c>
    </row>
    <row r="27" spans="1:5" x14ac:dyDescent="0.3">
      <c r="A27" t="s">
        <v>16</v>
      </c>
      <c r="C27" s="25">
        <f>D27-1%</f>
        <v>6.2499999999999993E-2</v>
      </c>
      <c r="D27" s="25">
        <v>7.2499999999999995E-2</v>
      </c>
      <c r="E27" s="25">
        <f>D27+1%</f>
        <v>8.249999999999999E-2</v>
      </c>
    </row>
    <row r="28" spans="1:5" x14ac:dyDescent="0.3">
      <c r="A28" t="s">
        <v>17</v>
      </c>
      <c r="C28" s="28">
        <f>C29+C30</f>
        <v>5270.3829970000006</v>
      </c>
      <c r="D28" s="28">
        <f>D29+D30</f>
        <v>4731.9598219999998</v>
      </c>
      <c r="E28" s="28">
        <f>E29+E30</f>
        <v>4282.6246919999994</v>
      </c>
    </row>
    <row r="29" spans="1:5" x14ac:dyDescent="0.3">
      <c r="A29" t="s">
        <v>18</v>
      </c>
      <c r="C29" s="28">
        <f>D29</f>
        <v>2057.857317</v>
      </c>
      <c r="D29" s="28">
        <v>2057.857317</v>
      </c>
      <c r="E29" s="28">
        <f>D29</f>
        <v>2057.857317</v>
      </c>
    </row>
    <row r="30" spans="1:5" x14ac:dyDescent="0.3">
      <c r="A30" t="s">
        <v>19</v>
      </c>
      <c r="C30" s="28">
        <v>3212.5256800000002</v>
      </c>
      <c r="D30" s="28">
        <v>2674.1025049999998</v>
      </c>
      <c r="E30" s="28">
        <v>2224.7673749999999</v>
      </c>
    </row>
    <row r="31" spans="1:5" x14ac:dyDescent="0.3">
      <c r="A31" t="s">
        <v>20</v>
      </c>
      <c r="B31" t="s">
        <v>62</v>
      </c>
      <c r="C31" s="27">
        <v>11.017199416129952</v>
      </c>
    </row>
    <row r="32" spans="1:5" x14ac:dyDescent="0.3">
      <c r="A32" t="s">
        <v>21</v>
      </c>
      <c r="B32" t="s">
        <v>21</v>
      </c>
      <c r="C32" s="27">
        <v>0.72694680597238381</v>
      </c>
    </row>
    <row r="33" spans="1:3" x14ac:dyDescent="0.3">
      <c r="A33" t="s">
        <v>22</v>
      </c>
      <c r="B33" t="s">
        <v>63</v>
      </c>
      <c r="C33" s="27">
        <v>22.034398832259903</v>
      </c>
    </row>
    <row r="34" spans="1:3" x14ac:dyDescent="0.3">
      <c r="A34" t="s">
        <v>117</v>
      </c>
      <c r="B34" t="s">
        <v>118</v>
      </c>
      <c r="C34" s="27">
        <v>22.034398832259903</v>
      </c>
    </row>
    <row r="35" spans="1:3" x14ac:dyDescent="0.3">
      <c r="A35" t="s">
        <v>81</v>
      </c>
      <c r="B35" t="s">
        <v>86</v>
      </c>
      <c r="C35" s="72">
        <v>8.3366394042968806E-2</v>
      </c>
    </row>
    <row r="36" spans="1:3" x14ac:dyDescent="0.3">
      <c r="A36" t="s">
        <v>82</v>
      </c>
      <c r="B36" t="s">
        <v>85</v>
      </c>
      <c r="C36" s="73">
        <v>6.9290149999999995E-2</v>
      </c>
    </row>
    <row r="37" spans="1:3" x14ac:dyDescent="0.3">
      <c r="A37" t="s">
        <v>83</v>
      </c>
      <c r="B37" t="s">
        <v>84</v>
      </c>
      <c r="C37" s="72">
        <v>0.121971353165312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6" sqref="B6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44140625" bestFit="1" customWidth="1"/>
  </cols>
  <sheetData>
    <row r="1" spans="1:3" x14ac:dyDescent="0.3">
      <c r="A1" s="24" t="s">
        <v>2</v>
      </c>
    </row>
    <row r="2" spans="1:3" x14ac:dyDescent="0.3">
      <c r="A2" t="s">
        <v>88</v>
      </c>
      <c r="B2" t="s">
        <v>103</v>
      </c>
      <c r="C2" t="s">
        <v>98</v>
      </c>
    </row>
    <row r="3" spans="1:3" x14ac:dyDescent="0.3">
      <c r="A3" t="s">
        <v>5</v>
      </c>
      <c r="B3" t="s">
        <v>58</v>
      </c>
      <c r="C3" t="s">
        <v>6</v>
      </c>
    </row>
    <row r="4" spans="1:3" x14ac:dyDescent="0.3">
      <c r="A4" t="s">
        <v>173</v>
      </c>
      <c r="B4" t="s">
        <v>174</v>
      </c>
      <c r="C4" t="s">
        <v>101</v>
      </c>
    </row>
    <row r="5" spans="1:3" x14ac:dyDescent="0.3">
      <c r="A5" s="24" t="s">
        <v>32</v>
      </c>
    </row>
    <row r="6" spans="1:3" x14ac:dyDescent="0.3">
      <c r="A6" t="s">
        <v>34</v>
      </c>
      <c r="B6" t="s">
        <v>64</v>
      </c>
      <c r="C6" t="s">
        <v>36</v>
      </c>
    </row>
    <row r="7" spans="1:3" x14ac:dyDescent="0.3">
      <c r="A7" t="s">
        <v>33</v>
      </c>
      <c r="B7" t="s">
        <v>65</v>
      </c>
      <c r="C7" t="s">
        <v>37</v>
      </c>
    </row>
    <row r="8" spans="1:3" x14ac:dyDescent="0.3">
      <c r="A8" t="s">
        <v>35</v>
      </c>
      <c r="B8" t="s">
        <v>68</v>
      </c>
      <c r="C8" t="s">
        <v>28</v>
      </c>
    </row>
    <row r="9" spans="1:3" x14ac:dyDescent="0.3">
      <c r="A9" t="s">
        <v>41</v>
      </c>
      <c r="B9" t="s">
        <v>66</v>
      </c>
      <c r="C9" t="s">
        <v>42</v>
      </c>
    </row>
    <row r="10" spans="1:3" x14ac:dyDescent="0.3">
      <c r="A10" t="s">
        <v>39</v>
      </c>
      <c r="B10" t="s">
        <v>67</v>
      </c>
      <c r="C10" t="s">
        <v>38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0000000}">
          <x14:formula1>
            <xm:f>'List Box'!$A$2:$A$11</xm:f>
          </x14:formula1>
          <xm:sqref>C8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C9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C10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C6</xm:sqref>
        </x14:dataValidation>
        <x14:dataValidation type="list" allowBlank="1" showInputMessage="1" showErrorMessage="1" xr:uid="{00000000-0002-0000-0100-000005000000}">
          <x14:formula1>
            <xm:f>'List Box'!$C$5:$C$7</xm:f>
          </x14:formula1>
          <xm:sqref>C3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C7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C2</xm:sqref>
        </x14:dataValidation>
        <x14:dataValidation type="list" allowBlank="1" showInputMessage="1" showErrorMessage="1" xr:uid="{00000000-0002-0000-0100-00000A000000}">
          <x14:formula1>
            <xm:f>'List Box'!$C$15:$C$16</xm:f>
          </x14:formula1>
          <xm:sqref>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tabSelected="1" workbookViewId="0">
      <selection activeCell="C7" sqref="C7"/>
    </sheetView>
  </sheetViews>
  <sheetFormatPr defaultRowHeight="14.4" x14ac:dyDescent="0.3"/>
  <cols>
    <col min="1" max="1" width="17.44140625" bestFit="1" customWidth="1"/>
    <col min="3" max="3" width="15.21875" bestFit="1" customWidth="1"/>
    <col min="7" max="7" width="17.44140625" bestFit="1" customWidth="1"/>
  </cols>
  <sheetData>
    <row r="2" spans="1:13" x14ac:dyDescent="0.3">
      <c r="A2" s="16" t="s">
        <v>25</v>
      </c>
      <c r="B2" s="16"/>
      <c r="C2" t="s">
        <v>1</v>
      </c>
      <c r="E2" t="s">
        <v>46</v>
      </c>
      <c r="G2" t="s">
        <v>38</v>
      </c>
      <c r="I2" t="s">
        <v>47</v>
      </c>
      <c r="K2" s="10" t="s">
        <v>48</v>
      </c>
      <c r="M2" s="16" t="s">
        <v>36</v>
      </c>
    </row>
    <row r="3" spans="1:13" x14ac:dyDescent="0.3">
      <c r="A3" s="16" t="s">
        <v>26</v>
      </c>
      <c r="B3" s="16"/>
      <c r="C3" t="s">
        <v>43</v>
      </c>
      <c r="E3" t="s">
        <v>7</v>
      </c>
      <c r="G3" t="s">
        <v>42</v>
      </c>
      <c r="I3" t="s">
        <v>42</v>
      </c>
      <c r="K3" s="10" t="s">
        <v>49</v>
      </c>
      <c r="M3" s="17" t="s">
        <v>50</v>
      </c>
    </row>
    <row r="4" spans="1:13" x14ac:dyDescent="0.3">
      <c r="A4" s="16" t="s">
        <v>23</v>
      </c>
      <c r="B4" s="16"/>
      <c r="G4" s="16"/>
      <c r="I4" s="16"/>
      <c r="K4" s="16"/>
      <c r="L4" s="16"/>
    </row>
    <row r="5" spans="1:13" x14ac:dyDescent="0.3">
      <c r="A5" s="16" t="s">
        <v>24</v>
      </c>
      <c r="B5" s="16"/>
      <c r="C5" s="15" t="s">
        <v>44</v>
      </c>
      <c r="D5" s="14"/>
      <c r="E5" s="14" t="s">
        <v>45</v>
      </c>
      <c r="G5" s="16"/>
      <c r="I5" s="16"/>
      <c r="K5" s="10" t="s">
        <v>48</v>
      </c>
      <c r="L5" s="16"/>
    </row>
    <row r="6" spans="1:13" x14ac:dyDescent="0.3">
      <c r="A6" s="16" t="s">
        <v>27</v>
      </c>
      <c r="B6" s="16"/>
      <c r="C6" s="15" t="s">
        <v>6</v>
      </c>
      <c r="D6" s="14"/>
      <c r="E6" s="14" t="s">
        <v>8</v>
      </c>
      <c r="G6" s="16"/>
      <c r="I6" s="16"/>
      <c r="K6" s="10" t="s">
        <v>51</v>
      </c>
      <c r="L6" s="16"/>
    </row>
    <row r="7" spans="1:13" x14ac:dyDescent="0.3">
      <c r="A7" s="16" t="s">
        <v>28</v>
      </c>
      <c r="B7" s="16"/>
      <c r="C7" s="15" t="s">
        <v>191</v>
      </c>
      <c r="D7" s="14"/>
      <c r="E7" s="14"/>
      <c r="G7" s="16" t="s">
        <v>46</v>
      </c>
      <c r="I7" s="16" t="s">
        <v>37</v>
      </c>
      <c r="K7" s="16"/>
      <c r="L7" s="16"/>
    </row>
    <row r="8" spans="1:13" x14ac:dyDescent="0.3">
      <c r="A8" s="16" t="s">
        <v>52</v>
      </c>
      <c r="B8" s="16"/>
      <c r="D8" s="14"/>
      <c r="E8" s="30" t="s">
        <v>97</v>
      </c>
      <c r="G8" s="16" t="s">
        <v>7</v>
      </c>
      <c r="I8" s="16" t="s">
        <v>53</v>
      </c>
      <c r="K8" s="16"/>
      <c r="L8" s="16"/>
    </row>
    <row r="9" spans="1:13" x14ac:dyDescent="0.3">
      <c r="A9" s="16" t="s">
        <v>29</v>
      </c>
      <c r="B9" s="16"/>
      <c r="C9" s="2" t="s">
        <v>95</v>
      </c>
      <c r="D9" s="14"/>
      <c r="E9" s="29" t="s">
        <v>8</v>
      </c>
      <c r="I9" s="16"/>
      <c r="K9" s="16"/>
      <c r="L9" s="16"/>
    </row>
    <row r="10" spans="1:13" x14ac:dyDescent="0.3">
      <c r="A10" s="16" t="s">
        <v>30</v>
      </c>
      <c r="B10" s="16"/>
      <c r="C10" s="29" t="s">
        <v>96</v>
      </c>
      <c r="I10" s="16"/>
      <c r="K10" s="16"/>
      <c r="L10" s="16"/>
    </row>
    <row r="11" spans="1:13" x14ac:dyDescent="0.3">
      <c r="A11" s="16" t="s">
        <v>31</v>
      </c>
      <c r="B11" s="16"/>
      <c r="E11" s="29" t="s">
        <v>46</v>
      </c>
      <c r="G11" s="29" t="s">
        <v>98</v>
      </c>
      <c r="I11" s="16"/>
      <c r="K11" s="16"/>
      <c r="L11" s="16"/>
    </row>
    <row r="12" spans="1:13" x14ac:dyDescent="0.3">
      <c r="C12" s="29" t="s">
        <v>120</v>
      </c>
      <c r="E12" s="29" t="s">
        <v>7</v>
      </c>
      <c r="G12" s="29" t="s">
        <v>99</v>
      </c>
      <c r="I12" s="16"/>
      <c r="K12" s="16"/>
      <c r="L12" s="16"/>
    </row>
    <row r="13" spans="1:13" x14ac:dyDescent="0.3">
      <c r="C13" s="29" t="s">
        <v>123</v>
      </c>
      <c r="G13" s="29" t="s">
        <v>100</v>
      </c>
      <c r="I13" s="16"/>
      <c r="K13" s="16"/>
      <c r="L13" s="16"/>
    </row>
    <row r="14" spans="1:13" x14ac:dyDescent="0.3">
      <c r="I14" s="16"/>
      <c r="K14" s="16"/>
      <c r="L14" s="16"/>
    </row>
    <row r="15" spans="1:13" x14ac:dyDescent="0.3">
      <c r="C15" s="29" t="s">
        <v>101</v>
      </c>
      <c r="L15" s="16"/>
    </row>
    <row r="16" spans="1:13" x14ac:dyDescent="0.3">
      <c r="C16" s="29" t="s">
        <v>102</v>
      </c>
      <c r="L16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3DDE-7B16-464E-A253-F8326D9BEC4F}">
  <dimension ref="A1:B62"/>
  <sheetViews>
    <sheetView workbookViewId="0">
      <selection activeCell="D27" sqref="D27"/>
    </sheetView>
  </sheetViews>
  <sheetFormatPr defaultRowHeight="14.4" x14ac:dyDescent="0.3"/>
  <sheetData>
    <row r="1" spans="1:2" x14ac:dyDescent="0.3">
      <c r="A1" t="s">
        <v>13</v>
      </c>
      <c r="B1" t="s">
        <v>87</v>
      </c>
    </row>
    <row r="2" spans="1:2" x14ac:dyDescent="0.3">
      <c r="A2">
        <v>2020</v>
      </c>
      <c r="B2">
        <v>30</v>
      </c>
    </row>
    <row r="3" spans="1:2" x14ac:dyDescent="0.3">
      <c r="A3">
        <v>2021</v>
      </c>
      <c r="B3">
        <v>30</v>
      </c>
    </row>
    <row r="4" spans="1:2" x14ac:dyDescent="0.3">
      <c r="A4">
        <v>2022</v>
      </c>
      <c r="B4">
        <v>30</v>
      </c>
    </row>
    <row r="5" spans="1:2" x14ac:dyDescent="0.3">
      <c r="A5">
        <v>2023</v>
      </c>
      <c r="B5">
        <v>30</v>
      </c>
    </row>
    <row r="6" spans="1:2" x14ac:dyDescent="0.3">
      <c r="A6">
        <v>2024</v>
      </c>
      <c r="B6">
        <v>30</v>
      </c>
    </row>
    <row r="7" spans="1:2" x14ac:dyDescent="0.3">
      <c r="A7">
        <v>2025</v>
      </c>
      <c r="B7">
        <v>30</v>
      </c>
    </row>
    <row r="8" spans="1:2" x14ac:dyDescent="0.3">
      <c r="A8">
        <v>2026</v>
      </c>
      <c r="B8">
        <v>30</v>
      </c>
    </row>
    <row r="9" spans="1:2" x14ac:dyDescent="0.3">
      <c r="A9">
        <v>2027</v>
      </c>
      <c r="B9">
        <v>30</v>
      </c>
    </row>
    <row r="10" spans="1:2" x14ac:dyDescent="0.3">
      <c r="A10">
        <v>2028</v>
      </c>
      <c r="B10">
        <v>30</v>
      </c>
    </row>
    <row r="11" spans="1:2" x14ac:dyDescent="0.3">
      <c r="A11">
        <v>2029</v>
      </c>
      <c r="B11">
        <v>30</v>
      </c>
    </row>
    <row r="12" spans="1:2" x14ac:dyDescent="0.3">
      <c r="A12">
        <v>2030</v>
      </c>
      <c r="B12">
        <v>30</v>
      </c>
    </row>
    <row r="13" spans="1:2" x14ac:dyDescent="0.3">
      <c r="A13">
        <v>2031</v>
      </c>
      <c r="B13">
        <v>30</v>
      </c>
    </row>
    <row r="14" spans="1:2" x14ac:dyDescent="0.3">
      <c r="A14">
        <v>2032</v>
      </c>
      <c r="B14">
        <v>30</v>
      </c>
    </row>
    <row r="15" spans="1:2" x14ac:dyDescent="0.3">
      <c r="A15">
        <v>2033</v>
      </c>
      <c r="B15">
        <v>30</v>
      </c>
    </row>
    <row r="16" spans="1:2" x14ac:dyDescent="0.3">
      <c r="A16">
        <v>2034</v>
      </c>
      <c r="B16">
        <v>30</v>
      </c>
    </row>
    <row r="17" spans="1:2" x14ac:dyDescent="0.3">
      <c r="A17">
        <v>2035</v>
      </c>
      <c r="B17">
        <v>30</v>
      </c>
    </row>
    <row r="18" spans="1:2" x14ac:dyDescent="0.3">
      <c r="A18">
        <v>2036</v>
      </c>
      <c r="B18">
        <v>30</v>
      </c>
    </row>
    <row r="19" spans="1:2" x14ac:dyDescent="0.3">
      <c r="A19">
        <v>2037</v>
      </c>
      <c r="B19">
        <v>30</v>
      </c>
    </row>
    <row r="20" spans="1:2" x14ac:dyDescent="0.3">
      <c r="A20">
        <v>2038</v>
      </c>
      <c r="B20">
        <v>30</v>
      </c>
    </row>
    <row r="21" spans="1:2" x14ac:dyDescent="0.3">
      <c r="A21">
        <v>2039</v>
      </c>
      <c r="B21">
        <v>30</v>
      </c>
    </row>
    <row r="22" spans="1:2" x14ac:dyDescent="0.3">
      <c r="A22">
        <v>2040</v>
      </c>
      <c r="B22">
        <v>30</v>
      </c>
    </row>
    <row r="23" spans="1:2" x14ac:dyDescent="0.3">
      <c r="A23">
        <v>2041</v>
      </c>
      <c r="B23">
        <v>30</v>
      </c>
    </row>
    <row r="24" spans="1:2" x14ac:dyDescent="0.3">
      <c r="A24">
        <v>2042</v>
      </c>
      <c r="B24">
        <v>30</v>
      </c>
    </row>
    <row r="25" spans="1:2" x14ac:dyDescent="0.3">
      <c r="A25">
        <v>2043</v>
      </c>
      <c r="B25">
        <v>30</v>
      </c>
    </row>
    <row r="26" spans="1:2" x14ac:dyDescent="0.3">
      <c r="A26">
        <v>2044</v>
      </c>
      <c r="B26">
        <v>30</v>
      </c>
    </row>
    <row r="27" spans="1:2" x14ac:dyDescent="0.3">
      <c r="A27">
        <v>2045</v>
      </c>
      <c r="B27">
        <v>30</v>
      </c>
    </row>
    <row r="28" spans="1:2" x14ac:dyDescent="0.3">
      <c r="A28">
        <v>2046</v>
      </c>
      <c r="B28">
        <v>30</v>
      </c>
    </row>
    <row r="29" spans="1:2" x14ac:dyDescent="0.3">
      <c r="A29">
        <v>2047</v>
      </c>
      <c r="B29">
        <v>30</v>
      </c>
    </row>
    <row r="30" spans="1:2" x14ac:dyDescent="0.3">
      <c r="A30">
        <v>2048</v>
      </c>
      <c r="B30">
        <v>30</v>
      </c>
    </row>
    <row r="31" spans="1:2" x14ac:dyDescent="0.3">
      <c r="A31">
        <v>2049</v>
      </c>
      <c r="B31">
        <v>30</v>
      </c>
    </row>
    <row r="32" spans="1:2" x14ac:dyDescent="0.3">
      <c r="A32">
        <v>2050</v>
      </c>
      <c r="B32">
        <v>30</v>
      </c>
    </row>
    <row r="33" spans="1:2" x14ac:dyDescent="0.3">
      <c r="A33">
        <v>2051</v>
      </c>
      <c r="B33">
        <v>30</v>
      </c>
    </row>
    <row r="34" spans="1:2" x14ac:dyDescent="0.3">
      <c r="A34">
        <v>2052</v>
      </c>
      <c r="B34">
        <v>30</v>
      </c>
    </row>
    <row r="35" spans="1:2" x14ac:dyDescent="0.3">
      <c r="A35">
        <v>2053</v>
      </c>
      <c r="B35">
        <v>30</v>
      </c>
    </row>
    <row r="36" spans="1:2" x14ac:dyDescent="0.3">
      <c r="A36">
        <v>2054</v>
      </c>
      <c r="B36">
        <v>30</v>
      </c>
    </row>
    <row r="37" spans="1:2" x14ac:dyDescent="0.3">
      <c r="A37">
        <v>2055</v>
      </c>
      <c r="B37">
        <v>30</v>
      </c>
    </row>
    <row r="38" spans="1:2" x14ac:dyDescent="0.3">
      <c r="A38">
        <v>2056</v>
      </c>
      <c r="B38">
        <v>30</v>
      </c>
    </row>
    <row r="39" spans="1:2" x14ac:dyDescent="0.3">
      <c r="A39">
        <v>2057</v>
      </c>
      <c r="B39">
        <v>30</v>
      </c>
    </row>
    <row r="40" spans="1:2" x14ac:dyDescent="0.3">
      <c r="A40">
        <v>2058</v>
      </c>
      <c r="B40">
        <v>30</v>
      </c>
    </row>
    <row r="41" spans="1:2" x14ac:dyDescent="0.3">
      <c r="A41">
        <v>2059</v>
      </c>
      <c r="B41">
        <v>30</v>
      </c>
    </row>
    <row r="42" spans="1:2" x14ac:dyDescent="0.3">
      <c r="A42">
        <v>2060</v>
      </c>
      <c r="B42">
        <v>30</v>
      </c>
    </row>
    <row r="43" spans="1:2" x14ac:dyDescent="0.3">
      <c r="A43">
        <v>2061</v>
      </c>
      <c r="B43">
        <v>30</v>
      </c>
    </row>
    <row r="44" spans="1:2" x14ac:dyDescent="0.3">
      <c r="A44">
        <v>2062</v>
      </c>
      <c r="B44">
        <v>30</v>
      </c>
    </row>
    <row r="45" spans="1:2" x14ac:dyDescent="0.3">
      <c r="A45">
        <v>2063</v>
      </c>
      <c r="B45">
        <v>30</v>
      </c>
    </row>
    <row r="46" spans="1:2" x14ac:dyDescent="0.3">
      <c r="A46">
        <v>2064</v>
      </c>
      <c r="B46">
        <v>30</v>
      </c>
    </row>
    <row r="47" spans="1:2" x14ac:dyDescent="0.3">
      <c r="A47">
        <v>2065</v>
      </c>
      <c r="B47">
        <v>30</v>
      </c>
    </row>
    <row r="48" spans="1:2" x14ac:dyDescent="0.3">
      <c r="A48">
        <v>2066</v>
      </c>
      <c r="B48">
        <v>30</v>
      </c>
    </row>
    <row r="49" spans="1:2" x14ac:dyDescent="0.3">
      <c r="A49">
        <v>2067</v>
      </c>
      <c r="B49">
        <v>30</v>
      </c>
    </row>
    <row r="50" spans="1:2" x14ac:dyDescent="0.3">
      <c r="A50">
        <v>2068</v>
      </c>
      <c r="B50">
        <v>30</v>
      </c>
    </row>
    <row r="51" spans="1:2" x14ac:dyDescent="0.3">
      <c r="A51">
        <v>2069</v>
      </c>
      <c r="B51">
        <v>30</v>
      </c>
    </row>
    <row r="52" spans="1:2" x14ac:dyDescent="0.3">
      <c r="A52">
        <v>2070</v>
      </c>
      <c r="B52">
        <v>30</v>
      </c>
    </row>
    <row r="53" spans="1:2" x14ac:dyDescent="0.3">
      <c r="A53">
        <v>2071</v>
      </c>
      <c r="B53">
        <v>30</v>
      </c>
    </row>
    <row r="54" spans="1:2" x14ac:dyDescent="0.3">
      <c r="A54">
        <v>2072</v>
      </c>
      <c r="B54">
        <v>30</v>
      </c>
    </row>
    <row r="55" spans="1:2" x14ac:dyDescent="0.3">
      <c r="A55">
        <v>2073</v>
      </c>
      <c r="B55">
        <v>30</v>
      </c>
    </row>
    <row r="56" spans="1:2" x14ac:dyDescent="0.3">
      <c r="A56">
        <v>2074</v>
      </c>
      <c r="B56">
        <v>30</v>
      </c>
    </row>
    <row r="57" spans="1:2" x14ac:dyDescent="0.3">
      <c r="A57">
        <v>2075</v>
      </c>
      <c r="B57">
        <v>30</v>
      </c>
    </row>
    <row r="58" spans="1:2" x14ac:dyDescent="0.3">
      <c r="A58">
        <v>2076</v>
      </c>
      <c r="B58">
        <v>30</v>
      </c>
    </row>
    <row r="59" spans="1:2" x14ac:dyDescent="0.3">
      <c r="A59">
        <v>2077</v>
      </c>
      <c r="B59">
        <v>30</v>
      </c>
    </row>
    <row r="60" spans="1:2" x14ac:dyDescent="0.3">
      <c r="A60">
        <v>2078</v>
      </c>
      <c r="B60">
        <v>30</v>
      </c>
    </row>
    <row r="61" spans="1:2" x14ac:dyDescent="0.3">
      <c r="A61">
        <v>2079</v>
      </c>
      <c r="B61">
        <v>30</v>
      </c>
    </row>
    <row r="62" spans="1:2" x14ac:dyDescent="0.3">
      <c r="A62">
        <v>2080</v>
      </c>
      <c r="B62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workbookViewId="0">
      <selection activeCell="M15" sqref="M15"/>
    </sheetView>
  </sheetViews>
  <sheetFormatPr defaultRowHeight="14.4" x14ac:dyDescent="0.3"/>
  <sheetData>
    <row r="1" spans="1:2" x14ac:dyDescent="0.3">
      <c r="A1" t="s">
        <v>13</v>
      </c>
      <c r="B1" t="s">
        <v>87</v>
      </c>
    </row>
    <row r="2" spans="1:2" x14ac:dyDescent="0.3">
      <c r="A2">
        <v>2020</v>
      </c>
      <c r="B2">
        <v>30</v>
      </c>
    </row>
    <row r="3" spans="1:2" x14ac:dyDescent="0.3">
      <c r="A3">
        <v>2021</v>
      </c>
      <c r="B3">
        <v>30</v>
      </c>
    </row>
    <row r="4" spans="1:2" x14ac:dyDescent="0.3">
      <c r="A4">
        <v>2022</v>
      </c>
      <c r="B4">
        <v>30</v>
      </c>
    </row>
    <row r="5" spans="1:2" x14ac:dyDescent="0.3">
      <c r="A5">
        <v>2023</v>
      </c>
      <c r="B5">
        <v>30</v>
      </c>
    </row>
    <row r="6" spans="1:2" x14ac:dyDescent="0.3">
      <c r="A6">
        <v>2024</v>
      </c>
      <c r="B6">
        <v>30</v>
      </c>
    </row>
    <row r="7" spans="1:2" x14ac:dyDescent="0.3">
      <c r="A7">
        <v>2025</v>
      </c>
      <c r="B7">
        <v>30</v>
      </c>
    </row>
    <row r="8" spans="1:2" x14ac:dyDescent="0.3">
      <c r="A8">
        <v>2026</v>
      </c>
      <c r="B8">
        <v>30</v>
      </c>
    </row>
    <row r="9" spans="1:2" x14ac:dyDescent="0.3">
      <c r="A9">
        <v>2027</v>
      </c>
      <c r="B9">
        <v>30</v>
      </c>
    </row>
    <row r="10" spans="1:2" x14ac:dyDescent="0.3">
      <c r="A10">
        <v>2028</v>
      </c>
      <c r="B10">
        <v>30</v>
      </c>
    </row>
    <row r="11" spans="1:2" x14ac:dyDescent="0.3">
      <c r="A11">
        <v>2029</v>
      </c>
      <c r="B11">
        <v>30</v>
      </c>
    </row>
    <row r="12" spans="1:2" x14ac:dyDescent="0.3">
      <c r="A12">
        <v>2030</v>
      </c>
      <c r="B12">
        <v>30</v>
      </c>
    </row>
    <row r="13" spans="1:2" x14ac:dyDescent="0.3">
      <c r="A13">
        <v>2031</v>
      </c>
      <c r="B13">
        <v>30</v>
      </c>
    </row>
    <row r="14" spans="1:2" x14ac:dyDescent="0.3">
      <c r="A14">
        <v>2032</v>
      </c>
      <c r="B14">
        <v>30</v>
      </c>
    </row>
    <row r="15" spans="1:2" x14ac:dyDescent="0.3">
      <c r="A15">
        <v>2033</v>
      </c>
      <c r="B15">
        <v>30</v>
      </c>
    </row>
    <row r="16" spans="1:2" x14ac:dyDescent="0.3">
      <c r="A16">
        <v>2034</v>
      </c>
      <c r="B16">
        <v>30</v>
      </c>
    </row>
    <row r="17" spans="1:2" x14ac:dyDescent="0.3">
      <c r="A17">
        <v>2035</v>
      </c>
      <c r="B17">
        <v>30</v>
      </c>
    </row>
    <row r="18" spans="1:2" x14ac:dyDescent="0.3">
      <c r="A18">
        <v>2036</v>
      </c>
      <c r="B18">
        <v>30</v>
      </c>
    </row>
    <row r="19" spans="1:2" x14ac:dyDescent="0.3">
      <c r="A19">
        <v>2037</v>
      </c>
      <c r="B19">
        <v>30</v>
      </c>
    </row>
    <row r="20" spans="1:2" x14ac:dyDescent="0.3">
      <c r="A20">
        <v>2038</v>
      </c>
      <c r="B20">
        <v>30</v>
      </c>
    </row>
    <row r="21" spans="1:2" x14ac:dyDescent="0.3">
      <c r="A21">
        <v>2039</v>
      </c>
      <c r="B21">
        <v>30</v>
      </c>
    </row>
    <row r="22" spans="1:2" x14ac:dyDescent="0.3">
      <c r="A22">
        <v>2040</v>
      </c>
      <c r="B22">
        <v>30</v>
      </c>
    </row>
    <row r="23" spans="1:2" x14ac:dyDescent="0.3">
      <c r="A23">
        <v>2041</v>
      </c>
      <c r="B23">
        <v>30</v>
      </c>
    </row>
    <row r="24" spans="1:2" x14ac:dyDescent="0.3">
      <c r="A24">
        <v>2042</v>
      </c>
      <c r="B24">
        <v>30</v>
      </c>
    </row>
    <row r="25" spans="1:2" x14ac:dyDescent="0.3">
      <c r="A25">
        <v>2043</v>
      </c>
      <c r="B25">
        <v>30</v>
      </c>
    </row>
    <row r="26" spans="1:2" x14ac:dyDescent="0.3">
      <c r="A26">
        <v>2044</v>
      </c>
      <c r="B26">
        <v>30</v>
      </c>
    </row>
    <row r="27" spans="1:2" x14ac:dyDescent="0.3">
      <c r="A27">
        <v>2045</v>
      </c>
      <c r="B27">
        <v>30</v>
      </c>
    </row>
    <row r="28" spans="1:2" x14ac:dyDescent="0.3">
      <c r="A28">
        <v>2046</v>
      </c>
      <c r="B28">
        <v>30</v>
      </c>
    </row>
    <row r="29" spans="1:2" x14ac:dyDescent="0.3">
      <c r="A29">
        <v>2047</v>
      </c>
      <c r="B29">
        <v>30</v>
      </c>
    </row>
    <row r="30" spans="1:2" x14ac:dyDescent="0.3">
      <c r="A30">
        <v>2048</v>
      </c>
      <c r="B30">
        <v>30</v>
      </c>
    </row>
    <row r="31" spans="1:2" x14ac:dyDescent="0.3">
      <c r="A31">
        <v>2049</v>
      </c>
      <c r="B31">
        <v>30</v>
      </c>
    </row>
    <row r="32" spans="1:2" x14ac:dyDescent="0.3">
      <c r="A32">
        <v>2050</v>
      </c>
      <c r="B32">
        <v>30</v>
      </c>
    </row>
    <row r="33" spans="1:2" x14ac:dyDescent="0.3">
      <c r="A33">
        <v>2051</v>
      </c>
      <c r="B33">
        <v>30</v>
      </c>
    </row>
    <row r="34" spans="1:2" x14ac:dyDescent="0.3">
      <c r="A34">
        <v>2052</v>
      </c>
      <c r="B34">
        <v>30</v>
      </c>
    </row>
    <row r="35" spans="1:2" x14ac:dyDescent="0.3">
      <c r="A35">
        <v>2053</v>
      </c>
      <c r="B35">
        <v>30</v>
      </c>
    </row>
    <row r="36" spans="1:2" x14ac:dyDescent="0.3">
      <c r="A36">
        <v>2054</v>
      </c>
      <c r="B36">
        <v>30</v>
      </c>
    </row>
    <row r="37" spans="1:2" x14ac:dyDescent="0.3">
      <c r="A37">
        <v>2055</v>
      </c>
      <c r="B37">
        <v>30</v>
      </c>
    </row>
    <row r="38" spans="1:2" x14ac:dyDescent="0.3">
      <c r="A38">
        <v>2056</v>
      </c>
      <c r="B38">
        <v>30</v>
      </c>
    </row>
    <row r="39" spans="1:2" x14ac:dyDescent="0.3">
      <c r="A39">
        <v>2057</v>
      </c>
      <c r="B39">
        <v>30</v>
      </c>
    </row>
    <row r="40" spans="1:2" x14ac:dyDescent="0.3">
      <c r="A40">
        <v>2058</v>
      </c>
      <c r="B40">
        <v>30</v>
      </c>
    </row>
    <row r="41" spans="1:2" x14ac:dyDescent="0.3">
      <c r="A41">
        <v>2059</v>
      </c>
      <c r="B41">
        <v>30</v>
      </c>
    </row>
    <row r="42" spans="1:2" x14ac:dyDescent="0.3">
      <c r="A42">
        <v>2060</v>
      </c>
      <c r="B42">
        <v>30</v>
      </c>
    </row>
    <row r="43" spans="1:2" x14ac:dyDescent="0.3">
      <c r="A43">
        <v>2061</v>
      </c>
      <c r="B43">
        <v>30</v>
      </c>
    </row>
    <row r="44" spans="1:2" x14ac:dyDescent="0.3">
      <c r="A44">
        <v>2062</v>
      </c>
      <c r="B44">
        <v>30</v>
      </c>
    </row>
    <row r="45" spans="1:2" x14ac:dyDescent="0.3">
      <c r="A45">
        <v>2063</v>
      </c>
      <c r="B45">
        <v>30</v>
      </c>
    </row>
    <row r="46" spans="1:2" x14ac:dyDescent="0.3">
      <c r="A46">
        <v>2064</v>
      </c>
      <c r="B46">
        <v>30</v>
      </c>
    </row>
    <row r="47" spans="1:2" x14ac:dyDescent="0.3">
      <c r="A47">
        <v>2065</v>
      </c>
      <c r="B47">
        <v>30</v>
      </c>
    </row>
    <row r="48" spans="1:2" x14ac:dyDescent="0.3">
      <c r="A48">
        <v>2066</v>
      </c>
      <c r="B48">
        <v>30</v>
      </c>
    </row>
    <row r="49" spans="1:2" x14ac:dyDescent="0.3">
      <c r="A49">
        <v>2067</v>
      </c>
      <c r="B49">
        <v>30</v>
      </c>
    </row>
    <row r="50" spans="1:2" x14ac:dyDescent="0.3">
      <c r="A50">
        <v>2068</v>
      </c>
      <c r="B50">
        <v>30</v>
      </c>
    </row>
    <row r="51" spans="1:2" x14ac:dyDescent="0.3">
      <c r="A51">
        <v>2069</v>
      </c>
      <c r="B51">
        <v>30</v>
      </c>
    </row>
    <row r="52" spans="1:2" x14ac:dyDescent="0.3">
      <c r="A52">
        <v>2070</v>
      </c>
      <c r="B52">
        <v>30</v>
      </c>
    </row>
    <row r="53" spans="1:2" x14ac:dyDescent="0.3">
      <c r="A53">
        <v>2071</v>
      </c>
      <c r="B53">
        <v>30</v>
      </c>
    </row>
    <row r="54" spans="1:2" x14ac:dyDescent="0.3">
      <c r="A54">
        <v>2072</v>
      </c>
      <c r="B54">
        <v>30</v>
      </c>
    </row>
    <row r="55" spans="1:2" x14ac:dyDescent="0.3">
      <c r="A55">
        <v>2073</v>
      </c>
      <c r="B55">
        <v>30</v>
      </c>
    </row>
    <row r="56" spans="1:2" x14ac:dyDescent="0.3">
      <c r="A56">
        <v>2074</v>
      </c>
      <c r="B56">
        <v>30</v>
      </c>
    </row>
    <row r="57" spans="1:2" x14ac:dyDescent="0.3">
      <c r="A57">
        <v>2075</v>
      </c>
      <c r="B57">
        <v>30</v>
      </c>
    </row>
    <row r="58" spans="1:2" x14ac:dyDescent="0.3">
      <c r="A58">
        <v>2076</v>
      </c>
      <c r="B58">
        <v>30</v>
      </c>
    </row>
    <row r="59" spans="1:2" x14ac:dyDescent="0.3">
      <c r="A59">
        <v>2077</v>
      </c>
      <c r="B59">
        <v>30</v>
      </c>
    </row>
    <row r="60" spans="1:2" x14ac:dyDescent="0.3">
      <c r="A60">
        <v>2078</v>
      </c>
      <c r="B60">
        <v>30</v>
      </c>
    </row>
    <row r="61" spans="1:2" x14ac:dyDescent="0.3">
      <c r="A61">
        <v>2079</v>
      </c>
      <c r="B61">
        <v>30</v>
      </c>
    </row>
    <row r="62" spans="1:2" x14ac:dyDescent="0.3">
      <c r="A62">
        <v>2080</v>
      </c>
      <c r="B62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6"/>
  <sheetViews>
    <sheetView topLeftCell="A4" workbookViewId="0">
      <selection activeCell="F16" sqref="F16"/>
    </sheetView>
  </sheetViews>
  <sheetFormatPr defaultRowHeight="14.4" x14ac:dyDescent="0.3"/>
  <cols>
    <col min="1" max="1" width="8.88671875" style="74"/>
    <col min="2" max="2" width="16.44140625" style="74" bestFit="1" customWidth="1"/>
    <col min="3" max="3" width="14.33203125" style="74" bestFit="1" customWidth="1"/>
    <col min="4" max="4" width="8.88671875" style="74"/>
    <col min="5" max="5" width="12.44140625" style="74" customWidth="1"/>
    <col min="6" max="6" width="20.44140625" style="74" customWidth="1"/>
    <col min="7" max="7" width="19" style="74" customWidth="1"/>
    <col min="8" max="8" width="20.109375" style="74" bestFit="1" customWidth="1"/>
    <col min="9" max="10" width="14" style="74" customWidth="1"/>
    <col min="11" max="16384" width="8.88671875" style="74"/>
  </cols>
  <sheetData>
    <row r="1" spans="1:10" x14ac:dyDescent="0.3">
      <c r="A1" s="74" t="s">
        <v>40</v>
      </c>
      <c r="B1" s="12" t="s">
        <v>23</v>
      </c>
      <c r="C1" s="12" t="s">
        <v>24</v>
      </c>
      <c r="D1" s="75" t="s">
        <v>25</v>
      </c>
      <c r="E1" s="75" t="s">
        <v>26</v>
      </c>
      <c r="F1" s="11" t="s">
        <v>27</v>
      </c>
      <c r="G1" s="11" t="s">
        <v>28</v>
      </c>
      <c r="H1" s="11" t="s">
        <v>29</v>
      </c>
      <c r="I1" s="11" t="s">
        <v>30</v>
      </c>
      <c r="J1" s="12" t="s">
        <v>31</v>
      </c>
    </row>
    <row r="2" spans="1:10" x14ac:dyDescent="0.3">
      <c r="A2" s="74">
        <v>2015</v>
      </c>
      <c r="B2" s="38">
        <v>4.5999999999999999E-2</v>
      </c>
      <c r="C2" s="38">
        <v>4.5999999999999999E-2</v>
      </c>
      <c r="D2" s="38">
        <v>4.5999999999999999E-2</v>
      </c>
      <c r="E2" s="38">
        <v>4.5999999999999999E-2</v>
      </c>
      <c r="F2" s="38">
        <v>4.5999999999999999E-2</v>
      </c>
      <c r="G2" s="38">
        <v>4.5999999999999999E-2</v>
      </c>
      <c r="H2" s="38">
        <v>4.5999999999999999E-2</v>
      </c>
      <c r="I2" s="38">
        <v>4.5999999999999999E-2</v>
      </c>
      <c r="J2" s="38">
        <v>4.5999999999999999E-2</v>
      </c>
    </row>
    <row r="3" spans="1:10" x14ac:dyDescent="0.3">
      <c r="A3" s="74">
        <v>2016</v>
      </c>
      <c r="B3" s="38">
        <v>2.0199999999999999E-2</v>
      </c>
      <c r="C3" s="38">
        <v>2.0199999999999999E-2</v>
      </c>
      <c r="D3" s="38">
        <v>2.0199999999999999E-2</v>
      </c>
      <c r="E3" s="38">
        <v>2.0199999999999999E-2</v>
      </c>
      <c r="F3" s="38">
        <v>2.0199999999999999E-2</v>
      </c>
      <c r="G3" s="38">
        <v>2.0199999999999999E-2</v>
      </c>
      <c r="H3" s="38">
        <v>2.0199999999999999E-2</v>
      </c>
      <c r="I3" s="38">
        <v>2.0199999999999999E-2</v>
      </c>
      <c r="J3" s="38">
        <v>2.0199999999999999E-2</v>
      </c>
    </row>
    <row r="4" spans="1:10" x14ac:dyDescent="0.3">
      <c r="A4" s="74">
        <v>2017</v>
      </c>
      <c r="B4" s="38">
        <v>0.1193</v>
      </c>
      <c r="C4" s="38">
        <v>0.1193</v>
      </c>
      <c r="D4" s="38">
        <v>0.1193</v>
      </c>
      <c r="E4" s="38">
        <v>0.1193</v>
      </c>
      <c r="F4" s="38">
        <v>0.1193</v>
      </c>
      <c r="G4" s="38">
        <v>0.1193</v>
      </c>
      <c r="H4" s="38">
        <v>0.1193</v>
      </c>
      <c r="I4" s="38">
        <v>0.1193</v>
      </c>
      <c r="J4" s="38">
        <v>0.1193</v>
      </c>
    </row>
    <row r="5" spans="1:10" x14ac:dyDescent="0.3">
      <c r="A5" s="74">
        <v>2018</v>
      </c>
      <c r="B5" s="38">
        <v>8.8999999999999996E-2</v>
      </c>
      <c r="C5" s="38">
        <v>8.8999999999999996E-2</v>
      </c>
      <c r="D5" s="38">
        <v>8.8999999999999996E-2</v>
      </c>
      <c r="E5" s="38">
        <v>8.8999999999999996E-2</v>
      </c>
      <c r="F5" s="38">
        <v>8.8999999999999996E-2</v>
      </c>
      <c r="G5" s="38">
        <v>8.8999999999999996E-2</v>
      </c>
      <c r="H5" s="38">
        <v>8.8999999999999996E-2</v>
      </c>
      <c r="I5" s="38">
        <v>8.8999999999999996E-2</v>
      </c>
      <c r="J5" s="38">
        <v>8.8999999999999996E-2</v>
      </c>
    </row>
    <row r="6" spans="1:10" x14ac:dyDescent="0.3">
      <c r="A6" s="74">
        <v>2019</v>
      </c>
      <c r="B6" s="38">
        <v>5.6500000000000002E-2</v>
      </c>
      <c r="C6" s="38">
        <v>5.6500000000000002E-2</v>
      </c>
      <c r="D6" s="38">
        <v>5.6500000000000002E-2</v>
      </c>
      <c r="E6" s="38">
        <v>5.6500000000000002E-2</v>
      </c>
      <c r="F6" s="38">
        <v>5.6500000000000002E-2</v>
      </c>
      <c r="G6" s="38">
        <v>5.6500000000000002E-2</v>
      </c>
      <c r="H6" s="38">
        <v>5.6500000000000002E-2</v>
      </c>
      <c r="I6" s="38">
        <v>5.6500000000000002E-2</v>
      </c>
      <c r="J6" s="38">
        <v>5.6500000000000002E-2</v>
      </c>
    </row>
    <row r="7" spans="1:10" x14ac:dyDescent="0.3">
      <c r="A7" s="74">
        <v>2020</v>
      </c>
      <c r="B7" s="38">
        <v>2.7300000000000001E-2</v>
      </c>
      <c r="C7" s="38">
        <v>2.7300000000000001E-2</v>
      </c>
      <c r="D7" s="38">
        <v>2.7300000000000001E-2</v>
      </c>
      <c r="E7" s="38">
        <v>2.7300000000000001E-2</v>
      </c>
      <c r="F7" s="38">
        <v>2.7300000000000001E-2</v>
      </c>
      <c r="G7" s="38">
        <v>2.7300000000000001E-2</v>
      </c>
      <c r="H7" s="38">
        <v>2.7300000000000001E-2</v>
      </c>
      <c r="I7" s="38">
        <v>2.7300000000000001E-2</v>
      </c>
      <c r="J7" s="38">
        <v>2.7300000000000001E-2</v>
      </c>
    </row>
    <row r="8" spans="1:10" x14ac:dyDescent="0.3">
      <c r="A8" s="74">
        <v>2021</v>
      </c>
      <c r="B8" s="76">
        <v>7.0000000000000007E-2</v>
      </c>
      <c r="C8" s="76">
        <v>7.0000000000000007E-2</v>
      </c>
      <c r="D8" s="76">
        <v>0.06</v>
      </c>
      <c r="E8" s="77">
        <v>7.6499999999999999E-2</v>
      </c>
      <c r="F8" s="78">
        <v>-0.24</v>
      </c>
      <c r="G8" s="78">
        <v>-0.24</v>
      </c>
      <c r="H8" s="79">
        <v>0.05</v>
      </c>
      <c r="I8" s="79">
        <v>9.0000000000000011E-2</v>
      </c>
      <c r="J8" s="79">
        <v>0.06</v>
      </c>
    </row>
    <row r="9" spans="1:10" x14ac:dyDescent="0.3">
      <c r="A9" s="74">
        <v>2022</v>
      </c>
      <c r="B9" s="76">
        <v>7.0000000000000007E-2</v>
      </c>
      <c r="C9" s="76">
        <v>7.0000000000000007E-2</v>
      </c>
      <c r="D9" s="76">
        <v>0.06</v>
      </c>
      <c r="E9" s="77">
        <v>7.6499999999999999E-2</v>
      </c>
      <c r="F9" s="80">
        <v>0.11</v>
      </c>
      <c r="G9" s="80">
        <v>0.11</v>
      </c>
      <c r="H9" s="79">
        <v>0.05</v>
      </c>
      <c r="I9" s="79">
        <v>9.0000000000000011E-2</v>
      </c>
      <c r="J9" s="79">
        <v>0.06</v>
      </c>
    </row>
    <row r="10" spans="1:10" x14ac:dyDescent="0.3">
      <c r="A10" s="74">
        <v>2023</v>
      </c>
      <c r="B10" s="76">
        <v>7.0000000000000007E-2</v>
      </c>
      <c r="C10" s="76">
        <v>7.0000000000000007E-2</v>
      </c>
      <c r="D10" s="76">
        <v>0.06</v>
      </c>
      <c r="E10" s="77">
        <v>7.6499999999999999E-2</v>
      </c>
      <c r="F10" s="80">
        <v>0.11</v>
      </c>
      <c r="G10" s="80">
        <v>0.11</v>
      </c>
      <c r="H10" s="79">
        <v>0.05</v>
      </c>
      <c r="I10" s="79">
        <v>9.0000000000000011E-2</v>
      </c>
      <c r="J10" s="79">
        <v>0.06</v>
      </c>
    </row>
    <row r="11" spans="1:10" x14ac:dyDescent="0.3">
      <c r="A11" s="74">
        <v>2024</v>
      </c>
      <c r="B11" s="74">
        <v>4.0000000000000001E-3</v>
      </c>
      <c r="C11" s="76">
        <v>7.0000000000000007E-2</v>
      </c>
      <c r="D11" s="76">
        <v>0.06</v>
      </c>
      <c r="E11" s="77">
        <v>7.6499999999999999E-2</v>
      </c>
      <c r="F11" s="80">
        <v>0.11</v>
      </c>
      <c r="G11" s="80">
        <v>0.11</v>
      </c>
      <c r="H11" s="79">
        <v>0.05</v>
      </c>
      <c r="I11" s="79">
        <v>9.0000000000000011E-2</v>
      </c>
      <c r="J11" s="79">
        <v>0.06</v>
      </c>
    </row>
    <row r="12" spans="1:10" x14ac:dyDescent="0.3">
      <c r="A12" s="74">
        <v>2025</v>
      </c>
      <c r="B12" s="74">
        <v>0.19</v>
      </c>
      <c r="C12" s="76">
        <v>7.0000000000000007E-2</v>
      </c>
      <c r="D12" s="76">
        <v>0.06</v>
      </c>
      <c r="E12" s="77">
        <v>7.6499999999999999E-2</v>
      </c>
      <c r="F12" s="81">
        <v>0.06</v>
      </c>
      <c r="G12" s="81">
        <v>0.06</v>
      </c>
      <c r="H12" s="79">
        <v>0.05</v>
      </c>
      <c r="I12" s="79">
        <v>9.0000000000000011E-2</v>
      </c>
      <c r="J12" s="79">
        <v>0.06</v>
      </c>
    </row>
    <row r="13" spans="1:10" x14ac:dyDescent="0.3">
      <c r="A13" s="74">
        <v>2026</v>
      </c>
      <c r="B13" s="74">
        <v>0.16700000000000001</v>
      </c>
      <c r="C13" s="76">
        <v>7.0000000000000007E-2</v>
      </c>
      <c r="D13" s="76">
        <v>0.06</v>
      </c>
      <c r="E13" s="77">
        <v>7.6499999999999999E-2</v>
      </c>
      <c r="F13" s="81">
        <v>0.06</v>
      </c>
      <c r="G13" s="81">
        <v>0.06</v>
      </c>
      <c r="H13" s="79">
        <v>0.05</v>
      </c>
      <c r="I13" s="79">
        <v>9.0000000000000011E-2</v>
      </c>
      <c r="J13" s="79">
        <v>0.06</v>
      </c>
    </row>
    <row r="14" spans="1:10" x14ac:dyDescent="0.3">
      <c r="A14" s="74">
        <v>2027</v>
      </c>
      <c r="B14" s="74">
        <v>0.19309999999999999</v>
      </c>
      <c r="C14" s="76">
        <v>7.0000000000000007E-2</v>
      </c>
      <c r="D14" s="76">
        <v>0.06</v>
      </c>
      <c r="E14" s="77">
        <v>7.6499999999999999E-2</v>
      </c>
      <c r="F14" s="81">
        <v>0.06</v>
      </c>
      <c r="G14" s="81">
        <v>0.06</v>
      </c>
      <c r="H14" s="79">
        <v>0.05</v>
      </c>
      <c r="I14" s="79">
        <v>9.0000000000000011E-2</v>
      </c>
      <c r="J14" s="79">
        <v>0.06</v>
      </c>
    </row>
    <row r="15" spans="1:10" x14ac:dyDescent="0.3">
      <c r="A15" s="74">
        <v>2028</v>
      </c>
      <c r="B15" s="74">
        <v>0.19009999999999999</v>
      </c>
      <c r="C15" s="76">
        <v>7.0000000000000007E-2</v>
      </c>
      <c r="D15" s="76">
        <v>0.06</v>
      </c>
      <c r="E15" s="77">
        <v>7.6499999999999999E-2</v>
      </c>
      <c r="F15" s="81">
        <v>0.06</v>
      </c>
      <c r="G15" s="81">
        <v>0.06</v>
      </c>
      <c r="H15" s="79">
        <v>0.05</v>
      </c>
      <c r="I15" s="79">
        <v>9.0000000000000011E-2</v>
      </c>
      <c r="J15" s="79">
        <v>0.06</v>
      </c>
    </row>
    <row r="16" spans="1:10" x14ac:dyDescent="0.3">
      <c r="A16" s="74">
        <v>2029</v>
      </c>
      <c r="B16" s="74">
        <v>0.1482</v>
      </c>
      <c r="C16" s="76">
        <v>7.0000000000000007E-2</v>
      </c>
      <c r="D16" s="76">
        <v>0.06</v>
      </c>
      <c r="E16" s="77">
        <v>7.6499999999999999E-2</v>
      </c>
      <c r="F16" s="81">
        <v>0.06</v>
      </c>
      <c r="G16" s="81">
        <v>0.06</v>
      </c>
      <c r="H16" s="79">
        <v>0.05</v>
      </c>
      <c r="I16" s="79">
        <v>9.0000000000000011E-2</v>
      </c>
      <c r="J16" s="79">
        <v>0.06</v>
      </c>
    </row>
    <row r="17" spans="1:10" x14ac:dyDescent="0.3">
      <c r="A17" s="74">
        <v>2030</v>
      </c>
      <c r="B17" s="74">
        <v>0.114</v>
      </c>
      <c r="C17" s="76">
        <v>7.0000000000000007E-2</v>
      </c>
      <c r="D17" s="76">
        <v>0.06</v>
      </c>
      <c r="E17" s="77">
        <v>7.6499999999999999E-2</v>
      </c>
      <c r="F17" s="81">
        <v>0.06</v>
      </c>
      <c r="G17" s="81">
        <v>0.06</v>
      </c>
      <c r="H17" s="79">
        <v>0.05</v>
      </c>
      <c r="I17" s="79">
        <v>9.0000000000000011E-2</v>
      </c>
      <c r="J17" s="79">
        <v>0.06</v>
      </c>
    </row>
    <row r="18" spans="1:10" x14ac:dyDescent="0.3">
      <c r="A18" s="74">
        <v>2031</v>
      </c>
      <c r="B18" s="74">
        <v>-0.111</v>
      </c>
      <c r="C18" s="76">
        <v>7.0000000000000007E-2</v>
      </c>
      <c r="D18" s="76">
        <v>0.06</v>
      </c>
      <c r="E18" s="77">
        <v>7.6499999999999999E-2</v>
      </c>
      <c r="F18" s="81">
        <v>0.06</v>
      </c>
      <c r="G18" s="81">
        <v>0.06</v>
      </c>
      <c r="H18" s="82">
        <v>8.0142406836996249E-2</v>
      </c>
      <c r="I18" s="82">
        <v>6.0138038441437391E-2</v>
      </c>
      <c r="J18" s="79">
        <v>0.06</v>
      </c>
    </row>
    <row r="19" spans="1:10" x14ac:dyDescent="0.3">
      <c r="A19" s="74">
        <v>2032</v>
      </c>
      <c r="B19" s="74">
        <v>-8.7999999999999995E-2</v>
      </c>
      <c r="C19" s="76">
        <v>7.0000000000000007E-2</v>
      </c>
      <c r="D19" s="76">
        <v>0.06</v>
      </c>
      <c r="E19" s="77">
        <v>7.6499999999999999E-2</v>
      </c>
      <c r="F19" s="81">
        <v>0.06</v>
      </c>
      <c r="G19" s="81">
        <v>0.06</v>
      </c>
      <c r="H19" s="82">
        <v>8.0142406836996249E-2</v>
      </c>
      <c r="I19" s="82">
        <v>6.0138038441437391E-2</v>
      </c>
      <c r="J19" s="79">
        <v>0.06</v>
      </c>
    </row>
    <row r="20" spans="1:10" x14ac:dyDescent="0.3">
      <c r="A20" s="74">
        <v>2033</v>
      </c>
      <c r="B20" s="74">
        <v>2.7E-2</v>
      </c>
      <c r="C20" s="76">
        <v>7.0000000000000007E-2</v>
      </c>
      <c r="D20" s="76">
        <v>0.06</v>
      </c>
      <c r="E20" s="77">
        <v>7.6499999999999999E-2</v>
      </c>
      <c r="F20" s="81">
        <v>0.06</v>
      </c>
      <c r="G20" s="81">
        <v>0.06</v>
      </c>
      <c r="H20" s="82">
        <v>8.0142406836996249E-2</v>
      </c>
      <c r="I20" s="82">
        <v>6.0138038441437391E-2</v>
      </c>
      <c r="J20" s="79">
        <v>0.06</v>
      </c>
    </row>
    <row r="21" spans="1:10" x14ac:dyDescent="0.3">
      <c r="A21" s="74">
        <v>2034</v>
      </c>
      <c r="B21" s="74">
        <v>0.153</v>
      </c>
      <c r="C21" s="76">
        <v>7.0000000000000007E-2</v>
      </c>
      <c r="D21" s="76">
        <v>0.06</v>
      </c>
      <c r="E21" s="77">
        <v>7.6499999999999999E-2</v>
      </c>
      <c r="F21" s="81">
        <v>0.06</v>
      </c>
      <c r="G21" s="81">
        <v>0.06</v>
      </c>
      <c r="H21" s="82">
        <v>8.0142406836996249E-2</v>
      </c>
      <c r="I21" s="82">
        <v>6.0138038441437391E-2</v>
      </c>
      <c r="J21" s="79">
        <v>0.06</v>
      </c>
    </row>
    <row r="22" spans="1:10" x14ac:dyDescent="0.3">
      <c r="A22" s="74">
        <v>2035</v>
      </c>
      <c r="B22" s="74">
        <v>9.6000000000000002E-2</v>
      </c>
      <c r="C22" s="76">
        <v>7.0000000000000007E-2</v>
      </c>
      <c r="D22" s="76">
        <v>0.06</v>
      </c>
      <c r="E22" s="77">
        <v>7.6499999999999999E-2</v>
      </c>
      <c r="F22" s="81">
        <v>0.06</v>
      </c>
      <c r="G22" s="81">
        <v>0.06</v>
      </c>
      <c r="H22" s="82">
        <v>8.0142406836996249E-2</v>
      </c>
      <c r="I22" s="82">
        <v>6.0138038441437391E-2</v>
      </c>
      <c r="J22" s="79">
        <v>0.06</v>
      </c>
    </row>
    <row r="23" spans="1:10" x14ac:dyDescent="0.3">
      <c r="A23" s="74">
        <v>2036</v>
      </c>
      <c r="B23" s="83">
        <v>0.12</v>
      </c>
      <c r="C23" s="76">
        <v>7.0000000000000007E-2</v>
      </c>
      <c r="D23" s="76">
        <v>0.06</v>
      </c>
      <c r="E23" s="77">
        <v>7.6499999999999999E-2</v>
      </c>
      <c r="F23" s="81">
        <v>0.06</v>
      </c>
      <c r="G23" s="80">
        <v>-0.24</v>
      </c>
      <c r="H23" s="82">
        <v>8.0142406836996249E-2</v>
      </c>
      <c r="I23" s="82">
        <v>6.0138038441437391E-2</v>
      </c>
      <c r="J23" s="79">
        <v>0.06</v>
      </c>
    </row>
    <row r="24" spans="1:10" x14ac:dyDescent="0.3">
      <c r="A24" s="74">
        <v>2037</v>
      </c>
      <c r="B24" s="83">
        <v>0.16700000000000001</v>
      </c>
      <c r="C24" s="76">
        <v>7.0000000000000007E-2</v>
      </c>
      <c r="D24" s="76">
        <v>0.06</v>
      </c>
      <c r="E24" s="77">
        <v>7.6499999999999999E-2</v>
      </c>
      <c r="F24" s="81">
        <v>0.06</v>
      </c>
      <c r="G24" s="80">
        <v>0.11</v>
      </c>
      <c r="H24" s="82">
        <v>8.0142406836996249E-2</v>
      </c>
      <c r="I24" s="82">
        <v>6.0138038441437391E-2</v>
      </c>
      <c r="J24" s="79">
        <v>0.06</v>
      </c>
    </row>
    <row r="25" spans="1:10" x14ac:dyDescent="0.3">
      <c r="A25" s="74">
        <v>2038</v>
      </c>
      <c r="B25" s="83">
        <v>-0.06</v>
      </c>
      <c r="C25" s="76">
        <v>7.0000000000000007E-2</v>
      </c>
      <c r="D25" s="76">
        <v>0.06</v>
      </c>
      <c r="E25" s="77">
        <v>7.6499999999999999E-2</v>
      </c>
      <c r="F25" s="81">
        <v>0.06</v>
      </c>
      <c r="G25" s="80">
        <v>0.11</v>
      </c>
      <c r="H25" s="82">
        <v>8.0142406836996249E-2</v>
      </c>
      <c r="I25" s="82">
        <v>6.0138038441437391E-2</v>
      </c>
      <c r="J25" s="79">
        <v>0.06</v>
      </c>
    </row>
    <row r="26" spans="1:10" x14ac:dyDescent="0.3">
      <c r="A26" s="74">
        <v>2039</v>
      </c>
      <c r="B26" s="83">
        <v>-0.17699999999999999</v>
      </c>
      <c r="C26" s="84">
        <v>9.2999999999999999E-2</v>
      </c>
      <c r="D26" s="76">
        <v>0.06</v>
      </c>
      <c r="E26" s="77">
        <v>7.6499999999999999E-2</v>
      </c>
      <c r="F26" s="81">
        <v>0.06</v>
      </c>
      <c r="G26" s="80">
        <v>0.11</v>
      </c>
      <c r="H26" s="82">
        <v>8.0142406836996249E-2</v>
      </c>
      <c r="I26" s="82">
        <v>6.0138038441437391E-2</v>
      </c>
      <c r="J26" s="79">
        <v>0.06</v>
      </c>
    </row>
    <row r="27" spans="1:10" x14ac:dyDescent="0.3">
      <c r="A27" s="74">
        <v>2040</v>
      </c>
      <c r="B27" s="83">
        <v>0.17699999999999999</v>
      </c>
      <c r="C27" s="84">
        <v>2.1999999999999999E-2</v>
      </c>
      <c r="D27" s="76">
        <v>0.06</v>
      </c>
      <c r="E27" s="77">
        <v>7.6499999999999999E-2</v>
      </c>
      <c r="F27" s="81">
        <v>0.06</v>
      </c>
      <c r="G27" s="81">
        <v>0.06</v>
      </c>
      <c r="H27" s="82">
        <v>8.0142406836996249E-2</v>
      </c>
      <c r="I27" s="82">
        <v>6.0138038441437391E-2</v>
      </c>
      <c r="J27" s="79">
        <v>0.06</v>
      </c>
    </row>
    <row r="28" spans="1:10" x14ac:dyDescent="0.3">
      <c r="A28" s="74">
        <v>2041</v>
      </c>
      <c r="B28" s="85">
        <v>0.19</v>
      </c>
      <c r="C28" s="84">
        <v>0.02</v>
      </c>
      <c r="D28" s="76">
        <v>0.06</v>
      </c>
      <c r="E28" s="77">
        <v>7.6499999999999999E-2</v>
      </c>
      <c r="F28" s="81">
        <v>0.06</v>
      </c>
      <c r="G28" s="81">
        <v>0.06</v>
      </c>
      <c r="H28" s="82">
        <v>8.0142406836996249E-2</v>
      </c>
      <c r="I28" s="82">
        <v>6.0138038441437391E-2</v>
      </c>
      <c r="J28" s="79">
        <v>0.06</v>
      </c>
    </row>
    <row r="29" spans="1:10" x14ac:dyDescent="0.3">
      <c r="A29" s="74">
        <v>2042</v>
      </c>
      <c r="B29" s="85">
        <v>1.6E-2</v>
      </c>
      <c r="C29" s="84">
        <v>4.2000000000000003E-2</v>
      </c>
      <c r="D29" s="76">
        <v>0.06</v>
      </c>
      <c r="E29" s="77">
        <v>7.6499999999999999E-2</v>
      </c>
      <c r="F29" s="81">
        <v>0.06</v>
      </c>
      <c r="G29" s="81">
        <v>0.06</v>
      </c>
      <c r="H29" s="82">
        <v>8.0142406836996249E-2</v>
      </c>
      <c r="I29" s="82">
        <v>6.0138038441437391E-2</v>
      </c>
      <c r="J29" s="79">
        <v>0.06</v>
      </c>
    </row>
    <row r="30" spans="1:10" x14ac:dyDescent="0.3">
      <c r="A30" s="74">
        <v>2043</v>
      </c>
      <c r="B30" s="85">
        <v>0.108</v>
      </c>
      <c r="C30" s="84">
        <v>2.1999999999999999E-2</v>
      </c>
      <c r="D30" s="76">
        <v>0.06</v>
      </c>
      <c r="E30" s="77">
        <v>7.6499999999999999E-2</v>
      </c>
      <c r="F30" s="81">
        <v>0.06</v>
      </c>
      <c r="G30" s="81">
        <v>0.06</v>
      </c>
      <c r="H30" s="82">
        <v>8.0142406836996249E-2</v>
      </c>
      <c r="I30" s="82">
        <v>6.0138038441437391E-2</v>
      </c>
      <c r="J30" s="79">
        <v>0.06</v>
      </c>
    </row>
    <row r="31" spans="1:10" x14ac:dyDescent="0.3">
      <c r="A31" s="74">
        <v>2044</v>
      </c>
      <c r="B31" s="85">
        <v>0.14199999999999999</v>
      </c>
      <c r="C31" s="76">
        <v>7.0000000000000007E-2</v>
      </c>
      <c r="D31" s="76">
        <v>0.06</v>
      </c>
      <c r="E31" s="77">
        <v>7.6499999999999999E-2</v>
      </c>
      <c r="F31" s="81">
        <v>0.06</v>
      </c>
      <c r="G31" s="81">
        <v>0.06</v>
      </c>
      <c r="H31" s="82">
        <v>8.0142406836996249E-2</v>
      </c>
      <c r="I31" s="82">
        <v>6.0138038441437391E-2</v>
      </c>
      <c r="J31" s="79">
        <v>0.06</v>
      </c>
    </row>
    <row r="32" spans="1:10" x14ac:dyDescent="0.3">
      <c r="A32" s="74">
        <v>2045</v>
      </c>
      <c r="B32" s="85">
        <v>3.6999999999999998E-2</v>
      </c>
      <c r="C32" s="76">
        <v>7.0000000000000007E-2</v>
      </c>
      <c r="D32" s="76">
        <v>0.06</v>
      </c>
      <c r="E32" s="77">
        <v>7.6499999999999999E-2</v>
      </c>
      <c r="F32" s="81">
        <v>0.06</v>
      </c>
      <c r="G32" s="81">
        <v>0.06</v>
      </c>
      <c r="H32" s="82">
        <v>8.0142406836996249E-2</v>
      </c>
      <c r="I32" s="82">
        <v>6.0138038441437391E-2</v>
      </c>
      <c r="J32" s="79">
        <v>0.06</v>
      </c>
    </row>
    <row r="33" spans="1:10" x14ac:dyDescent="0.3">
      <c r="A33" s="74">
        <v>2046</v>
      </c>
      <c r="B33" s="85">
        <v>3.1E-2</v>
      </c>
      <c r="C33" s="76">
        <v>7.0000000000000007E-2</v>
      </c>
      <c r="D33" s="76">
        <v>0.06</v>
      </c>
      <c r="E33" s="77">
        <v>7.6499999999999999E-2</v>
      </c>
      <c r="F33" s="81">
        <v>0.06</v>
      </c>
      <c r="G33" s="81">
        <v>0.06</v>
      </c>
      <c r="H33" s="82">
        <v>8.0142406836996249E-2</v>
      </c>
      <c r="I33" s="82">
        <v>6.0138038441437391E-2</v>
      </c>
      <c r="J33" s="79">
        <v>0.06</v>
      </c>
    </row>
    <row r="34" spans="1:10" x14ac:dyDescent="0.3">
      <c r="A34" s="74">
        <v>2047</v>
      </c>
      <c r="B34" s="85">
        <v>0.11799999999999999</v>
      </c>
      <c r="C34" s="76">
        <v>7.0000000000000007E-2</v>
      </c>
      <c r="D34" s="76">
        <v>0.06</v>
      </c>
      <c r="E34" s="77">
        <v>7.6499999999999999E-2</v>
      </c>
      <c r="F34" s="81">
        <v>0.06</v>
      </c>
      <c r="G34" s="81">
        <v>0.06</v>
      </c>
      <c r="H34" s="82">
        <v>8.0142406836996249E-2</v>
      </c>
      <c r="I34" s="82">
        <v>6.0138038441437391E-2</v>
      </c>
      <c r="J34" s="79">
        <v>0.06</v>
      </c>
    </row>
    <row r="35" spans="1:10" x14ac:dyDescent="0.3">
      <c r="A35" s="74">
        <v>2048</v>
      </c>
      <c r="B35" s="85">
        <v>7.1999999999999995E-2</v>
      </c>
      <c r="C35" s="76">
        <v>7.0000000000000007E-2</v>
      </c>
      <c r="D35" s="76">
        <v>0.06</v>
      </c>
      <c r="E35" s="77">
        <v>7.6499999999999999E-2</v>
      </c>
      <c r="F35" s="81">
        <v>0.06</v>
      </c>
      <c r="G35" s="81">
        <v>0.06</v>
      </c>
      <c r="H35" s="82">
        <v>8.0142406836996249E-2</v>
      </c>
      <c r="I35" s="82">
        <v>6.0138038441437391E-2</v>
      </c>
      <c r="J35" s="79">
        <v>0.06</v>
      </c>
    </row>
    <row r="36" spans="1:10" x14ac:dyDescent="0.3">
      <c r="A36" s="74">
        <v>2049</v>
      </c>
      <c r="B36" s="85">
        <v>6.2799999999999995E-2</v>
      </c>
      <c r="C36" s="76">
        <v>7.0000000000000007E-2</v>
      </c>
      <c r="D36" s="76">
        <v>0.06</v>
      </c>
      <c r="E36" s="77">
        <v>7.6499999999999999E-2</v>
      </c>
      <c r="F36" s="81">
        <v>0.06</v>
      </c>
      <c r="G36" s="81">
        <v>0.06</v>
      </c>
      <c r="H36" s="82">
        <v>8.0142406836996249E-2</v>
      </c>
      <c r="I36" s="82">
        <v>6.0138038441437391E-2</v>
      </c>
      <c r="J36" s="79">
        <v>0.06</v>
      </c>
    </row>
    <row r="37" spans="1:10" x14ac:dyDescent="0.3">
      <c r="A37" s="74">
        <v>2050</v>
      </c>
      <c r="B37" s="85">
        <v>-9.7000000000000003E-3</v>
      </c>
      <c r="C37" s="76">
        <v>7.0000000000000007E-2</v>
      </c>
      <c r="D37" s="76">
        <v>0.06</v>
      </c>
      <c r="E37" s="77">
        <v>7.6499999999999999E-2</v>
      </c>
      <c r="F37" s="81">
        <v>0.06</v>
      </c>
      <c r="G37" s="81">
        <v>0.06</v>
      </c>
      <c r="H37" s="82">
        <v>8.0142406836996249E-2</v>
      </c>
      <c r="I37" s="82">
        <v>6.0138038441437391E-2</v>
      </c>
      <c r="J37" s="79">
        <v>0.06</v>
      </c>
    </row>
    <row r="38" spans="1:10" x14ac:dyDescent="0.3">
      <c r="A38" s="74">
        <v>2051</v>
      </c>
      <c r="B38" s="85">
        <v>-9.7000000000000003E-3</v>
      </c>
      <c r="C38" s="76">
        <v>7.0000000000000007E-2</v>
      </c>
      <c r="D38" s="76">
        <v>0.06</v>
      </c>
      <c r="E38" s="77">
        <v>7.6499999999999999E-2</v>
      </c>
      <c r="F38" s="81">
        <v>0.06</v>
      </c>
      <c r="G38" s="81">
        <v>0.06</v>
      </c>
      <c r="H38" s="82">
        <v>8.0142406836996249E-2</v>
      </c>
      <c r="I38" s="82">
        <v>6.0138038441437391E-2</v>
      </c>
      <c r="J38" s="79">
        <v>0.06</v>
      </c>
    </row>
    <row r="39" spans="1:10" x14ac:dyDescent="0.3">
      <c r="A39" s="74">
        <v>2052</v>
      </c>
      <c r="B39" s="85">
        <v>-9.7000000000000003E-3</v>
      </c>
      <c r="C39" s="76">
        <v>7.0000000000000007E-2</v>
      </c>
      <c r="D39" s="76">
        <v>0.06</v>
      </c>
      <c r="E39" s="77">
        <v>7.6499999999999999E-2</v>
      </c>
      <c r="F39" s="81">
        <v>0.06</v>
      </c>
      <c r="G39" s="81">
        <v>0.06</v>
      </c>
      <c r="H39" s="82">
        <v>8.0142406836996249E-2</v>
      </c>
      <c r="I39" s="82">
        <v>6.0138038441437391E-2</v>
      </c>
      <c r="J39" s="79">
        <v>0.06</v>
      </c>
    </row>
    <row r="40" spans="1:10" x14ac:dyDescent="0.3">
      <c r="A40" s="74">
        <v>2053</v>
      </c>
      <c r="B40" s="85">
        <v>-9.7000000000000003E-3</v>
      </c>
      <c r="C40" s="76">
        <v>7.0000000000000007E-2</v>
      </c>
      <c r="D40" s="76">
        <v>0.06</v>
      </c>
      <c r="E40" s="77">
        <v>7.6499999999999999E-2</v>
      </c>
      <c r="F40" s="81">
        <v>0.06</v>
      </c>
      <c r="G40" s="81">
        <v>0.06</v>
      </c>
      <c r="H40" s="82">
        <v>8.0142406836996194E-2</v>
      </c>
      <c r="I40" s="82">
        <v>6.0138038441437398E-2</v>
      </c>
      <c r="J40" s="79">
        <v>0.06</v>
      </c>
    </row>
    <row r="41" spans="1:10" x14ac:dyDescent="0.3">
      <c r="A41" s="74">
        <v>2054</v>
      </c>
      <c r="B41" s="85">
        <v>-9.7000000000000003E-3</v>
      </c>
      <c r="C41" s="76">
        <v>7.0000000000000007E-2</v>
      </c>
      <c r="D41" s="76">
        <v>0.06</v>
      </c>
      <c r="E41" s="77">
        <v>7.6499999999999999E-2</v>
      </c>
      <c r="F41" s="81">
        <v>0.06</v>
      </c>
      <c r="G41" s="81">
        <v>0.06</v>
      </c>
      <c r="H41" s="82">
        <v>8.0142406836996194E-2</v>
      </c>
      <c r="I41" s="82">
        <v>6.0138038441437398E-2</v>
      </c>
      <c r="J41" s="79">
        <v>0.06</v>
      </c>
    </row>
    <row r="42" spans="1:10" x14ac:dyDescent="0.3">
      <c r="A42" s="74">
        <v>2055</v>
      </c>
      <c r="B42" s="85">
        <v>-9.7000000000000003E-3</v>
      </c>
      <c r="C42" s="76">
        <v>7.0000000000000007E-2</v>
      </c>
      <c r="D42" s="76">
        <v>0.06</v>
      </c>
      <c r="E42" s="77">
        <v>7.6499999999999999E-2</v>
      </c>
      <c r="F42" s="81">
        <v>0.06</v>
      </c>
      <c r="G42" s="81">
        <v>0.06</v>
      </c>
      <c r="H42" s="82">
        <v>8.0142406836996194E-2</v>
      </c>
      <c r="I42" s="82">
        <v>6.0138038441437398E-2</v>
      </c>
      <c r="J42" s="79">
        <v>0.06</v>
      </c>
    </row>
    <row r="43" spans="1:10" x14ac:dyDescent="0.3">
      <c r="A43" s="74">
        <v>2056</v>
      </c>
      <c r="B43" s="85">
        <v>-9.7000000000000003E-3</v>
      </c>
      <c r="C43" s="76">
        <v>7.0000000000000007E-2</v>
      </c>
      <c r="D43" s="76">
        <v>0.06</v>
      </c>
      <c r="E43" s="77">
        <v>7.6499999999999999E-2</v>
      </c>
      <c r="F43" s="81">
        <v>0.06</v>
      </c>
      <c r="G43" s="81">
        <v>0.06</v>
      </c>
      <c r="H43" s="82">
        <v>8.0142406836996194E-2</v>
      </c>
      <c r="I43" s="82">
        <v>6.0138038441437398E-2</v>
      </c>
      <c r="J43" s="79">
        <v>0.06</v>
      </c>
    </row>
    <row r="44" spans="1:10" x14ac:dyDescent="0.3">
      <c r="A44" s="74">
        <v>2057</v>
      </c>
      <c r="B44" s="85">
        <v>-9.7000000000000003E-3</v>
      </c>
      <c r="C44" s="76">
        <v>7.0000000000000007E-2</v>
      </c>
      <c r="D44" s="76">
        <v>0.06</v>
      </c>
      <c r="E44" s="77">
        <v>7.6499999999999999E-2</v>
      </c>
      <c r="F44" s="81">
        <v>0.06</v>
      </c>
      <c r="G44" s="81">
        <v>0.06</v>
      </c>
      <c r="H44" s="82">
        <v>8.0142406836996194E-2</v>
      </c>
      <c r="I44" s="82">
        <v>6.0138038441437398E-2</v>
      </c>
      <c r="J44" s="79">
        <v>0.06</v>
      </c>
    </row>
    <row r="45" spans="1:10" x14ac:dyDescent="0.3">
      <c r="A45" s="74">
        <v>2058</v>
      </c>
      <c r="B45" s="85">
        <v>-9.7000000000000003E-3</v>
      </c>
      <c r="C45" s="76">
        <v>7.0000000000000007E-2</v>
      </c>
      <c r="D45" s="76">
        <v>0.06</v>
      </c>
      <c r="E45" s="77">
        <v>7.6499999999999999E-2</v>
      </c>
      <c r="F45" s="81">
        <v>0.06</v>
      </c>
      <c r="G45" s="81">
        <v>0.06</v>
      </c>
      <c r="H45" s="82">
        <v>8.0142406836996194E-2</v>
      </c>
      <c r="I45" s="82">
        <v>6.0138038441437398E-2</v>
      </c>
      <c r="J45" s="79">
        <v>0.06</v>
      </c>
    </row>
    <row r="46" spans="1:10" x14ac:dyDescent="0.3">
      <c r="A46" s="74">
        <v>2059</v>
      </c>
      <c r="B46" s="85">
        <v>-9.7000000000000003E-3</v>
      </c>
      <c r="C46" s="76">
        <v>7.0000000000000007E-2</v>
      </c>
      <c r="D46" s="76">
        <v>0.06</v>
      </c>
      <c r="E46" s="77">
        <v>7.6499999999999999E-2</v>
      </c>
      <c r="F46" s="81">
        <v>0.06</v>
      </c>
      <c r="G46" s="81">
        <v>0.06</v>
      </c>
      <c r="H46" s="82">
        <v>8.0142406836996194E-2</v>
      </c>
      <c r="I46" s="82">
        <v>6.0138038441437398E-2</v>
      </c>
      <c r="J46" s="79">
        <v>0.06</v>
      </c>
    </row>
    <row r="47" spans="1:10" x14ac:dyDescent="0.3">
      <c r="A47" s="74">
        <v>2060</v>
      </c>
      <c r="B47" s="85">
        <v>-9.7000000000000003E-3</v>
      </c>
      <c r="C47" s="76">
        <v>7.0000000000000007E-2</v>
      </c>
      <c r="D47" s="76">
        <v>0.06</v>
      </c>
      <c r="E47" s="77">
        <v>7.6499999999999999E-2</v>
      </c>
      <c r="F47" s="81">
        <v>0.06</v>
      </c>
      <c r="G47" s="81">
        <v>0.06</v>
      </c>
      <c r="H47" s="82">
        <v>8.0142406836996194E-2</v>
      </c>
      <c r="I47" s="82">
        <v>6.0138038441437398E-2</v>
      </c>
      <c r="J47" s="79">
        <v>0.06</v>
      </c>
    </row>
    <row r="48" spans="1:10" x14ac:dyDescent="0.3">
      <c r="A48" s="74">
        <v>2061</v>
      </c>
      <c r="B48" s="85">
        <v>-9.7000000000000003E-3</v>
      </c>
      <c r="C48" s="76">
        <v>7.0000000000000007E-2</v>
      </c>
      <c r="D48" s="76">
        <v>0.06</v>
      </c>
      <c r="E48" s="77">
        <v>7.6499999999999999E-2</v>
      </c>
      <c r="F48" s="81">
        <v>0.06</v>
      </c>
      <c r="G48" s="81">
        <v>0.06</v>
      </c>
      <c r="H48" s="82">
        <v>8.0142406836996194E-2</v>
      </c>
      <c r="I48" s="82">
        <v>6.0138038441437398E-2</v>
      </c>
      <c r="J48" s="79">
        <v>0.06</v>
      </c>
    </row>
    <row r="49" spans="1:10" x14ac:dyDescent="0.3">
      <c r="A49" s="74">
        <v>2062</v>
      </c>
      <c r="B49" s="85">
        <v>-9.7000000000000003E-3</v>
      </c>
      <c r="C49" s="76">
        <v>7.0000000000000007E-2</v>
      </c>
      <c r="D49" s="76">
        <v>0.06</v>
      </c>
      <c r="E49" s="77">
        <v>7.6499999999999999E-2</v>
      </c>
      <c r="F49" s="81">
        <v>0.06</v>
      </c>
      <c r="G49" s="81">
        <v>0.06</v>
      </c>
      <c r="H49" s="82">
        <v>8.0142406836996194E-2</v>
      </c>
      <c r="I49" s="82">
        <v>6.0138038441437398E-2</v>
      </c>
      <c r="J49" s="79">
        <v>0.06</v>
      </c>
    </row>
    <row r="50" spans="1:10" x14ac:dyDescent="0.3">
      <c r="A50" s="74">
        <v>2063</v>
      </c>
      <c r="B50" s="85">
        <v>-9.7000000000000003E-3</v>
      </c>
      <c r="C50" s="76">
        <v>7.0000000000000007E-2</v>
      </c>
      <c r="D50" s="76">
        <v>0.06</v>
      </c>
      <c r="E50" s="77">
        <v>7.6499999999999999E-2</v>
      </c>
      <c r="F50" s="81">
        <v>0.06</v>
      </c>
      <c r="G50" s="81">
        <v>0.06</v>
      </c>
      <c r="H50" s="82">
        <v>8.0142406836996194E-2</v>
      </c>
      <c r="I50" s="82">
        <v>6.0138038441437398E-2</v>
      </c>
      <c r="J50" s="79">
        <v>0.06</v>
      </c>
    </row>
    <row r="51" spans="1:10" x14ac:dyDescent="0.3">
      <c r="A51" s="74">
        <v>2064</v>
      </c>
      <c r="B51" s="85">
        <v>-9.7000000000000003E-3</v>
      </c>
      <c r="C51" s="76">
        <v>7.0000000000000007E-2</v>
      </c>
      <c r="D51" s="76">
        <v>0.06</v>
      </c>
      <c r="E51" s="77">
        <v>7.6499999999999999E-2</v>
      </c>
      <c r="F51" s="81">
        <v>0.06</v>
      </c>
      <c r="G51" s="81">
        <v>0.06</v>
      </c>
      <c r="H51" s="82">
        <v>8.0142406836996194E-2</v>
      </c>
      <c r="I51" s="82">
        <v>6.0138038441437398E-2</v>
      </c>
      <c r="J51" s="79">
        <v>0.06</v>
      </c>
    </row>
    <row r="52" spans="1:10" x14ac:dyDescent="0.3">
      <c r="A52" s="74">
        <v>2065</v>
      </c>
      <c r="B52" s="85">
        <v>-9.7000000000000003E-3</v>
      </c>
      <c r="C52" s="76">
        <v>7.0000000000000007E-2</v>
      </c>
      <c r="D52" s="76">
        <v>0.06</v>
      </c>
      <c r="E52" s="77">
        <v>7.6499999999999999E-2</v>
      </c>
      <c r="F52" s="81">
        <v>0.06</v>
      </c>
      <c r="G52" s="81">
        <v>0.06</v>
      </c>
      <c r="H52" s="82">
        <v>8.0142406836996194E-2</v>
      </c>
      <c r="I52" s="82">
        <v>6.0138038441437398E-2</v>
      </c>
      <c r="J52" s="79">
        <v>0.06</v>
      </c>
    </row>
    <row r="53" spans="1:10" x14ac:dyDescent="0.3">
      <c r="A53" s="74">
        <v>2066</v>
      </c>
      <c r="B53" s="85">
        <v>-9.7000000000000003E-3</v>
      </c>
      <c r="C53" s="76">
        <v>7.0000000000000007E-2</v>
      </c>
      <c r="D53" s="76">
        <v>0.06</v>
      </c>
      <c r="E53" s="77">
        <v>7.6499999999999999E-2</v>
      </c>
      <c r="F53" s="81">
        <v>0.06</v>
      </c>
      <c r="G53" s="81">
        <v>0.06</v>
      </c>
      <c r="H53" s="82">
        <v>8.0142406836996194E-2</v>
      </c>
      <c r="I53" s="82">
        <v>6.0138038441437398E-2</v>
      </c>
      <c r="J53" s="79">
        <v>0.06</v>
      </c>
    </row>
    <row r="54" spans="1:10" x14ac:dyDescent="0.3">
      <c r="A54" s="74">
        <v>2067</v>
      </c>
      <c r="B54" s="85">
        <v>-9.7000000000000003E-3</v>
      </c>
      <c r="C54" s="76">
        <v>7.0000000000000007E-2</v>
      </c>
      <c r="D54" s="76">
        <v>0.06</v>
      </c>
      <c r="E54" s="77">
        <v>7.6499999999999999E-2</v>
      </c>
      <c r="F54" s="81">
        <v>0.06</v>
      </c>
      <c r="G54" s="81">
        <v>0.06</v>
      </c>
      <c r="H54" s="82">
        <v>8.0142406836996194E-2</v>
      </c>
      <c r="I54" s="82">
        <v>6.0138038441437398E-2</v>
      </c>
      <c r="J54" s="79">
        <v>0.06</v>
      </c>
    </row>
    <row r="55" spans="1:10" x14ac:dyDescent="0.3">
      <c r="A55" s="74">
        <v>2068</v>
      </c>
      <c r="B55" s="85">
        <v>-9.7000000000000003E-3</v>
      </c>
      <c r="C55" s="76">
        <v>7.0000000000000007E-2</v>
      </c>
      <c r="D55" s="76">
        <v>0.06</v>
      </c>
      <c r="E55" s="77">
        <v>7.6499999999999999E-2</v>
      </c>
      <c r="F55" s="81">
        <v>0.06</v>
      </c>
      <c r="G55" s="81">
        <v>0.06</v>
      </c>
      <c r="H55" s="82">
        <v>8.0142406836996194E-2</v>
      </c>
      <c r="I55" s="82">
        <v>6.0138038441437398E-2</v>
      </c>
      <c r="J55" s="79">
        <v>0.06</v>
      </c>
    </row>
    <row r="56" spans="1:10" x14ac:dyDescent="0.3">
      <c r="A56" s="74">
        <v>2069</v>
      </c>
      <c r="B56" s="85">
        <v>-9.7000000000000003E-3</v>
      </c>
      <c r="C56" s="76">
        <v>7.0000000000000007E-2</v>
      </c>
      <c r="D56" s="76">
        <v>0.06</v>
      </c>
      <c r="E56" s="77">
        <v>7.6499999999999999E-2</v>
      </c>
      <c r="F56" s="81">
        <v>0.06</v>
      </c>
      <c r="G56" s="81">
        <v>0.06</v>
      </c>
      <c r="H56" s="82">
        <v>8.0142406836996194E-2</v>
      </c>
      <c r="I56" s="82">
        <v>6.0138038441437398E-2</v>
      </c>
      <c r="J56" s="79">
        <v>0.06</v>
      </c>
    </row>
    <row r="57" spans="1:10" x14ac:dyDescent="0.3">
      <c r="A57" s="74">
        <v>2070</v>
      </c>
      <c r="B57" s="85">
        <v>-9.7000000000000003E-3</v>
      </c>
      <c r="C57" s="76">
        <v>7.0000000000000007E-2</v>
      </c>
      <c r="D57" s="76">
        <v>0.06</v>
      </c>
      <c r="E57" s="77">
        <v>7.6499999999999999E-2</v>
      </c>
      <c r="F57" s="81">
        <v>0.06</v>
      </c>
      <c r="G57" s="81">
        <v>0.06</v>
      </c>
      <c r="H57" s="82">
        <v>8.0142406836996194E-2</v>
      </c>
      <c r="I57" s="82">
        <v>6.0138038441437398E-2</v>
      </c>
      <c r="J57" s="79">
        <v>0.06</v>
      </c>
    </row>
    <row r="58" spans="1:10" x14ac:dyDescent="0.3">
      <c r="A58" s="74">
        <v>2071</v>
      </c>
      <c r="B58" s="85">
        <v>-9.7000000000000003E-3</v>
      </c>
      <c r="C58" s="76">
        <v>7.0000000000000007E-2</v>
      </c>
      <c r="D58" s="76">
        <v>0.06</v>
      </c>
      <c r="E58" s="77">
        <v>7.6499999999999999E-2</v>
      </c>
      <c r="F58" s="81">
        <v>0.06</v>
      </c>
      <c r="G58" s="81">
        <v>0.06</v>
      </c>
      <c r="H58" s="82">
        <v>8.0142406836996194E-2</v>
      </c>
      <c r="I58" s="82">
        <v>6.0138038441437398E-2</v>
      </c>
      <c r="J58" s="79">
        <v>0.06</v>
      </c>
    </row>
    <row r="59" spans="1:10" x14ac:dyDescent="0.3">
      <c r="A59" s="74">
        <v>2072</v>
      </c>
      <c r="B59" s="85">
        <v>-9.7000000000000003E-3</v>
      </c>
      <c r="C59" s="76">
        <v>7.0000000000000007E-2</v>
      </c>
      <c r="D59" s="76">
        <v>0.06</v>
      </c>
      <c r="E59" s="77">
        <v>7.6499999999999999E-2</v>
      </c>
      <c r="F59" s="81">
        <v>0.06</v>
      </c>
      <c r="G59" s="81">
        <v>0.06</v>
      </c>
      <c r="H59" s="82">
        <v>8.0142406836996194E-2</v>
      </c>
      <c r="I59" s="82">
        <v>6.0138038441437398E-2</v>
      </c>
      <c r="J59" s="79">
        <v>0.06</v>
      </c>
    </row>
    <row r="60" spans="1:10" x14ac:dyDescent="0.3">
      <c r="A60" s="74">
        <v>2073</v>
      </c>
      <c r="B60" s="85">
        <v>-9.7000000000000003E-3</v>
      </c>
      <c r="C60" s="76">
        <v>7.0000000000000007E-2</v>
      </c>
      <c r="D60" s="76">
        <v>0.06</v>
      </c>
      <c r="E60" s="77">
        <v>7.6499999999999999E-2</v>
      </c>
      <c r="F60" s="81">
        <v>0.06</v>
      </c>
      <c r="G60" s="81">
        <v>0.06</v>
      </c>
      <c r="H60" s="82">
        <v>8.0142406836996194E-2</v>
      </c>
      <c r="I60" s="82">
        <v>6.0138038441437398E-2</v>
      </c>
      <c r="J60" s="79">
        <v>0.06</v>
      </c>
    </row>
    <row r="61" spans="1:10" x14ac:dyDescent="0.3">
      <c r="A61" s="74">
        <v>2074</v>
      </c>
      <c r="B61" s="85">
        <v>-9.7000000000000003E-3</v>
      </c>
      <c r="C61" s="76">
        <v>7.0000000000000007E-2</v>
      </c>
      <c r="D61" s="76">
        <v>0.06</v>
      </c>
      <c r="E61" s="77">
        <v>7.6499999999999999E-2</v>
      </c>
      <c r="F61" s="81">
        <v>0.06</v>
      </c>
      <c r="G61" s="81">
        <v>0.06</v>
      </c>
      <c r="H61" s="82">
        <v>8.0142406836996194E-2</v>
      </c>
      <c r="I61" s="82">
        <v>6.0138038441437398E-2</v>
      </c>
      <c r="J61" s="79">
        <v>0.06</v>
      </c>
    </row>
    <row r="62" spans="1:10" x14ac:dyDescent="0.3">
      <c r="A62" s="74">
        <v>2075</v>
      </c>
      <c r="B62" s="85">
        <v>-9.7000000000000003E-3</v>
      </c>
      <c r="C62" s="76">
        <v>7.0000000000000007E-2</v>
      </c>
      <c r="D62" s="76">
        <v>0.06</v>
      </c>
      <c r="E62" s="77">
        <v>7.6499999999999999E-2</v>
      </c>
      <c r="F62" s="81">
        <v>0.06</v>
      </c>
      <c r="G62" s="81">
        <v>0.06</v>
      </c>
      <c r="H62" s="82">
        <v>8.0142406836996194E-2</v>
      </c>
      <c r="I62" s="82">
        <v>6.0138038441437398E-2</v>
      </c>
      <c r="J62" s="79">
        <v>0.06</v>
      </c>
    </row>
    <row r="63" spans="1:10" x14ac:dyDescent="0.3">
      <c r="A63" s="74">
        <v>2076</v>
      </c>
      <c r="B63" s="85">
        <v>-9.7000000000000003E-3</v>
      </c>
      <c r="C63" s="76">
        <v>7.0000000000000007E-2</v>
      </c>
      <c r="D63" s="76">
        <v>0.06</v>
      </c>
      <c r="E63" s="77">
        <v>7.6499999999999999E-2</v>
      </c>
      <c r="F63" s="81">
        <v>0.06</v>
      </c>
      <c r="G63" s="81">
        <v>0.06</v>
      </c>
      <c r="H63" s="82">
        <v>8.0142406836996194E-2</v>
      </c>
      <c r="I63" s="82">
        <v>6.0138038441437398E-2</v>
      </c>
      <c r="J63" s="79">
        <v>0.06</v>
      </c>
    </row>
    <row r="64" spans="1:10" x14ac:dyDescent="0.3">
      <c r="A64" s="74">
        <v>2077</v>
      </c>
      <c r="B64" s="85">
        <v>-9.7000000000000003E-3</v>
      </c>
      <c r="C64" s="76">
        <v>7.0000000000000007E-2</v>
      </c>
      <c r="D64" s="76">
        <v>0.06</v>
      </c>
      <c r="E64" s="77">
        <v>7.6499999999999999E-2</v>
      </c>
      <c r="F64" s="81">
        <v>0.06</v>
      </c>
      <c r="G64" s="81">
        <v>0.06</v>
      </c>
      <c r="H64" s="82">
        <v>8.0142406836996194E-2</v>
      </c>
      <c r="I64" s="82">
        <v>6.0138038441437398E-2</v>
      </c>
      <c r="J64" s="79">
        <v>0.06</v>
      </c>
    </row>
    <row r="65" spans="1:10" x14ac:dyDescent="0.3">
      <c r="A65" s="74">
        <v>2078</v>
      </c>
      <c r="B65" s="85">
        <v>-9.7000000000000003E-3</v>
      </c>
      <c r="C65" s="76">
        <v>7.0000000000000007E-2</v>
      </c>
      <c r="D65" s="76">
        <v>0.06</v>
      </c>
      <c r="E65" s="77">
        <v>7.6499999999999999E-2</v>
      </c>
      <c r="F65" s="81">
        <v>0.06</v>
      </c>
      <c r="G65" s="81">
        <v>0.06</v>
      </c>
      <c r="H65" s="82">
        <v>8.0142406836996194E-2</v>
      </c>
      <c r="I65" s="82">
        <v>6.0138038441437398E-2</v>
      </c>
      <c r="J65" s="79">
        <v>0.06</v>
      </c>
    </row>
    <row r="66" spans="1:10" x14ac:dyDescent="0.3">
      <c r="A66" s="74">
        <v>2079</v>
      </c>
      <c r="B66" s="85">
        <v>-9.7000000000000003E-3</v>
      </c>
      <c r="C66" s="76">
        <v>7.0000000000000007E-2</v>
      </c>
      <c r="D66" s="76">
        <v>0.06</v>
      </c>
      <c r="E66" s="77">
        <v>7.6499999999999999E-2</v>
      </c>
      <c r="F66" s="81">
        <v>0.06</v>
      </c>
      <c r="G66" s="81">
        <v>0.06</v>
      </c>
      <c r="H66" s="82">
        <v>8.0142406836996194E-2</v>
      </c>
      <c r="I66" s="82">
        <v>6.0138038441437398E-2</v>
      </c>
      <c r="J66" s="79"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7"/>
  <sheetViews>
    <sheetView topLeftCell="AB1" workbookViewId="0">
      <selection activeCell="B4" sqref="B4"/>
    </sheetView>
  </sheetViews>
  <sheetFormatPr defaultRowHeight="14.4" x14ac:dyDescent="0.3"/>
  <cols>
    <col min="1" max="1" width="5" bestFit="1" customWidth="1"/>
    <col min="2" max="2" width="10.21875" bestFit="1" customWidth="1"/>
    <col min="3" max="3" width="9.21875" bestFit="1" customWidth="1"/>
    <col min="4" max="4" width="10.33203125" bestFit="1" customWidth="1"/>
    <col min="5" max="5" width="11.44140625" bestFit="1" customWidth="1"/>
    <col min="6" max="6" width="12.6640625" bestFit="1" customWidth="1"/>
    <col min="7" max="7" width="9.109375" bestFit="1" customWidth="1"/>
    <col min="8" max="8" width="6.5546875" bestFit="1" customWidth="1"/>
    <col min="9" max="9" width="12.77734375" bestFit="1" customWidth="1"/>
    <col min="10" max="10" width="16" bestFit="1" customWidth="1"/>
    <col min="11" max="11" width="20" bestFit="1" customWidth="1"/>
    <col min="12" max="12" width="13.109375" bestFit="1" customWidth="1"/>
    <col min="13" max="13" width="16.21875" bestFit="1" customWidth="1"/>
    <col min="14" max="14" width="20.21875" bestFit="1" customWidth="1"/>
    <col min="15" max="16" width="6.5546875" bestFit="1" customWidth="1"/>
    <col min="17" max="17" width="9.109375" bestFit="1" customWidth="1"/>
    <col min="18" max="18" width="8.33203125" bestFit="1" customWidth="1"/>
    <col min="19" max="19" width="8.88671875" bestFit="1" customWidth="1"/>
    <col min="20" max="20" width="7.109375" bestFit="1" customWidth="1"/>
    <col min="21" max="21" width="7.6640625" bestFit="1" customWidth="1"/>
    <col min="22" max="22" width="7.109375" bestFit="1" customWidth="1"/>
    <col min="23" max="23" width="9.21875" bestFit="1" customWidth="1"/>
    <col min="24" max="24" width="11.5546875" bestFit="1" customWidth="1"/>
    <col min="25" max="25" width="11.88671875" bestFit="1" customWidth="1"/>
    <col min="26" max="26" width="14.33203125" customWidth="1"/>
    <col min="27" max="27" width="12" bestFit="1" customWidth="1"/>
    <col min="28" max="28" width="14.44140625" bestFit="1" customWidth="1"/>
    <col min="29" max="29" width="8.109375" bestFit="1" customWidth="1"/>
    <col min="30" max="30" width="11.5546875" bestFit="1" customWidth="1"/>
    <col min="31" max="31" width="7.5546875" bestFit="1" customWidth="1"/>
    <col min="32" max="32" width="11.5546875" bestFit="1" customWidth="1"/>
    <col min="33" max="33" width="7.21875" bestFit="1" customWidth="1"/>
    <col min="34" max="34" width="8.77734375" bestFit="1" customWidth="1"/>
    <col min="35" max="35" width="16.77734375" bestFit="1" customWidth="1"/>
    <col min="36" max="36" width="14.33203125" bestFit="1" customWidth="1"/>
    <col min="37" max="37" width="16.88671875" bestFit="1" customWidth="1"/>
    <col min="38" max="38" width="14.44140625" bestFit="1" customWidth="1"/>
    <col min="39" max="39" width="18.44140625" bestFit="1" customWidth="1"/>
    <col min="40" max="40" width="15.88671875" bestFit="1" customWidth="1"/>
    <col min="41" max="41" width="15.88671875" customWidth="1"/>
    <col min="42" max="42" width="19.44140625" bestFit="1" customWidth="1"/>
    <col min="43" max="44" width="14.6640625" bestFit="1" customWidth="1"/>
    <col min="45" max="45" width="11.5546875" bestFit="1" customWidth="1"/>
    <col min="46" max="46" width="6.5546875" bestFit="1" customWidth="1"/>
    <col min="47" max="47" width="8.77734375" bestFit="1" customWidth="1"/>
    <col min="48" max="48" width="7.6640625" bestFit="1" customWidth="1"/>
    <col min="49" max="49" width="12.33203125" bestFit="1" customWidth="1"/>
    <col min="50" max="50" width="17.44140625" bestFit="1" customWidth="1"/>
    <col min="51" max="51" width="20.21875" bestFit="1" customWidth="1"/>
    <col min="52" max="52" width="23.88671875" bestFit="1" customWidth="1"/>
    <col min="53" max="53" width="19.6640625" bestFit="1" customWidth="1"/>
    <col min="54" max="54" width="25.6640625" bestFit="1" customWidth="1"/>
    <col min="55" max="57" width="19.21875" bestFit="1" customWidth="1"/>
    <col min="58" max="58" width="23.33203125" bestFit="1" customWidth="1"/>
    <col min="59" max="59" width="10.109375" bestFit="1" customWidth="1"/>
    <col min="60" max="60" width="10.5546875" bestFit="1" customWidth="1"/>
    <col min="61" max="61" width="19.109375" bestFit="1" customWidth="1"/>
    <col min="62" max="62" width="20.5546875" bestFit="1" customWidth="1"/>
    <col min="66" max="66" width="10" bestFit="1" customWidth="1"/>
  </cols>
  <sheetData>
    <row r="1" spans="1:66" x14ac:dyDescent="0.3">
      <c r="A1" s="1" t="s">
        <v>13</v>
      </c>
      <c r="B1" s="5" t="s">
        <v>69</v>
      </c>
      <c r="C1" s="6" t="s">
        <v>70</v>
      </c>
      <c r="D1" s="6" t="s">
        <v>125</v>
      </c>
      <c r="E1" s="5" t="s">
        <v>175</v>
      </c>
      <c r="F1" s="5" t="s">
        <v>71</v>
      </c>
      <c r="G1" s="5" t="s">
        <v>126</v>
      </c>
      <c r="H1" s="7" t="s">
        <v>127</v>
      </c>
      <c r="I1" s="4" t="s">
        <v>128</v>
      </c>
      <c r="J1" s="1" t="s">
        <v>72</v>
      </c>
      <c r="K1" s="3" t="s">
        <v>110</v>
      </c>
      <c r="L1" s="4" t="s">
        <v>129</v>
      </c>
      <c r="M1" s="1" t="s">
        <v>73</v>
      </c>
      <c r="N1" s="3" t="s">
        <v>111</v>
      </c>
      <c r="O1" s="1" t="s">
        <v>15</v>
      </c>
      <c r="P1" s="1" t="s">
        <v>14</v>
      </c>
      <c r="Q1" s="1" t="s">
        <v>74</v>
      </c>
      <c r="R1" s="1" t="s">
        <v>75</v>
      </c>
      <c r="S1" s="1" t="s">
        <v>77</v>
      </c>
      <c r="T1" s="1" t="s">
        <v>78</v>
      </c>
      <c r="U1" s="1" t="s">
        <v>76</v>
      </c>
      <c r="V1" s="1" t="s">
        <v>188</v>
      </c>
      <c r="W1" s="1" t="s">
        <v>185</v>
      </c>
      <c r="X1" s="1" t="s">
        <v>116</v>
      </c>
      <c r="Y1" s="1" t="s">
        <v>184</v>
      </c>
      <c r="Z1" s="1" t="s">
        <v>183</v>
      </c>
      <c r="AA1" s="1" t="s">
        <v>186</v>
      </c>
      <c r="AB1" s="1" t="s">
        <v>187</v>
      </c>
      <c r="AC1" s="1" t="s">
        <v>189</v>
      </c>
      <c r="AD1" s="1" t="s">
        <v>190</v>
      </c>
      <c r="AE1" s="1" t="s">
        <v>130</v>
      </c>
      <c r="AF1" s="4" t="s">
        <v>132</v>
      </c>
      <c r="AG1" s="4" t="s">
        <v>133</v>
      </c>
      <c r="AH1" s="1" t="s">
        <v>134</v>
      </c>
      <c r="AI1" s="1" t="s">
        <v>106</v>
      </c>
      <c r="AJ1" s="1" t="s">
        <v>107</v>
      </c>
      <c r="AK1" s="1" t="s">
        <v>112</v>
      </c>
      <c r="AL1" s="1" t="s">
        <v>113</v>
      </c>
      <c r="AM1" s="1" t="s">
        <v>114</v>
      </c>
      <c r="AN1" s="1" t="s">
        <v>115</v>
      </c>
      <c r="AO1" s="1" t="s">
        <v>131</v>
      </c>
      <c r="AP1" s="1" t="s">
        <v>135</v>
      </c>
      <c r="AQ1" s="3" t="s">
        <v>108</v>
      </c>
      <c r="AR1" s="3" t="s">
        <v>109</v>
      </c>
      <c r="AS1" s="3" t="s">
        <v>79</v>
      </c>
      <c r="AT1" s="4" t="s">
        <v>124</v>
      </c>
      <c r="AU1" s="4" t="s">
        <v>122</v>
      </c>
      <c r="AV1" s="1" t="s">
        <v>80</v>
      </c>
      <c r="AW1" s="1" t="s">
        <v>121</v>
      </c>
      <c r="AX1" t="s">
        <v>136</v>
      </c>
      <c r="AY1" t="s">
        <v>137</v>
      </c>
      <c r="AZ1" t="s">
        <v>138</v>
      </c>
      <c r="BA1" t="s">
        <v>139</v>
      </c>
      <c r="BB1" t="s">
        <v>140</v>
      </c>
      <c r="BC1" t="s">
        <v>141</v>
      </c>
      <c r="BD1" t="s">
        <v>142</v>
      </c>
      <c r="BE1" t="s">
        <v>143</v>
      </c>
      <c r="BF1" t="s">
        <v>144</v>
      </c>
      <c r="BG1" t="s">
        <v>145</v>
      </c>
      <c r="BH1" t="s">
        <v>146</v>
      </c>
      <c r="BI1" t="s">
        <v>147</v>
      </c>
      <c r="BJ1" t="s">
        <v>148</v>
      </c>
      <c r="BK1" t="s">
        <v>149</v>
      </c>
      <c r="BL1" t="s">
        <v>150</v>
      </c>
      <c r="BM1" t="s">
        <v>151</v>
      </c>
      <c r="BN1" t="s">
        <v>152</v>
      </c>
    </row>
    <row r="2" spans="1:66" s="18" customFormat="1" x14ac:dyDescent="0.3">
      <c r="A2" s="33">
        <v>2015</v>
      </c>
      <c r="B2" s="36">
        <v>1156.855431</v>
      </c>
      <c r="C2" s="37">
        <v>1156.855431</v>
      </c>
      <c r="D2" s="32"/>
      <c r="E2" s="19"/>
      <c r="F2" s="19">
        <v>0</v>
      </c>
      <c r="G2" s="20">
        <v>7.7499999999999999E-2</v>
      </c>
      <c r="H2" s="20">
        <v>7.7499999999999999E-2</v>
      </c>
      <c r="I2" s="21">
        <v>6470.3031790000005</v>
      </c>
      <c r="J2" s="21">
        <v>138.04995600000001</v>
      </c>
      <c r="K2" s="22"/>
      <c r="L2" s="21">
        <v>6470.3031790000005</v>
      </c>
      <c r="M2" s="21">
        <v>138.04995600000001</v>
      </c>
      <c r="N2" s="22"/>
      <c r="O2" s="23">
        <v>4926.5158099999999</v>
      </c>
      <c r="P2" s="23">
        <v>5061.0582210000002</v>
      </c>
      <c r="Q2" s="38">
        <v>4.5999999999999999E-2</v>
      </c>
      <c r="R2" s="37">
        <v>1543.7873690000006</v>
      </c>
      <c r="S2" s="39">
        <v>0.76140416819871548</v>
      </c>
      <c r="T2" s="40">
        <v>0.78219800231713377</v>
      </c>
      <c r="U2" s="41"/>
      <c r="V2" s="43">
        <v>0.1118</v>
      </c>
      <c r="W2" s="43">
        <v>0.1118</v>
      </c>
      <c r="X2" s="38"/>
      <c r="Y2" s="38">
        <v>7.9000000000000001E-2</v>
      </c>
      <c r="Z2" s="38"/>
      <c r="AA2" s="41">
        <v>3.2799999999999996E-2</v>
      </c>
      <c r="AB2" s="41"/>
      <c r="AC2" s="44">
        <v>7.9484237120710205E-2</v>
      </c>
      <c r="AD2" s="41">
        <v>0.19438423712071018</v>
      </c>
      <c r="AE2" s="41">
        <v>7.9000000000000001E-2</v>
      </c>
      <c r="AF2" s="50">
        <v>-333.40146299999998</v>
      </c>
      <c r="AG2" s="23"/>
      <c r="AH2" s="23">
        <v>-3.4835310000000002</v>
      </c>
      <c r="AI2" s="51">
        <v>95.424030999999999</v>
      </c>
      <c r="AJ2" s="36"/>
      <c r="AK2" s="23">
        <v>42.704507461400013</v>
      </c>
      <c r="AL2" s="36"/>
      <c r="AM2" s="23">
        <v>91.938067538599952</v>
      </c>
      <c r="AN2" s="52"/>
      <c r="AO2" s="52"/>
      <c r="AP2" s="52"/>
      <c r="AQ2" s="53">
        <v>230.06660599999998</v>
      </c>
      <c r="AR2" s="53"/>
      <c r="AS2" s="53">
        <v>230.06660599999998</v>
      </c>
      <c r="AT2" s="34"/>
      <c r="AU2" s="21"/>
      <c r="AV2" s="8"/>
      <c r="AW2" s="9"/>
      <c r="AX2" s="55">
        <v>-106.81838800000004</v>
      </c>
      <c r="AY2" s="56">
        <v>379.00268799999998</v>
      </c>
      <c r="AZ2" s="57">
        <v>5214.9542169999995</v>
      </c>
      <c r="BA2" s="57">
        <v>-153.89599599999929</v>
      </c>
      <c r="BB2" s="57">
        <v>-38.473998999999822</v>
      </c>
      <c r="BC2" s="56">
        <v>99.700567000000007</v>
      </c>
      <c r="BD2" s="56">
        <v>50.563274</v>
      </c>
      <c r="BE2" s="56">
        <v>-53.263661999999997</v>
      </c>
      <c r="BF2" s="57">
        <v>58.526180000000195</v>
      </c>
    </row>
    <row r="3" spans="1:66" x14ac:dyDescent="0.3">
      <c r="A3" s="33">
        <v>2016</v>
      </c>
      <c r="B3" s="36">
        <v>1185.6461790000001</v>
      </c>
      <c r="C3" s="37">
        <v>1185.6461790000001</v>
      </c>
      <c r="D3" s="23"/>
      <c r="E3" s="19">
        <v>1</v>
      </c>
      <c r="F3" s="19">
        <v>0</v>
      </c>
      <c r="G3" s="20">
        <v>7.7499999999999999E-2</v>
      </c>
      <c r="H3" s="20">
        <v>7.7499999999999999E-2</v>
      </c>
      <c r="I3" s="21">
        <v>6787.9231540000001</v>
      </c>
      <c r="J3" s="21">
        <v>123.08196100000001</v>
      </c>
      <c r="L3" s="21">
        <v>6787.9231540000001</v>
      </c>
      <c r="M3" s="21">
        <v>123.08196100000001</v>
      </c>
      <c r="O3" s="23">
        <v>5247.6853099999998</v>
      </c>
      <c r="P3" s="23">
        <v>5032.8071099999997</v>
      </c>
      <c r="Q3" s="38">
        <v>2.0199999999999999E-2</v>
      </c>
      <c r="R3" s="37">
        <v>1540.2378440000002</v>
      </c>
      <c r="S3" s="39">
        <v>0.77309144357470139</v>
      </c>
      <c r="T3" s="40">
        <v>0.74143548708771956</v>
      </c>
      <c r="U3" s="42">
        <v>1755.1160440000003</v>
      </c>
      <c r="V3" s="43">
        <v>0.1134</v>
      </c>
      <c r="W3" s="43">
        <v>0.1134</v>
      </c>
      <c r="X3" s="38"/>
      <c r="Y3" s="38">
        <v>7.9000000000000001E-2</v>
      </c>
      <c r="Z3" s="38"/>
      <c r="AA3" s="41">
        <v>3.44E-2</v>
      </c>
      <c r="AB3" s="41"/>
      <c r="AC3" s="45">
        <v>7.2664021585629721E-2</v>
      </c>
      <c r="AD3" s="41">
        <v>0.18916402158562973</v>
      </c>
      <c r="AE3" s="41">
        <v>7.9000000000000001E-2</v>
      </c>
      <c r="AF3" s="50">
        <v>-355.983766</v>
      </c>
      <c r="AG3" s="54"/>
      <c r="AH3" s="23">
        <v>-3.85833</v>
      </c>
      <c r="AI3" s="51">
        <v>97.342719000000002</v>
      </c>
      <c r="AJ3" s="23"/>
      <c r="AK3" s="23">
        <v>38.888026967100004</v>
      </c>
      <c r="AL3" s="23"/>
      <c r="AM3" s="23">
        <v>94.240182032900023</v>
      </c>
      <c r="AN3" s="23"/>
      <c r="AO3" s="23"/>
      <c r="AP3" s="23"/>
      <c r="AQ3" s="37">
        <v>230.47092800000001</v>
      </c>
      <c r="AR3" s="37"/>
      <c r="AS3" s="37">
        <v>230.47092800000001</v>
      </c>
      <c r="AX3" s="55">
        <v>-129.37116800000001</v>
      </c>
      <c r="AY3" s="56">
        <v>417.96108299999997</v>
      </c>
      <c r="AZ3" s="57">
        <v>5349.6481360000007</v>
      </c>
      <c r="BA3" s="57">
        <v>-316.84102600000097</v>
      </c>
      <c r="BB3" s="57">
        <v>-79.210256500000241</v>
      </c>
      <c r="BC3" s="57">
        <v>-38.473998999999822</v>
      </c>
      <c r="BD3" s="37">
        <v>99.700567000000007</v>
      </c>
      <c r="BE3" s="57">
        <v>50.563274</v>
      </c>
      <c r="BF3" s="57">
        <v>32.579585499999943</v>
      </c>
    </row>
    <row r="4" spans="1:66" x14ac:dyDescent="0.3">
      <c r="A4" s="33">
        <v>2017</v>
      </c>
      <c r="B4" s="36">
        <v>1232.0665369999999</v>
      </c>
      <c r="C4" s="37">
        <v>1232.0665369999999</v>
      </c>
      <c r="D4" s="23"/>
      <c r="E4" s="19">
        <v>1</v>
      </c>
      <c r="F4" s="19">
        <v>0</v>
      </c>
      <c r="G4" s="20">
        <v>7.7499999999999999E-2</v>
      </c>
      <c r="H4" s="20">
        <v>7.7499999999999999E-2</v>
      </c>
      <c r="I4" s="21">
        <v>7578.384779</v>
      </c>
      <c r="J4" s="21">
        <v>134.08437000000001</v>
      </c>
      <c r="L4" s="21">
        <v>7578.384779</v>
      </c>
      <c r="M4" s="21">
        <v>134.08437000000001</v>
      </c>
      <c r="O4" s="23">
        <v>5514.026586</v>
      </c>
      <c r="P4" s="23">
        <v>5472.519182</v>
      </c>
      <c r="Q4" s="38">
        <v>0.1193</v>
      </c>
      <c r="R4" s="37">
        <v>2064.358193</v>
      </c>
      <c r="S4" s="39">
        <v>0.72759918462831064</v>
      </c>
      <c r="T4" s="40">
        <v>0.72212210670070021</v>
      </c>
      <c r="U4" s="42">
        <v>2105.865597</v>
      </c>
      <c r="V4" s="43">
        <v>9.8599999999999993E-2</v>
      </c>
      <c r="W4" s="43">
        <v>9.8599999999999993E-2</v>
      </c>
      <c r="X4" s="38"/>
      <c r="Y4" s="38">
        <v>7.9000000000000001E-2</v>
      </c>
      <c r="Z4" s="38"/>
      <c r="AA4" s="41">
        <v>1.9599999999999992E-2</v>
      </c>
      <c r="AB4" s="41"/>
      <c r="AC4" s="45">
        <v>9.6257386767726841E-2</v>
      </c>
      <c r="AD4" s="41">
        <v>0.19785738676772685</v>
      </c>
      <c r="AE4" s="41">
        <v>7.9000000000000001E-2</v>
      </c>
      <c r="AF4" s="50">
        <v>-380.22791899999999</v>
      </c>
      <c r="AG4" s="23"/>
      <c r="AH4" s="23">
        <v>-4.4720839999999997</v>
      </c>
      <c r="AI4" s="51">
        <v>100.76813900000001</v>
      </c>
      <c r="AJ4" s="23"/>
      <c r="AK4" s="23">
        <v>42.767612560499984</v>
      </c>
      <c r="AL4" s="23"/>
      <c r="AM4" s="23">
        <v>89.526909439500045</v>
      </c>
      <c r="AN4" s="37"/>
      <c r="AO4" s="37"/>
      <c r="AP4" s="37"/>
      <c r="AQ4" s="37">
        <v>233.06266100000005</v>
      </c>
      <c r="AR4" s="37"/>
      <c r="AS4" s="37">
        <v>233.06266100000005</v>
      </c>
      <c r="AX4" s="55">
        <v>-151.63734199999993</v>
      </c>
      <c r="AY4" s="57">
        <v>384.1666040225</v>
      </c>
      <c r="AZ4" s="57">
        <v>5265.3363720224997</v>
      </c>
      <c r="BA4" s="57">
        <v>207.18280997750026</v>
      </c>
      <c r="BB4" s="57">
        <v>51.795702494375064</v>
      </c>
      <c r="BC4" s="57">
        <v>-79.210256500000241</v>
      </c>
      <c r="BD4" s="37">
        <v>-38.473998999999822</v>
      </c>
      <c r="BE4" s="57">
        <v>99.700567000000007</v>
      </c>
      <c r="BF4" s="57">
        <v>33.812013994375008</v>
      </c>
    </row>
    <row r="5" spans="1:66" x14ac:dyDescent="0.3">
      <c r="A5" s="33">
        <v>2018</v>
      </c>
      <c r="B5" s="36">
        <v>1230.10535</v>
      </c>
      <c r="C5" s="37">
        <v>1230.10535</v>
      </c>
      <c r="D5" s="37"/>
      <c r="E5" s="19">
        <v>1</v>
      </c>
      <c r="F5" s="19">
        <v>0</v>
      </c>
      <c r="G5" s="20">
        <v>7.6499999999999999E-2</v>
      </c>
      <c r="H5" s="20">
        <v>7.6499999999999999E-2</v>
      </c>
      <c r="I5" s="21">
        <v>7730.0840770000004</v>
      </c>
      <c r="J5" s="21">
        <v>127.31529500000001</v>
      </c>
      <c r="L5" s="21">
        <v>7730.0840770000004</v>
      </c>
      <c r="M5" s="21">
        <v>127.31529500000001</v>
      </c>
      <c r="O5" s="23">
        <v>5705.2357270000002</v>
      </c>
      <c r="P5" s="23">
        <v>5779.9940079999997</v>
      </c>
      <c r="Q5" s="38">
        <v>8.8999999999999996E-2</v>
      </c>
      <c r="R5" s="37">
        <v>2024.8483500000002</v>
      </c>
      <c r="S5" s="39">
        <v>0.73805610264644994</v>
      </c>
      <c r="T5" s="40">
        <v>0.74772718516707015</v>
      </c>
      <c r="U5" s="42">
        <v>1950.0900690000008</v>
      </c>
      <c r="V5" s="43">
        <v>0.1027</v>
      </c>
      <c r="W5" s="43">
        <v>0.1027</v>
      </c>
      <c r="X5" s="41"/>
      <c r="Y5" s="38">
        <v>7.9000000000000001E-2</v>
      </c>
      <c r="Z5" s="41"/>
      <c r="AA5" s="41">
        <v>2.3699999999999999E-2</v>
      </c>
      <c r="AB5" s="41"/>
      <c r="AC5" s="45">
        <v>8.7061719601312176E-2</v>
      </c>
      <c r="AD5" s="41">
        <v>0.19276171960131216</v>
      </c>
      <c r="AE5" s="41">
        <v>7.9000000000000001E-2</v>
      </c>
      <c r="AF5" s="50">
        <v>-410.98877599999997</v>
      </c>
      <c r="AG5" s="37"/>
      <c r="AH5" s="23">
        <v>-4.1687709999999996</v>
      </c>
      <c r="AI5" s="51">
        <v>102.075271</v>
      </c>
      <c r="AJ5" s="37"/>
      <c r="AK5" s="23">
        <v>22.903432559999999</v>
      </c>
      <c r="AL5" s="37"/>
      <c r="AM5" s="23">
        <v>118.40672644</v>
      </c>
      <c r="AN5" s="37"/>
      <c r="AO5" s="37"/>
      <c r="AP5" s="37"/>
      <c r="AQ5" s="37">
        <v>243.38542999999999</v>
      </c>
      <c r="AR5" s="37"/>
      <c r="AS5" s="37">
        <v>243.38542999999999</v>
      </c>
      <c r="AX5" s="55">
        <v>-171.77211699999998</v>
      </c>
      <c r="AY5" s="57">
        <v>412.07743394775002</v>
      </c>
      <c r="AZ5" s="57">
        <v>5712.8244989477498</v>
      </c>
      <c r="BA5" s="57">
        <v>67.16950905224985</v>
      </c>
      <c r="BB5" s="57">
        <v>16.792377263062463</v>
      </c>
      <c r="BC5" s="57">
        <v>51.795702494375064</v>
      </c>
      <c r="BD5" s="37">
        <v>-79.210256500000241</v>
      </c>
      <c r="BE5" s="57">
        <v>-38.473998999999822</v>
      </c>
      <c r="BF5" s="57">
        <v>-49.096175742562536</v>
      </c>
    </row>
    <row r="6" spans="1:66" x14ac:dyDescent="0.3">
      <c r="A6" s="33">
        <v>2019</v>
      </c>
      <c r="B6" s="36">
        <v>1247.3437329999999</v>
      </c>
      <c r="C6" s="37">
        <v>1247.3437329999999</v>
      </c>
      <c r="D6" s="37"/>
      <c r="E6" s="19">
        <v>1</v>
      </c>
      <c r="F6" s="19">
        <v>0</v>
      </c>
      <c r="G6" s="20">
        <v>7.6499999999999999E-2</v>
      </c>
      <c r="H6" s="20">
        <v>7.6499999999999999E-2</v>
      </c>
      <c r="I6" s="21">
        <v>7957.037808</v>
      </c>
      <c r="J6" s="21">
        <v>118.63831</v>
      </c>
      <c r="L6" s="21">
        <v>7957.037808</v>
      </c>
      <c r="M6" s="21">
        <v>118.63831</v>
      </c>
      <c r="O6" s="23">
        <v>5903.1909589999996</v>
      </c>
      <c r="P6" s="23">
        <v>5903.3062479999999</v>
      </c>
      <c r="Q6" s="38">
        <v>5.6500000000000002E-2</v>
      </c>
      <c r="R6" s="37">
        <v>2053.8468490000005</v>
      </c>
      <c r="S6" s="39">
        <v>0.74188298477920211</v>
      </c>
      <c r="T6" s="40">
        <v>0.74189747371375059</v>
      </c>
      <c r="U6" s="42">
        <v>2053.7315600000002</v>
      </c>
      <c r="V6" s="43">
        <v>0.1009</v>
      </c>
      <c r="W6" s="43">
        <v>0.1009</v>
      </c>
      <c r="X6" s="41"/>
      <c r="Y6" s="38">
        <v>7.9000000000000001E-2</v>
      </c>
      <c r="Z6" s="41"/>
      <c r="AA6" s="41">
        <v>2.1900000000000003E-2</v>
      </c>
      <c r="AB6" s="41"/>
      <c r="AC6" s="45">
        <v>8.9493938846464782E-2</v>
      </c>
      <c r="AD6" s="41">
        <v>0.19379393884646479</v>
      </c>
      <c r="AE6" s="41">
        <v>7.9000000000000001E-2</v>
      </c>
      <c r="AF6" s="50">
        <v>-437.420569</v>
      </c>
      <c r="AG6" s="37"/>
      <c r="AH6" s="23">
        <v>-3.8043939999999998</v>
      </c>
      <c r="AI6" s="51">
        <v>101.713235</v>
      </c>
      <c r="AJ6" s="37"/>
      <c r="AK6" s="37">
        <v>33.304077671099996</v>
      </c>
      <c r="AL6" s="37"/>
      <c r="AM6" s="23">
        <v>108.5958903289</v>
      </c>
      <c r="AN6" s="37"/>
      <c r="AO6" s="37"/>
      <c r="AP6" s="37"/>
      <c r="AQ6" s="37">
        <v>243.613203</v>
      </c>
      <c r="AR6" s="37"/>
      <c r="AS6" s="37">
        <v>243.613203</v>
      </c>
      <c r="AX6" s="55">
        <v>-197.61176</v>
      </c>
      <c r="AY6" s="57">
        <v>434.61089179199996</v>
      </c>
      <c r="AZ6" s="57">
        <v>6016.993139792</v>
      </c>
      <c r="BA6" s="57">
        <v>-113.6868917920001</v>
      </c>
      <c r="BB6" s="57">
        <v>-28.421722948000024</v>
      </c>
      <c r="BC6" s="57">
        <v>16.792377263062463</v>
      </c>
      <c r="BD6" s="37">
        <v>51.795702494375064</v>
      </c>
      <c r="BE6" s="57">
        <v>-79.210256500000241</v>
      </c>
      <c r="BF6" s="57">
        <v>-39.043899690562739</v>
      </c>
      <c r="BG6" s="58"/>
      <c r="BH6" s="37"/>
      <c r="BI6" s="48"/>
      <c r="BJ6" s="59"/>
      <c r="BK6" s="60">
        <v>0.11364926756007519</v>
      </c>
      <c r="BL6" s="44">
        <v>8.6699999999999999E-2</v>
      </c>
      <c r="BM6" s="61">
        <v>33.615000000000002</v>
      </c>
      <c r="BN6" s="62">
        <v>17.314238969770201</v>
      </c>
    </row>
    <row r="7" spans="1:66" x14ac:dyDescent="0.3">
      <c r="A7" s="33">
        <v>2020</v>
      </c>
      <c r="B7" s="36">
        <v>1280.557497</v>
      </c>
      <c r="C7" s="37">
        <v>1280.557497</v>
      </c>
      <c r="D7" s="37"/>
      <c r="E7" s="19">
        <v>1</v>
      </c>
      <c r="F7" s="19">
        <v>0</v>
      </c>
      <c r="G7" s="20">
        <v>7.6499999999999999E-2</v>
      </c>
      <c r="H7" s="20">
        <v>7.6499999999999999E-2</v>
      </c>
      <c r="I7" s="21">
        <v>8234.0029830000003</v>
      </c>
      <c r="J7" s="21">
        <v>118.395999</v>
      </c>
      <c r="L7" s="21">
        <v>8234.0029830000003</v>
      </c>
      <c r="M7" s="21">
        <v>118.395999</v>
      </c>
      <c r="O7" s="23">
        <v>6099.3981620000004</v>
      </c>
      <c r="P7" s="23">
        <v>5845.4740240000001</v>
      </c>
      <c r="Q7" s="38">
        <v>2.7300000000000001E-2</v>
      </c>
      <c r="R7" s="37">
        <v>2134.6048209999999</v>
      </c>
      <c r="S7" s="39">
        <v>0.74075734179267061</v>
      </c>
      <c r="T7" s="40">
        <v>0.70991886158756812</v>
      </c>
      <c r="U7" s="42">
        <v>2388.5289590000002</v>
      </c>
      <c r="V7" s="46">
        <v>9.8099999999999979E-2</v>
      </c>
      <c r="W7" s="41">
        <v>9.8499999999999976E-2</v>
      </c>
      <c r="X7" s="41">
        <v>9.0499999999999997E-2</v>
      </c>
      <c r="Y7" s="41">
        <v>7.9000000000000001E-2</v>
      </c>
      <c r="Z7" s="41">
        <v>7.9000000000000001E-2</v>
      </c>
      <c r="AA7" s="41">
        <v>1.9499999999999976E-2</v>
      </c>
      <c r="AB7" s="41">
        <v>1.1499999999999996E-2</v>
      </c>
      <c r="AC7" s="47">
        <v>9.3019638154345372E-2</v>
      </c>
      <c r="AD7" s="41">
        <v>0.19431963815434536</v>
      </c>
      <c r="AE7" s="41">
        <v>7.9000000000000001E-2</v>
      </c>
      <c r="AF7" s="50">
        <v>-463.95835399999999</v>
      </c>
      <c r="AG7" s="37"/>
      <c r="AH7" s="23">
        <v>-4.0596269999999999</v>
      </c>
      <c r="AI7" s="51">
        <v>105.009017</v>
      </c>
      <c r="AJ7" s="37"/>
      <c r="AK7" s="37">
        <v>32.398104674100004</v>
      </c>
      <c r="AL7" s="37"/>
      <c r="AM7" s="23">
        <v>114.60213432590001</v>
      </c>
      <c r="AN7" s="37"/>
      <c r="AO7" s="37"/>
      <c r="AP7" s="37"/>
      <c r="AQ7" s="37">
        <v>252.00925600000002</v>
      </c>
      <c r="AR7" s="37"/>
      <c r="AS7" s="37">
        <v>252.00925600000002</v>
      </c>
      <c r="AX7" s="55">
        <v>-216.00872499999997</v>
      </c>
      <c r="AY7" s="57">
        <v>443.34059424074997</v>
      </c>
      <c r="AZ7" s="57">
        <v>6130.63811724075</v>
      </c>
      <c r="BA7" s="57">
        <v>-285.16409324074993</v>
      </c>
      <c r="BB7" s="57">
        <v>-71.291023310187484</v>
      </c>
      <c r="BC7" s="57">
        <v>-28.421722948000024</v>
      </c>
      <c r="BD7" s="37">
        <v>16.792377263062463</v>
      </c>
      <c r="BE7" s="57">
        <v>51.795702494375064</v>
      </c>
      <c r="BF7" s="57">
        <v>-31.124666500749981</v>
      </c>
      <c r="BG7" s="58"/>
      <c r="BH7" s="37"/>
      <c r="BI7" s="63"/>
      <c r="BJ7" s="59"/>
      <c r="BK7" s="60">
        <v>0.11421278843748787</v>
      </c>
      <c r="BL7" s="49">
        <v>8.77E-2</v>
      </c>
      <c r="BM7" s="37">
        <v>33.951150000000005</v>
      </c>
      <c r="BN7" s="62">
        <v>17.314238969770201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8"/>
  <sheetViews>
    <sheetView workbookViewId="0">
      <selection activeCell="F7" sqref="F7"/>
    </sheetView>
  </sheetViews>
  <sheetFormatPr defaultRowHeight="14.4" x14ac:dyDescent="0.3"/>
  <cols>
    <col min="2" max="2" width="9.109375" bestFit="1" customWidth="1"/>
    <col min="3" max="3" width="12.6640625" bestFit="1" customWidth="1"/>
    <col min="4" max="4" width="12.6640625" customWidth="1"/>
    <col min="5" max="5" width="12.6640625" bestFit="1" customWidth="1"/>
  </cols>
  <sheetData>
    <row r="1" spans="1:6" x14ac:dyDescent="0.3">
      <c r="A1" t="s">
        <v>13</v>
      </c>
      <c r="B1" s="64" t="s">
        <v>180</v>
      </c>
      <c r="C1" s="65" t="s">
        <v>179</v>
      </c>
      <c r="D1" s="65" t="s">
        <v>178</v>
      </c>
      <c r="E1" s="65" t="s">
        <v>176</v>
      </c>
      <c r="F1" s="66" t="s">
        <v>177</v>
      </c>
    </row>
    <row r="2" spans="1:6" x14ac:dyDescent="0.3">
      <c r="A2" s="33">
        <v>2015</v>
      </c>
      <c r="B2" s="32"/>
      <c r="C2" s="67"/>
      <c r="D2" s="67"/>
      <c r="E2" s="50">
        <v>-333.40146299999998</v>
      </c>
      <c r="F2" s="32"/>
    </row>
    <row r="3" spans="1:6" x14ac:dyDescent="0.3">
      <c r="A3" s="33">
        <v>2016</v>
      </c>
      <c r="B3" s="32"/>
      <c r="C3" s="67"/>
      <c r="D3" s="68">
        <v>0</v>
      </c>
      <c r="E3" s="50">
        <v>-355.983766</v>
      </c>
      <c r="F3" s="32"/>
    </row>
    <row r="4" spans="1:6" x14ac:dyDescent="0.3">
      <c r="A4" s="33">
        <v>2017</v>
      </c>
      <c r="B4" s="69"/>
      <c r="C4" s="69"/>
      <c r="D4" s="68">
        <v>0</v>
      </c>
      <c r="E4" s="50">
        <v>-380.22791899999999</v>
      </c>
      <c r="F4" s="70"/>
    </row>
    <row r="5" spans="1:6" x14ac:dyDescent="0.3">
      <c r="A5" s="33">
        <v>2018</v>
      </c>
      <c r="B5" s="13"/>
      <c r="C5" s="49">
        <v>0</v>
      </c>
      <c r="D5" s="68">
        <v>0</v>
      </c>
      <c r="E5" s="50">
        <v>-410.98877599999997</v>
      </c>
      <c r="F5" s="42">
        <v>0</v>
      </c>
    </row>
    <row r="6" spans="1:6" x14ac:dyDescent="0.3">
      <c r="A6" s="33">
        <v>2019</v>
      </c>
      <c r="B6" s="13"/>
      <c r="C6" s="49">
        <v>0</v>
      </c>
      <c r="D6" s="68">
        <v>0</v>
      </c>
      <c r="E6" s="50">
        <v>-437.420569</v>
      </c>
      <c r="F6" s="42">
        <v>0</v>
      </c>
    </row>
    <row r="7" spans="1:6" x14ac:dyDescent="0.3">
      <c r="A7" s="35">
        <v>2020</v>
      </c>
      <c r="B7" s="13"/>
      <c r="C7" s="49">
        <v>0</v>
      </c>
      <c r="D7" s="68">
        <v>0</v>
      </c>
      <c r="E7" s="50">
        <v>-463.95835399999999</v>
      </c>
      <c r="F7" s="42">
        <v>0</v>
      </c>
    </row>
    <row r="8" spans="1:6" x14ac:dyDescent="0.3">
      <c r="A8" s="35">
        <v>2021</v>
      </c>
      <c r="B8" s="13">
        <v>5.0000000000000001E-4</v>
      </c>
      <c r="C8" s="49">
        <v>0</v>
      </c>
      <c r="D8" s="68">
        <v>0</v>
      </c>
      <c r="E8" s="37">
        <v>-481.588771452</v>
      </c>
      <c r="F8" s="42">
        <v>0</v>
      </c>
    </row>
    <row r="9" spans="1:6" x14ac:dyDescent="0.3">
      <c r="A9" s="35">
        <v>2022</v>
      </c>
      <c r="B9" s="13">
        <v>1E-3</v>
      </c>
      <c r="C9" s="49">
        <v>0</v>
      </c>
      <c r="D9" s="68">
        <v>0</v>
      </c>
      <c r="E9" s="37">
        <v>-499.88914476717599</v>
      </c>
      <c r="F9" s="42">
        <v>0</v>
      </c>
    </row>
    <row r="10" spans="1:6" x14ac:dyDescent="0.3">
      <c r="A10" s="35">
        <v>2023</v>
      </c>
      <c r="B10" s="13">
        <v>1.5166666666666668E-3</v>
      </c>
      <c r="C10" s="49">
        <v>0</v>
      </c>
      <c r="D10" s="68">
        <v>0</v>
      </c>
      <c r="E10" s="37">
        <v>-518.88493226832873</v>
      </c>
      <c r="F10" s="42">
        <v>0</v>
      </c>
    </row>
    <row r="11" spans="1:6" x14ac:dyDescent="0.3">
      <c r="A11" s="35">
        <v>2024</v>
      </c>
      <c r="B11" s="13">
        <v>3.0333333333333336E-3</v>
      </c>
      <c r="C11" s="49">
        <v>0</v>
      </c>
      <c r="D11" s="68">
        <v>0</v>
      </c>
      <c r="E11" s="37">
        <v>-538.60255969452521</v>
      </c>
      <c r="F11" s="42">
        <v>0</v>
      </c>
    </row>
    <row r="12" spans="1:6" x14ac:dyDescent="0.3">
      <c r="A12" s="71">
        <v>2025</v>
      </c>
      <c r="B12" s="13">
        <v>4.5500000000000002E-3</v>
      </c>
      <c r="C12" s="49">
        <v>0</v>
      </c>
      <c r="D12" s="68">
        <v>0</v>
      </c>
      <c r="E12" s="37">
        <v>-559.06945696291723</v>
      </c>
      <c r="F12" s="42">
        <v>0</v>
      </c>
    </row>
    <row r="13" spans="1:6" x14ac:dyDescent="0.3">
      <c r="A13" s="71">
        <v>2026</v>
      </c>
      <c r="B13" s="13">
        <v>6.0666666666666673E-3</v>
      </c>
      <c r="C13" s="49">
        <v>0</v>
      </c>
      <c r="D13" s="68">
        <v>0</v>
      </c>
      <c r="E13" s="37">
        <v>-580.31409632750808</v>
      </c>
      <c r="F13" s="42">
        <v>0</v>
      </c>
    </row>
    <row r="14" spans="1:6" x14ac:dyDescent="0.3">
      <c r="A14" s="71">
        <v>2027</v>
      </c>
      <c r="B14" s="13">
        <v>7.5833333333333334E-3</v>
      </c>
      <c r="C14" s="49">
        <v>0</v>
      </c>
      <c r="D14" s="68">
        <v>0</v>
      </c>
      <c r="E14" s="37">
        <v>-602.36603198795342</v>
      </c>
      <c r="F14" s="42">
        <v>0</v>
      </c>
    </row>
    <row r="15" spans="1:6" x14ac:dyDescent="0.3">
      <c r="A15" s="71">
        <v>2028</v>
      </c>
      <c r="B15" s="13">
        <v>9.1000000000000004E-3</v>
      </c>
      <c r="C15" s="49">
        <v>0</v>
      </c>
      <c r="D15" s="68">
        <v>0</v>
      </c>
      <c r="E15" s="37">
        <v>-625.25594120349569</v>
      </c>
      <c r="F15" s="42">
        <v>0</v>
      </c>
    </row>
    <row r="16" spans="1:6" x14ac:dyDescent="0.3">
      <c r="A16" s="71">
        <v>2029</v>
      </c>
      <c r="B16" s="13">
        <v>1.0616666666666668E-2</v>
      </c>
      <c r="C16" s="49">
        <v>0</v>
      </c>
      <c r="D16" s="68">
        <v>0</v>
      </c>
      <c r="E16" s="37">
        <v>-649.0156669692285</v>
      </c>
      <c r="F16" s="42">
        <v>0</v>
      </c>
    </row>
    <row r="17" spans="1:6" x14ac:dyDescent="0.3">
      <c r="A17" s="71">
        <v>2030</v>
      </c>
      <c r="B17" s="13">
        <v>1.2133333333333335E-2</v>
      </c>
      <c r="C17" s="49">
        <v>0</v>
      </c>
      <c r="D17" s="68">
        <v>0</v>
      </c>
      <c r="E17" s="37">
        <v>-673.67826231405922</v>
      </c>
      <c r="F17" s="42">
        <v>0</v>
      </c>
    </row>
    <row r="18" spans="1:6" x14ac:dyDescent="0.3">
      <c r="A18" s="71">
        <v>2031</v>
      </c>
      <c r="B18" s="13">
        <v>1.3650000000000002E-2</v>
      </c>
      <c r="C18" s="49">
        <v>0</v>
      </c>
      <c r="D18" s="68">
        <v>0</v>
      </c>
      <c r="E18" s="37">
        <v>-699.27803628199354</v>
      </c>
      <c r="F18" s="42">
        <v>0</v>
      </c>
    </row>
    <row r="19" spans="1:6" x14ac:dyDescent="0.3">
      <c r="A19" s="71">
        <v>2032</v>
      </c>
      <c r="B19" s="13">
        <v>1.5166666666666667E-2</v>
      </c>
      <c r="C19" s="49">
        <v>0</v>
      </c>
      <c r="D19" s="68">
        <v>0</v>
      </c>
      <c r="E19" s="37">
        <v>-725.85060166070934</v>
      </c>
      <c r="F19" s="42">
        <v>0</v>
      </c>
    </row>
    <row r="20" spans="1:6" x14ac:dyDescent="0.3">
      <c r="A20" s="71">
        <v>2033</v>
      </c>
      <c r="B20" s="13">
        <v>1.6683333333333335E-2</v>
      </c>
      <c r="C20" s="49">
        <v>0</v>
      </c>
      <c r="D20" s="68">
        <v>0</v>
      </c>
      <c r="E20" s="37">
        <v>-753.43292452381627</v>
      </c>
      <c r="F20" s="42">
        <v>0</v>
      </c>
    </row>
    <row r="21" spans="1:6" x14ac:dyDescent="0.3">
      <c r="A21" s="71">
        <v>2034</v>
      </c>
      <c r="B21" s="13">
        <v>1.8200000000000001E-2</v>
      </c>
      <c r="C21" s="49">
        <v>0</v>
      </c>
      <c r="D21" s="68">
        <v>0</v>
      </c>
      <c r="E21" s="37">
        <v>-782.0633756557213</v>
      </c>
      <c r="F21" s="42">
        <v>0</v>
      </c>
    </row>
    <row r="22" spans="1:6" x14ac:dyDescent="0.3">
      <c r="A22" s="33">
        <v>2035</v>
      </c>
      <c r="B22" s="13">
        <v>1.9716666666666667E-2</v>
      </c>
      <c r="C22" s="49">
        <v>0</v>
      </c>
      <c r="D22" s="68">
        <v>0</v>
      </c>
      <c r="E22" s="37">
        <v>-811.78178393063877</v>
      </c>
      <c r="F22" s="42">
        <v>0</v>
      </c>
    </row>
    <row r="23" spans="1:6" x14ac:dyDescent="0.3">
      <c r="A23" s="33">
        <v>2036</v>
      </c>
      <c r="B23" s="13">
        <v>2.1233333333333337E-2</v>
      </c>
      <c r="C23" s="49">
        <v>0</v>
      </c>
      <c r="D23" s="68">
        <v>0</v>
      </c>
      <c r="E23" s="37">
        <v>-842.6294917200031</v>
      </c>
      <c r="F23" s="42">
        <v>0</v>
      </c>
    </row>
    <row r="24" spans="1:6" x14ac:dyDescent="0.3">
      <c r="A24" s="33">
        <v>2037</v>
      </c>
      <c r="B24" s="13">
        <v>2.2749999999999999E-2</v>
      </c>
      <c r="C24" s="49">
        <v>0</v>
      </c>
      <c r="D24" s="68">
        <v>0</v>
      </c>
      <c r="E24" s="37">
        <v>-874.64941240536325</v>
      </c>
      <c r="F24" s="42">
        <v>0</v>
      </c>
    </row>
    <row r="25" spans="1:6" x14ac:dyDescent="0.3">
      <c r="A25" s="33">
        <v>2038</v>
      </c>
      <c r="B25" s="13">
        <v>2.4266666666666669E-2</v>
      </c>
      <c r="C25" s="49">
        <v>0</v>
      </c>
      <c r="D25" s="68">
        <v>0</v>
      </c>
      <c r="E25" s="37">
        <v>-907.88609007676712</v>
      </c>
      <c r="F25" s="42">
        <v>0</v>
      </c>
    </row>
    <row r="26" spans="1:6" x14ac:dyDescent="0.3">
      <c r="A26" s="33">
        <v>2039</v>
      </c>
      <c r="B26" s="13">
        <v>2.5783333333333335E-2</v>
      </c>
      <c r="C26" s="49">
        <v>0</v>
      </c>
      <c r="D26" s="68">
        <v>0</v>
      </c>
      <c r="E26" s="37">
        <v>-942.38576149968435</v>
      </c>
      <c r="F26" s="42">
        <v>0</v>
      </c>
    </row>
    <row r="27" spans="1:6" x14ac:dyDescent="0.3">
      <c r="A27" s="33">
        <v>2040</v>
      </c>
      <c r="B27" s="13">
        <v>2.9726666666666669E-2</v>
      </c>
      <c r="C27" s="49">
        <v>0</v>
      </c>
      <c r="D27" s="68">
        <v>0</v>
      </c>
      <c r="E27" s="37">
        <v>-978.19642043667238</v>
      </c>
      <c r="F27" s="42">
        <v>0</v>
      </c>
    </row>
    <row r="28" spans="1:6" x14ac:dyDescent="0.3">
      <c r="A28" s="33">
        <v>2041</v>
      </c>
      <c r="B28" s="13">
        <v>3.3670000000000005E-2</v>
      </c>
      <c r="C28" s="49">
        <v>0</v>
      </c>
      <c r="D28" s="68">
        <v>0</v>
      </c>
      <c r="E28" s="37">
        <v>-1015.367884413266</v>
      </c>
      <c r="F28" s="42">
        <v>0</v>
      </c>
    </row>
    <row r="29" spans="1:6" x14ac:dyDescent="0.3">
      <c r="A29" s="33">
        <v>2042</v>
      </c>
      <c r="B29" s="13">
        <v>3.7613333333333339E-2</v>
      </c>
      <c r="C29" s="49">
        <v>0</v>
      </c>
      <c r="D29" s="68">
        <v>0</v>
      </c>
      <c r="E29" s="37">
        <v>-1053.9518640209701</v>
      </c>
      <c r="F29" s="42">
        <v>0</v>
      </c>
    </row>
    <row r="30" spans="1:6" x14ac:dyDescent="0.3">
      <c r="A30" s="33">
        <v>2043</v>
      </c>
      <c r="B30" s="13">
        <v>4.1556666666666679E-2</v>
      </c>
      <c r="C30" s="49">
        <v>0</v>
      </c>
      <c r="D30" s="68">
        <v>0</v>
      </c>
      <c r="E30" s="37">
        <v>-1094.0020348537671</v>
      </c>
      <c r="F30" s="42">
        <v>0</v>
      </c>
    </row>
    <row r="31" spans="1:6" x14ac:dyDescent="0.3">
      <c r="A31" s="33">
        <v>2044</v>
      </c>
      <c r="B31" s="13">
        <v>4.5500000000000006E-2</v>
      </c>
      <c r="C31" s="49">
        <v>0</v>
      </c>
      <c r="D31" s="68">
        <v>0</v>
      </c>
      <c r="E31" s="37">
        <v>-1135.5741121782103</v>
      </c>
      <c r="F31" s="42">
        <v>0</v>
      </c>
    </row>
    <row r="32" spans="1:6" x14ac:dyDescent="0.3">
      <c r="A32" s="33">
        <v>2045</v>
      </c>
      <c r="B32" s="13">
        <v>4.9443333333333346E-2</v>
      </c>
      <c r="C32" s="49">
        <v>0</v>
      </c>
      <c r="D32" s="68">
        <v>0</v>
      </c>
      <c r="E32" s="37">
        <v>-1178.7259284409822</v>
      </c>
      <c r="F32" s="42">
        <v>0</v>
      </c>
    </row>
    <row r="33" spans="1:6" x14ac:dyDescent="0.3">
      <c r="A33" s="33">
        <v>2046</v>
      </c>
      <c r="B33" s="13">
        <v>5.3386666666666673E-2</v>
      </c>
      <c r="C33" s="49">
        <v>0</v>
      </c>
      <c r="D33" s="68">
        <v>0</v>
      </c>
      <c r="E33" s="37">
        <v>-1223.5175137217395</v>
      </c>
      <c r="F33" s="42">
        <v>0</v>
      </c>
    </row>
    <row r="34" spans="1:6" x14ac:dyDescent="0.3">
      <c r="A34" s="33">
        <v>2047</v>
      </c>
      <c r="B34" s="13">
        <v>5.7330000000000013E-2</v>
      </c>
      <c r="C34" s="49">
        <v>0</v>
      </c>
      <c r="D34" s="68">
        <v>0</v>
      </c>
      <c r="E34" s="37">
        <v>-1270.0111792431658</v>
      </c>
      <c r="F34" s="42">
        <v>0</v>
      </c>
    </row>
    <row r="35" spans="1:6" x14ac:dyDescent="0.3">
      <c r="A35" s="33">
        <v>2048</v>
      </c>
      <c r="B35" s="13">
        <v>6.1273333333333346E-2</v>
      </c>
      <c r="C35" s="49">
        <v>0</v>
      </c>
      <c r="D35" s="68">
        <v>0</v>
      </c>
      <c r="E35" s="37">
        <v>-1318.2716040544062</v>
      </c>
      <c r="F35" s="42">
        <v>0</v>
      </c>
    </row>
    <row r="36" spans="1:6" x14ac:dyDescent="0.3">
      <c r="A36" s="33">
        <v>2049</v>
      </c>
      <c r="B36" s="13">
        <v>6.5216666666666673E-2</v>
      </c>
      <c r="C36" s="49">
        <v>0</v>
      </c>
      <c r="D36" s="68">
        <v>0</v>
      </c>
      <c r="E36" s="37">
        <v>-1368.3659250084736</v>
      </c>
      <c r="F36" s="42">
        <v>0</v>
      </c>
    </row>
    <row r="37" spans="1:6" x14ac:dyDescent="0.3">
      <c r="A37" s="33">
        <v>2050</v>
      </c>
      <c r="B37" s="13">
        <v>6.9159999999999999E-2</v>
      </c>
      <c r="C37" s="49">
        <v>0</v>
      </c>
      <c r="D37" s="68">
        <v>0</v>
      </c>
      <c r="E37" s="37">
        <v>-1420.3638301587957</v>
      </c>
      <c r="F37" s="42">
        <v>0</v>
      </c>
    </row>
    <row r="38" spans="1:6" x14ac:dyDescent="0.3">
      <c r="A38" s="33">
        <v>2051</v>
      </c>
      <c r="B38" s="13">
        <v>7.3103333333333326E-2</v>
      </c>
      <c r="F38" s="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Numeric Inputs</vt:lpstr>
      <vt:lpstr>Character Inputs</vt:lpstr>
      <vt:lpstr>List Box</vt:lpstr>
      <vt:lpstr>Amortization_NewDebt</vt:lpstr>
      <vt:lpstr>Amortization_CurrentDebt</vt:lpstr>
      <vt:lpstr>Inv_Returns</vt:lpstr>
      <vt:lpstr>Historical Data</vt:lpstr>
      <vt:lpstr>Benefit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2021-11-19T18:00:05Z</dcterms:modified>
</cp:coreProperties>
</file>