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Vermont\VSERS Probability\"/>
    </mc:Choice>
  </mc:AlternateContent>
  <xr:revisionPtr revIDLastSave="0" documentId="13_ncr:1_{9787C6E7-3D46-47F1-83C4-EB39E85983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Research Affiliates" sheetId="3" r:id="rId2"/>
    <sheet name="JP Morgan" sheetId="1" r:id="rId3"/>
    <sheet name="BNY Mellon" sheetId="2" r:id="rId4"/>
    <sheet name="BlackRock" sheetId="4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<sst xmlns="http://schemas.openxmlformats.org/spreadsheetml/2006/main" count="499" uniqueCount="201">
  <si>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</si>
  <si>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</si>
  <si>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</si>
  <si>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</si>
  <si>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</si>
  <si>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</si>
  <si>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</si>
  <si>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</si>
  <si>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</si>
  <si>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</si>
  <si>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</si>
  <si>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</si>
  <si>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</si>
  <si>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</si>
  <si>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</si>
  <si>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</si>
  <si>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</si>
  <si>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</si>
  <si>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</si>
  <si>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</si>
  <si>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</si>
  <si>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</si>
  <si>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</si>
  <si>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</si>
  <si>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</si>
  <si>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</si>
  <si>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</si>
  <si>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</si>
  <si>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</si>
  <si>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</si>
  <si>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</si>
  <si>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</si>
  <si>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</si>
  <si>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</si>
  <si>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</si>
  <si>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</si>
  <si>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</si>
  <si>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</si>
  <si>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</si>
  <si>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</si>
  <si>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</si>
  <si>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</si>
  <si>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</si>
  <si>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</si>
  <si>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</si>
  <si>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</si>
  <si>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</si>
  <si>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</si>
  <si>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</si>
  <si>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</si>
  <si>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</si>
  <si>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</si>
  <si>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</si>
  <si>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</si>
  <si>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</si>
  <si>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</si>
  <si>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</si>
  <si>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</si>
  <si>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</si>
  <si>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</si>
  <si>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</si>
  <si>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</si>
  <si>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</si>
  <si>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</si>
  <si>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</si>
  <si>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</si>
  <si>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</si>
  <si>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</si>
  <si>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</si>
  <si>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</si>
  <si>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</si>
  <si>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</si>
  <si>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</si>
  <si>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</si>
  <si>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</si>
  <si>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</si>
  <si>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</si>
  <si>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</si>
  <si>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</si>
  <si>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</si>
  <si>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</si>
  <si>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</si>
  <si>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</si>
  <si>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</si>
  <si>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</si>
  <si>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</si>
  <si>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</si>
  <si>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</si>
  <si>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</si>
  <si>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</si>
  <si>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</si>
  <si>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</si>
  <si>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</si>
  <si>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</si>
  <si>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</si>
  <si>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</si>
  <si>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</si>
  <si>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</si>
  <si>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</si>
  <si>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</si>
  <si>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</si>
  <si>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</si>
  <si>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</si>
  <si>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</si>
  <si>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</si>
  <si>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</si>
  <si>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</si>
  <si>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</si>
  <si>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</si>
  <si>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</si>
  <si>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</si>
  <si>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</si>
  <si>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</si>
  <si>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</si>
  <si>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</si>
  <si>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</si>
  <si>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</si>
  <si>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</si>
  <si>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</si>
  <si>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</si>
  <si>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</si>
  <si>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</si>
  <si>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</si>
  <si>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</si>
  <si>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</si>
  <si>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</si>
  <si>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</si>
  <si>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</si>
  <si>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</si>
  <si>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</si>
  <si>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</si>
  <si>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</si>
  <si>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</si>
  <si>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</si>
  <si>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</si>
  <si>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</si>
  <si>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</si>
  <si>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</si>
  <si>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</si>
  <si>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</si>
  <si>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</si>
  <si>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</si>
  <si>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</si>
  <si>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</si>
  <si>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</si>
  <si>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</si>
  <si>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</si>
  <si>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</si>
  <si>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</si>
  <si>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</si>
  <si>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</si>
  <si>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</si>
  <si>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</si>
  <si>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</si>
  <si>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</si>
  <si>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</si>
  <si>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</si>
  <si>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</si>
  <si>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</si>
  <si>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</si>
  <si>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</si>
  <si>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</si>
  <si>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</si>
  <si>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</si>
  <si>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</si>
  <si>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</si>
  <si>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</si>
  <si>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</si>
  <si>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</si>
  <si>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</si>
  <si>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</si>
  <si>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</si>
  <si>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</si>
  <si>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Emerging Market Debt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</si>
  <si>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</si>
  <si>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</si>
  <si>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</si>
  <si>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</si>
  <si>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</si>
  <si>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</si>
  <si>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</si>
  <si>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</si>
  <si>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</si>
  <si>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</si>
  <si>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</si>
  <si>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</si>
  <si>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</si>
  <si>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</si>
  <si>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</si>
  <si>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</si>
  <si>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</si>
  <si>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</si>
  <si>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</si>
  <si>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</si>
  <si>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Non-US Equity - Large Cap</t>
  </si>
  <si>
    <t>Non-US Equity - Small Cap</t>
  </si>
  <si>
    <t>Core Bond</t>
  </si>
  <si>
    <t>US TIPS</t>
  </si>
  <si>
    <t>Core Real Estate</t>
  </si>
  <si>
    <t>Private Credit</t>
  </si>
  <si>
    <t>Non-Core 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</si>
</sst>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0" fontId="26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/>
    <xf numFmtId="10" fontId="26" fillId="0" borderId="0" xfId="2" applyNumberFormat="1" applyFont="1" applyAlignment="1">
      <alignment horizontal="center"/>
    </xf>
  </cellXfs>
  <cellStyles count="8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" xfId="7" xr:uid="{BA8CD74D-8622-4412-9D79-BD0CD4FF3369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158</v>
      </c>
      <c r="H1" s="85" t="s">
        <v>159</v>
      </c>
    </row>
    <row r="2" spans="1:8" s="110" customFormat="1" ht="15" thickTop="1" x14ac:dyDescent="0.3">
      <c r="A2" s="110" t="s">
        <v>144</v>
      </c>
      <c r="B2" s="111">
        <v>0.1792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144</v>
      </c>
      <c r="H2" s="112" t="s">
        <v>144</v>
      </c>
    </row>
    <row r="3" spans="1:8" s="110" customFormat="1" x14ac:dyDescent="0.3">
      <c r="A3" s="110" t="s">
        <v>145</v>
      </c>
      <c r="B3" s="111">
        <v>6.4799999999999996E-2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145</v>
      </c>
      <c r="H3" s="112" t="s">
        <v>145</v>
      </c>
    </row>
    <row r="4" spans="1:8" s="110" customFormat="1" x14ac:dyDescent="0.3">
      <c r="A4" s="110" t="s">
        <v>194</v>
      </c>
      <c r="B4" s="111">
        <v>0.13119999999999998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146</v>
      </c>
      <c r="H4" s="112" t="s">
        <v>146</v>
      </c>
    </row>
    <row r="5" spans="1:8" s="110" customFormat="1" x14ac:dyDescent="0.3">
      <c r="A5" s="110" t="s">
        <v>195</v>
      </c>
      <c r="B5" s="111">
        <v>5.4800000000000001E-2</v>
      </c>
      <c r="C5" s="112" t="s">
        <v>90</v>
      </c>
      <c r="D5" s="112" t="s">
        <v>29</v>
      </c>
      <c r="E5" s="112" t="s">
        <v>57</v>
      </c>
      <c r="F5" s="112" t="s">
        <v>129</v>
      </c>
      <c r="G5" s="112" t="s">
        <v>147</v>
      </c>
      <c r="H5" s="112" t="s">
        <v>147</v>
      </c>
    </row>
    <row r="6" spans="1:8" s="110" customFormat="1" x14ac:dyDescent="0.3">
      <c r="A6" s="110" t="s">
        <v>173</v>
      </c>
      <c r="B6" s="111">
        <v>0.04</v>
      </c>
      <c r="C6" s="112" t="s">
        <v>100</v>
      </c>
      <c r="D6" s="112" t="s">
        <v>16</v>
      </c>
      <c r="E6" s="112" t="s">
        <v>77</v>
      </c>
      <c r="F6" s="112" t="s">
        <v>123</v>
      </c>
      <c r="G6" s="112" t="s">
        <v>152</v>
      </c>
      <c r="H6" s="112" t="s">
        <v>152</v>
      </c>
    </row>
    <row r="7" spans="1:8" s="110" customFormat="1" x14ac:dyDescent="0.3">
      <c r="A7" s="110" t="s">
        <v>196</v>
      </c>
      <c r="B7" s="111">
        <v>0.2</v>
      </c>
      <c r="C7" s="112" t="s">
        <v>96</v>
      </c>
      <c r="D7" s="112" t="s">
        <v>5</v>
      </c>
      <c r="E7" s="112" t="s">
        <v>58</v>
      </c>
      <c r="F7" s="112" t="s">
        <v>121</v>
      </c>
      <c r="G7" s="112" t="s">
        <v>148</v>
      </c>
      <c r="H7" s="112" t="s">
        <v>148</v>
      </c>
    </row>
    <row r="8" spans="1:8" s="110" customFormat="1" x14ac:dyDescent="0.3">
      <c r="A8" s="110" t="s">
        <v>199</v>
      </c>
      <c r="B8" s="111">
        <v>0.1</v>
      </c>
      <c r="C8" s="112" t="s">
        <v>95</v>
      </c>
      <c r="D8" s="112" t="s">
        <v>189</v>
      </c>
      <c r="E8" s="112" t="s">
        <v>72</v>
      </c>
      <c r="F8" s="112" t="s">
        <v>120</v>
      </c>
      <c r="G8" s="112" t="s">
        <v>157</v>
      </c>
      <c r="H8" s="112" t="s">
        <v>157</v>
      </c>
    </row>
    <row r="9" spans="1:8" s="110" customFormat="1" x14ac:dyDescent="0.3">
      <c r="A9" s="110" t="s">
        <v>197</v>
      </c>
      <c r="B9" s="111">
        <v>0.03</v>
      </c>
      <c r="C9" s="112" t="s">
        <v>97</v>
      </c>
      <c r="D9" s="112" t="s">
        <v>4</v>
      </c>
      <c r="E9" s="112" t="s">
        <v>66</v>
      </c>
      <c r="F9" s="112" t="s">
        <v>117</v>
      </c>
      <c r="G9" s="112" t="s">
        <v>154</v>
      </c>
      <c r="H9" s="112" t="s">
        <v>154</v>
      </c>
    </row>
    <row r="10" spans="1:8" s="110" customFormat="1" x14ac:dyDescent="0.3">
      <c r="A10" s="110" t="s">
        <v>198</v>
      </c>
      <c r="B10" s="111">
        <v>0.05</v>
      </c>
      <c r="C10" s="112" t="s">
        <v>107</v>
      </c>
      <c r="D10" s="112" t="s">
        <v>183</v>
      </c>
      <c r="E10" s="112" t="s">
        <v>169</v>
      </c>
      <c r="F10" s="112" t="s">
        <v>130</v>
      </c>
      <c r="G10" s="112" t="s">
        <v>139</v>
      </c>
      <c r="H10" s="112" t="s">
        <v>139</v>
      </c>
    </row>
    <row r="11" spans="1:8" s="110" customFormat="1" x14ac:dyDescent="0.3">
      <c r="A11" s="110" t="s">
        <v>200</v>
      </c>
      <c r="B11" s="111">
        <v>0.03</v>
      </c>
      <c r="C11" s="112" t="s">
        <v>105</v>
      </c>
      <c r="D11" s="112" t="s">
        <v>39</v>
      </c>
      <c r="E11" s="112" t="s">
        <v>82</v>
      </c>
      <c r="F11" s="112" t="s">
        <v>130</v>
      </c>
      <c r="G11" s="112" t="s">
        <v>139</v>
      </c>
      <c r="H11" s="112" t="s">
        <v>139</v>
      </c>
    </row>
    <row r="12" spans="1:8" s="110" customFormat="1" x14ac:dyDescent="0.3">
      <c r="A12" s="110" t="s">
        <v>38</v>
      </c>
      <c r="B12" s="111">
        <v>0.1</v>
      </c>
      <c r="C12" s="112" t="s">
        <v>110</v>
      </c>
      <c r="D12" s="112" t="s">
        <v>38</v>
      </c>
      <c r="E12" s="112" t="s">
        <v>85</v>
      </c>
      <c r="F12" s="112" t="s">
        <v>131</v>
      </c>
      <c r="G12" s="112" t="s">
        <v>38</v>
      </c>
      <c r="H12" s="112" t="s">
        <v>38</v>
      </c>
    </row>
    <row r="13" spans="1:8" s="110" customFormat="1" x14ac:dyDescent="0.3">
      <c r="A13" s="110" t="s">
        <v>156</v>
      </c>
      <c r="B13" s="111">
        <v>0.02</v>
      </c>
      <c r="C13" s="112" t="s">
        <v>107</v>
      </c>
      <c r="D13" s="112" t="s">
        <v>187</v>
      </c>
      <c r="E13" s="112" t="s">
        <v>84</v>
      </c>
      <c r="F13" s="112" t="s">
        <v>132</v>
      </c>
      <c r="G13" s="112" t="s">
        <v>156</v>
      </c>
      <c r="H13" s="112" t="s">
        <v>156</v>
      </c>
    </row>
    <row r="14" spans="1:8" s="110" customFormat="1" x14ac:dyDescent="0.3"/>
    <row r="15" spans="1:8" s="110" customFormat="1" x14ac:dyDescent="0.3"/>
    <row r="16" spans="1:8" s="110" customFormat="1" x14ac:dyDescent="0.3"/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2A5D47-1209-4A17-84E0-119B8A8FC6C5}">
          <x14:formula1>
            <xm:f>Horizon10!$A$2:$A$18</xm:f>
          </x14:formula1>
          <xm:sqref>G2:H13</xm:sqref>
        </x14:dataValidation>
        <x14:dataValidation type="list" allowBlank="1" showInputMessage="1" showErrorMessage="1" xr:uid="{47D4D4B0-1E6F-4113-9F06-BD60E72F6FE9}">
          <x14:formula1>
            <xm:f>'Research Affiliates'!$A$2:$A$28</xm:f>
          </x14:formula1>
          <xm:sqref>C2:C13</xm:sqref>
        </x14:dataValidation>
        <x14:dataValidation type="list" allowBlank="1" showInputMessage="1" showErrorMessage="1" xr:uid="{F587A03E-2CDB-48F6-B60E-8CBEE7A86A85}">
          <x14:formula1>
            <xm:f>'JP Morgan'!$A$2:$A$58</xm:f>
          </x14:formula1>
          <xm:sqref>D2:D13</xm:sqref>
        </x14:dataValidation>
        <x14:dataValidation type="list" allowBlank="1" showInputMessage="1" showErrorMessage="1" xr:uid="{4786A140-624C-404C-8E3B-4F294CC064AD}">
          <x14:formula1>
            <xm:f>'BNY Mellon'!$A$2:$A$49</xm:f>
          </x14:formula1>
          <xm:sqref>E2:E13</xm:sqref>
        </x14:dataValidation>
        <x14:dataValidation type="list" allowBlank="1" showInputMessage="1" showErrorMessage="1" xr:uid="{5659EC1A-9F59-4F11-8CEE-FC16B09CFB8B}">
          <x14:formula1>
            <xm:f>BlackRock!$A$2:$A$23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7" workbookViewId="0">
      <selection activeCell="A24" sqref="A24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topLeftCell="A31" workbookViewId="0">
      <selection activeCell="A46" sqref="A46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174</v>
      </c>
      <c r="C1" s="123" t="s">
        <v>175</v>
      </c>
      <c r="D1" s="123" t="s">
        <v>0</v>
      </c>
      <c r="E1" s="124" t="s">
        <v>176</v>
      </c>
      <c r="F1" s="123" t="s">
        <v>177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178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179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180</v>
      </c>
      <c r="AU1" s="123" t="s">
        <v>181</v>
      </c>
      <c r="AV1" s="123" t="s">
        <v>182</v>
      </c>
      <c r="AW1" s="123" t="s">
        <v>38</v>
      </c>
      <c r="AX1" s="123" t="s">
        <v>183</v>
      </c>
      <c r="AY1" s="123" t="s">
        <v>184</v>
      </c>
      <c r="AZ1" s="123" t="s">
        <v>185</v>
      </c>
      <c r="BA1" s="123" t="s">
        <v>186</v>
      </c>
      <c r="BB1" s="123" t="s">
        <v>39</v>
      </c>
      <c r="BC1" s="123" t="s">
        <v>187</v>
      </c>
      <c r="BD1" s="123" t="s">
        <v>188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189</v>
      </c>
      <c r="BK1" s="123" t="s">
        <v>80</v>
      </c>
      <c r="BL1" s="123" t="s">
        <v>190</v>
      </c>
    </row>
    <row r="2" spans="1:64" ht="14.4" customHeight="1" x14ac:dyDescent="0.3">
      <c r="A2" s="126" t="s">
        <v>177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178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179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180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181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182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183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184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185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186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187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188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189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190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19" zoomScale="80" zoomScaleNormal="80" workbookViewId="0">
      <selection activeCell="A49" sqref="A49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165</v>
      </c>
      <c r="AK1" s="4" t="s">
        <v>160</v>
      </c>
      <c r="AL1" s="4" t="s">
        <v>166</v>
      </c>
      <c r="AM1" s="4" t="s">
        <v>163</v>
      </c>
      <c r="AN1" s="4" t="s">
        <v>162</v>
      </c>
      <c r="AO1" s="4" t="s">
        <v>167</v>
      </c>
      <c r="AP1" s="3" t="s">
        <v>168</v>
      </c>
      <c r="AQ1" s="3" t="s">
        <v>80</v>
      </c>
      <c r="AR1" s="3" t="s">
        <v>81</v>
      </c>
      <c r="AS1" s="3" t="s">
        <v>169</v>
      </c>
      <c r="AT1" s="3" t="s">
        <v>170</v>
      </c>
      <c r="AU1" s="3" t="s">
        <v>171</v>
      </c>
      <c r="AV1" s="3" t="s">
        <v>82</v>
      </c>
      <c r="AW1" s="3" t="s">
        <v>83</v>
      </c>
      <c r="AX1" s="3" t="s">
        <v>85</v>
      </c>
      <c r="AY1" s="3" t="s">
        <v>172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165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160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166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163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162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167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168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169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170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171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172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opLeftCell="A4" workbookViewId="0">
      <selection activeCell="A20" sqref="A20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140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4" sqref="A4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92" t="s">
        <v>157</v>
      </c>
    </row>
    <row r="2" spans="1:21" x14ac:dyDescent="0.3">
      <c r="A2" s="90" t="s">
        <v>144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145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146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147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148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149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150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151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152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153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154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155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156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108" t="s">
        <v>157</v>
      </c>
    </row>
    <row r="2" spans="1:21" x14ac:dyDescent="0.3">
      <c r="A2" s="90" t="s">
        <v>144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145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146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147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148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149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150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151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152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153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154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155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156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157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US Equity - Large Cap</v>
      </c>
      <c r="B2" s="89">
        <f>FieldList!B2</f>
        <v>0.1792</v>
      </c>
    </row>
    <row r="3" spans="1:2" x14ac:dyDescent="0.3">
      <c r="A3" s="142" t="str">
        <f>FieldList!A3</f>
        <v>US Equity - Small/Mid Cap</v>
      </c>
      <c r="B3" s="89">
        <f>FieldList!B3</f>
        <v>6.4799999999999996E-2</v>
      </c>
    </row>
    <row r="4" spans="1:2" x14ac:dyDescent="0.3">
      <c r="A4" s="142" t="str">
        <f>FieldList!A4</f>
        <v>Non-US Equity - Large Cap</v>
      </c>
      <c r="B4" s="89">
        <f>FieldList!B4</f>
        <v>0.13119999999999998</v>
      </c>
    </row>
    <row r="5" spans="1:2" x14ac:dyDescent="0.3">
      <c r="A5" s="142" t="str">
        <f>FieldList!A5</f>
        <v>Non-US Equity - Small Cap</v>
      </c>
      <c r="B5" s="89">
        <f>FieldList!B5</f>
        <v>5.4800000000000001E-2</v>
      </c>
    </row>
    <row r="6" spans="1:2" x14ac:dyDescent="0.3">
      <c r="A6" s="142" t="str">
        <f>FieldList!A7</f>
        <v>Core Bond</v>
      </c>
      <c r="B6" s="89">
        <f>FieldList!B7</f>
        <v>0.2</v>
      </c>
    </row>
    <row r="7" spans="1:2" x14ac:dyDescent="0.3">
      <c r="A7" s="142" t="str">
        <f>FieldList!A8</f>
        <v>Private Credit</v>
      </c>
      <c r="B7" s="89">
        <f>FieldList!B8</f>
        <v>0.1</v>
      </c>
    </row>
    <row r="8" spans="1:2" x14ac:dyDescent="0.3">
      <c r="A8" s="142" t="e">
        <f>FieldList!#REF!</f>
        <v>#REF!</v>
      </c>
      <c r="B8" s="89" t="e">
        <f>FieldList!#REF!</f>
        <v>#REF!</v>
      </c>
    </row>
    <row r="9" spans="1:2" x14ac:dyDescent="0.3">
      <c r="A9" s="142" t="str">
        <f>FieldList!A6</f>
        <v>Emerging Market Debt</v>
      </c>
      <c r="B9" s="89">
        <f>FieldList!B6</f>
        <v>0.04</v>
      </c>
    </row>
    <row r="10" spans="1:2" x14ac:dyDescent="0.3">
      <c r="A10" s="142" t="e">
        <f>FieldList!#REF!</f>
        <v>#REF!</v>
      </c>
      <c r="B10" s="89" t="e">
        <f>FieldList!#REF!</f>
        <v>#REF!</v>
      </c>
    </row>
    <row r="11" spans="1:2" x14ac:dyDescent="0.3">
      <c r="A11" s="142" t="str">
        <f>FieldList!A12</f>
        <v>Private Equity</v>
      </c>
      <c r="B11" s="89">
        <f>FieldList!B12</f>
        <v>0.1</v>
      </c>
    </row>
    <row r="12" spans="1:2" x14ac:dyDescent="0.3">
      <c r="A12" s="142" t="str">
        <f>FieldList!A13</f>
        <v>Infrastructure</v>
      </c>
      <c r="B12" s="89">
        <f>FieldList!B13</f>
        <v>0.02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161</v>
      </c>
      <c r="B1" s="1" t="s">
        <v>164</v>
      </c>
    </row>
    <row r="2" spans="1:2" ht="15.6" x14ac:dyDescent="0.3">
      <c r="A2" s="1">
        <v>2001</v>
      </c>
      <c r="B2" s="143">
        <v>-6.3600000000000004E-2</v>
      </c>
    </row>
    <row r="3" spans="1:2" ht="15.6" x14ac:dyDescent="0.3">
      <c r="A3" s="1">
        <v>2002</v>
      </c>
      <c r="B3" s="143">
        <v>-5.1499999999999997E-2</v>
      </c>
    </row>
    <row r="4" spans="1:2" ht="15.6" x14ac:dyDescent="0.3">
      <c r="A4" s="1">
        <v>2003</v>
      </c>
      <c r="B4" s="143">
        <v>5.1700000000000003E-2</v>
      </c>
    </row>
    <row r="5" spans="1:2" ht="15.6" x14ac:dyDescent="0.3">
      <c r="A5" s="1">
        <v>2004</v>
      </c>
      <c r="B5" s="143">
        <v>0.157</v>
      </c>
    </row>
    <row r="6" spans="1:2" ht="15.6" x14ac:dyDescent="0.3">
      <c r="A6" s="1">
        <v>2005</v>
      </c>
      <c r="B6" s="143">
        <v>9.2799999999999994E-2</v>
      </c>
    </row>
    <row r="7" spans="1:2" ht="15.6" x14ac:dyDescent="0.3">
      <c r="A7" s="1">
        <v>2006</v>
      </c>
      <c r="B7" s="143">
        <v>0.1074</v>
      </c>
    </row>
    <row r="8" spans="1:2" ht="15.6" x14ac:dyDescent="0.3">
      <c r="A8" s="1">
        <v>2007</v>
      </c>
      <c r="B8" s="143">
        <v>0.16370000000000001</v>
      </c>
    </row>
    <row r="9" spans="1:2" ht="15.6" x14ac:dyDescent="0.3">
      <c r="A9" s="1">
        <v>2008</v>
      </c>
      <c r="B9" s="143">
        <v>-5.74E-2</v>
      </c>
    </row>
    <row r="10" spans="1:2" ht="15.6" x14ac:dyDescent="0.3">
      <c r="A10" s="1">
        <v>2009</v>
      </c>
      <c r="B10" s="143">
        <v>-0.188</v>
      </c>
    </row>
    <row r="11" spans="1:2" ht="15.6" x14ac:dyDescent="0.3">
      <c r="A11" s="1">
        <v>2010</v>
      </c>
      <c r="B11" s="143">
        <v>0.18820000000000001</v>
      </c>
    </row>
    <row r="12" spans="1:2" ht="15.6" x14ac:dyDescent="0.3">
      <c r="A12" s="1">
        <v>2011</v>
      </c>
      <c r="B12" s="143">
        <v>0.21160000000000001</v>
      </c>
    </row>
    <row r="13" spans="1:2" ht="15.6" x14ac:dyDescent="0.3">
      <c r="A13" s="1">
        <v>2012</v>
      </c>
      <c r="B13" s="143">
        <v>2.1600000000000001E-2</v>
      </c>
    </row>
    <row r="14" spans="1:2" ht="15.6" x14ac:dyDescent="0.3">
      <c r="A14" s="1">
        <v>2013</v>
      </c>
      <c r="B14" s="143">
        <v>8.5500000000000007E-2</v>
      </c>
    </row>
    <row r="15" spans="1:2" ht="15.6" x14ac:dyDescent="0.3">
      <c r="A15" s="1">
        <v>2014</v>
      </c>
      <c r="B15" s="143">
        <v>0.14430000000000001</v>
      </c>
    </row>
    <row r="16" spans="1:2" ht="15.6" x14ac:dyDescent="0.3">
      <c r="A16" s="1">
        <v>2015</v>
      </c>
      <c r="B16" s="143">
        <v>-1.5E-3</v>
      </c>
    </row>
    <row r="17" spans="1:2" ht="15.6" x14ac:dyDescent="0.3">
      <c r="A17" s="1">
        <v>2016</v>
      </c>
      <c r="B17" s="143">
        <v>1.41E-2</v>
      </c>
    </row>
    <row r="18" spans="1:2" ht="15.6" x14ac:dyDescent="0.3">
      <c r="A18" s="1">
        <v>2017</v>
      </c>
      <c r="B18" s="143">
        <v>0.1101</v>
      </c>
    </row>
    <row r="19" spans="1:2" ht="15.6" x14ac:dyDescent="0.3">
      <c r="A19" s="1">
        <v>2018</v>
      </c>
      <c r="B19" s="143">
        <v>7.4099999999999999E-2</v>
      </c>
    </row>
    <row r="20" spans="1:2" ht="15.6" x14ac:dyDescent="0.3">
      <c r="A20" s="1">
        <v>2019</v>
      </c>
      <c r="B20" s="143">
        <v>6.0999999999999999E-2</v>
      </c>
    </row>
    <row r="21" spans="1:2" ht="15.6" x14ac:dyDescent="0.3">
      <c r="A21" s="1">
        <v>2020</v>
      </c>
      <c r="B21" s="143">
        <v>4.2999999999999997E-2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Research Affiliates</vt:lpstr>
      <vt:lpstr>JP Morgan</vt:lpstr>
      <vt:lpstr>BNY Mellon</vt:lpstr>
      <vt:lpstr>BlackRock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2021-07-28T20:19:10Z</dcterms:modified>
</cp:coreProperties>
</file>