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455a35dece509f0/Documents/GitHub/MISA-Code-for-Sensitivity-Analysis_Updated/"/>
    </mc:Choice>
  </mc:AlternateContent>
  <xr:revisionPtr revIDLastSave="1" documentId="13_ncr:1_{E0B057D1-8C23-4BFB-AB40-7B664C14E9A8}" xr6:coauthVersionLast="47" xr6:coauthVersionMax="47" xr10:uidLastSave="{00CF051B-2891-46DB-AB54-C8C26EEBCD11}"/>
  <bookViews>
    <workbookView xWindow="-110" yWindow="10690" windowWidth="19420" windowHeight="11500" tabRatio="865" activeTab="3" xr2:uid="{CD725378-A4EF-4003-844E-5877FBFBACAC}"/>
  </bookViews>
  <sheets>
    <sheet name="Plant Burger_SimaPro" sheetId="1" r:id="rId1"/>
    <sheet name="PB_UD_Input" sheetId="10" r:id="rId2"/>
    <sheet name="PB_UD_GHG" sheetId="28" r:id="rId3"/>
    <sheet name="PB_UD_Eutro" sheetId="29" r:id="rId4"/>
    <sheet name="PB_UD_Water" sheetId="30" r:id="rId5"/>
    <sheet name="PB_Conv_Input " sheetId="15" r:id="rId6"/>
    <sheet name="PB_Conv_GHG" sheetId="31" r:id="rId7"/>
    <sheet name="PB_Conv_Eutro" sheetId="32" r:id="rId8"/>
    <sheet name="PB_Conv_Water" sheetId="3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33" l="1"/>
  <c r="E31" i="33"/>
  <c r="D31" i="33"/>
  <c r="C31" i="33"/>
  <c r="B31" i="33"/>
  <c r="A31" i="33"/>
  <c r="F30" i="33"/>
  <c r="E30" i="33"/>
  <c r="D30" i="33"/>
  <c r="C30" i="33"/>
  <c r="B30" i="33"/>
  <c r="A30" i="33"/>
  <c r="F29" i="33"/>
  <c r="E29" i="33"/>
  <c r="D29" i="33"/>
  <c r="C29" i="33"/>
  <c r="B29" i="33"/>
  <c r="A29" i="33"/>
  <c r="F28" i="33"/>
  <c r="E28" i="33"/>
  <c r="D28" i="33"/>
  <c r="C28" i="33"/>
  <c r="B28" i="33"/>
  <c r="A28" i="33"/>
  <c r="F27" i="33"/>
  <c r="E27" i="33"/>
  <c r="D27" i="33"/>
  <c r="C27" i="33"/>
  <c r="B27" i="33"/>
  <c r="A27" i="33"/>
  <c r="F26" i="33"/>
  <c r="E26" i="33"/>
  <c r="D26" i="33"/>
  <c r="C26" i="33"/>
  <c r="B26" i="33"/>
  <c r="A26" i="33"/>
  <c r="F25" i="33"/>
  <c r="E25" i="33"/>
  <c r="D25" i="33"/>
  <c r="C25" i="33"/>
  <c r="B25" i="33"/>
  <c r="A25" i="33"/>
  <c r="F24" i="33"/>
  <c r="E24" i="33"/>
  <c r="D24" i="33"/>
  <c r="C24" i="33"/>
  <c r="B24" i="33"/>
  <c r="A24" i="33"/>
  <c r="F23" i="33"/>
  <c r="E23" i="33"/>
  <c r="D23" i="33"/>
  <c r="C23" i="33"/>
  <c r="B23" i="33"/>
  <c r="A23" i="33"/>
  <c r="F22" i="33"/>
  <c r="E22" i="33"/>
  <c r="D22" i="33"/>
  <c r="C22" i="33"/>
  <c r="B22" i="33"/>
  <c r="A22" i="33"/>
  <c r="F21" i="33"/>
  <c r="E21" i="33"/>
  <c r="D21" i="33"/>
  <c r="C21" i="33"/>
  <c r="B21" i="33"/>
  <c r="A21" i="33"/>
  <c r="F20" i="33"/>
  <c r="E20" i="33"/>
  <c r="D20" i="33"/>
  <c r="C20" i="33"/>
  <c r="B20" i="33"/>
  <c r="A20" i="33"/>
  <c r="F19" i="33"/>
  <c r="E19" i="33"/>
  <c r="D19" i="33"/>
  <c r="C19" i="33"/>
  <c r="B19" i="33"/>
  <c r="A19" i="33"/>
  <c r="F18" i="33"/>
  <c r="E18" i="33"/>
  <c r="D18" i="33"/>
  <c r="C18" i="33"/>
  <c r="B18" i="33"/>
  <c r="A18" i="33"/>
  <c r="F17" i="33"/>
  <c r="E17" i="33"/>
  <c r="D17" i="33"/>
  <c r="C17" i="33"/>
  <c r="B17" i="33"/>
  <c r="A17" i="33"/>
  <c r="F16" i="33"/>
  <c r="E16" i="33"/>
  <c r="D16" i="33"/>
  <c r="C16" i="33"/>
  <c r="B16" i="33"/>
  <c r="A16" i="33"/>
  <c r="F15" i="33"/>
  <c r="E15" i="33"/>
  <c r="D15" i="33"/>
  <c r="C15" i="33"/>
  <c r="B15" i="33"/>
  <c r="A15" i="33"/>
  <c r="F14" i="33"/>
  <c r="E14" i="33"/>
  <c r="D14" i="33"/>
  <c r="C14" i="33"/>
  <c r="B14" i="33"/>
  <c r="A14" i="33"/>
  <c r="F13" i="33"/>
  <c r="E13" i="33"/>
  <c r="D13" i="33"/>
  <c r="C13" i="33"/>
  <c r="B13" i="33"/>
  <c r="A13" i="33"/>
  <c r="F12" i="33"/>
  <c r="E12" i="33"/>
  <c r="D12" i="33"/>
  <c r="C12" i="33"/>
  <c r="B12" i="33"/>
  <c r="A12" i="33"/>
  <c r="F11" i="33"/>
  <c r="E11" i="33"/>
  <c r="D11" i="33"/>
  <c r="C11" i="33"/>
  <c r="B11" i="33"/>
  <c r="A11" i="33"/>
  <c r="F10" i="33"/>
  <c r="E10" i="33"/>
  <c r="D10" i="33"/>
  <c r="C10" i="33"/>
  <c r="B10" i="33"/>
  <c r="A10" i="33"/>
  <c r="F9" i="33"/>
  <c r="E9" i="33"/>
  <c r="D9" i="33"/>
  <c r="C9" i="33"/>
  <c r="B9" i="33"/>
  <c r="A9" i="33"/>
  <c r="F8" i="33"/>
  <c r="E8" i="33"/>
  <c r="D8" i="33"/>
  <c r="C8" i="33"/>
  <c r="B8" i="33"/>
  <c r="A8" i="33"/>
  <c r="F7" i="33"/>
  <c r="E7" i="33"/>
  <c r="D7" i="33"/>
  <c r="C7" i="33"/>
  <c r="B7" i="33"/>
  <c r="A7" i="33"/>
  <c r="F6" i="33"/>
  <c r="E6" i="33"/>
  <c r="D6" i="33"/>
  <c r="C6" i="33"/>
  <c r="B6" i="33"/>
  <c r="A6" i="33"/>
  <c r="F5" i="33"/>
  <c r="E5" i="33"/>
  <c r="D5" i="33"/>
  <c r="C5" i="33"/>
  <c r="B5" i="33"/>
  <c r="A5" i="33"/>
  <c r="F4" i="33"/>
  <c r="E4" i="33"/>
  <c r="D4" i="33"/>
  <c r="C4" i="33"/>
  <c r="B4" i="33"/>
  <c r="A4" i="33"/>
  <c r="F3" i="33"/>
  <c r="E3" i="33"/>
  <c r="D3" i="33"/>
  <c r="C3" i="33"/>
  <c r="B3" i="33"/>
  <c r="A3" i="33"/>
  <c r="F2" i="33"/>
  <c r="E2" i="33"/>
  <c r="D2" i="33"/>
  <c r="C2" i="33"/>
  <c r="B2" i="33"/>
  <c r="A2" i="33"/>
  <c r="F31" i="32"/>
  <c r="E31" i="32"/>
  <c r="D31" i="32"/>
  <c r="C31" i="32"/>
  <c r="B31" i="32"/>
  <c r="A31" i="32"/>
  <c r="F30" i="32"/>
  <c r="E30" i="32"/>
  <c r="D30" i="32"/>
  <c r="C30" i="32"/>
  <c r="B30" i="32"/>
  <c r="A30" i="32"/>
  <c r="F29" i="32"/>
  <c r="E29" i="32"/>
  <c r="D29" i="32"/>
  <c r="C29" i="32"/>
  <c r="B29" i="32"/>
  <c r="A29" i="32"/>
  <c r="F28" i="32"/>
  <c r="E28" i="32"/>
  <c r="D28" i="32"/>
  <c r="C28" i="32"/>
  <c r="B28" i="32"/>
  <c r="A28" i="32"/>
  <c r="F27" i="32"/>
  <c r="E27" i="32"/>
  <c r="D27" i="32"/>
  <c r="C27" i="32"/>
  <c r="B27" i="32"/>
  <c r="A27" i="32"/>
  <c r="F26" i="32"/>
  <c r="E26" i="32"/>
  <c r="D26" i="32"/>
  <c r="C26" i="32"/>
  <c r="B26" i="32"/>
  <c r="A26" i="32"/>
  <c r="F25" i="32"/>
  <c r="E25" i="32"/>
  <c r="D25" i="32"/>
  <c r="C25" i="32"/>
  <c r="B25" i="32"/>
  <c r="A25" i="32"/>
  <c r="F24" i="32"/>
  <c r="E24" i="32"/>
  <c r="D24" i="32"/>
  <c r="C24" i="32"/>
  <c r="B24" i="32"/>
  <c r="A24" i="32"/>
  <c r="F23" i="32"/>
  <c r="E23" i="32"/>
  <c r="D23" i="32"/>
  <c r="C23" i="32"/>
  <c r="B23" i="32"/>
  <c r="A23" i="32"/>
  <c r="F22" i="32"/>
  <c r="E22" i="32"/>
  <c r="D22" i="32"/>
  <c r="C22" i="32"/>
  <c r="B22" i="32"/>
  <c r="A22" i="32"/>
  <c r="F21" i="32"/>
  <c r="E21" i="32"/>
  <c r="D21" i="32"/>
  <c r="C21" i="32"/>
  <c r="B21" i="32"/>
  <c r="A21" i="32"/>
  <c r="F20" i="32"/>
  <c r="E20" i="32"/>
  <c r="D20" i="32"/>
  <c r="C20" i="32"/>
  <c r="B20" i="32"/>
  <c r="A20" i="32"/>
  <c r="F19" i="32"/>
  <c r="E19" i="32"/>
  <c r="D19" i="32"/>
  <c r="C19" i="32"/>
  <c r="B19" i="32"/>
  <c r="A19" i="32"/>
  <c r="F18" i="32"/>
  <c r="E18" i="32"/>
  <c r="D18" i="32"/>
  <c r="C18" i="32"/>
  <c r="B18" i="32"/>
  <c r="A18" i="32"/>
  <c r="F17" i="32"/>
  <c r="E17" i="32"/>
  <c r="D17" i="32"/>
  <c r="C17" i="32"/>
  <c r="B17" i="32"/>
  <c r="A17" i="32"/>
  <c r="F16" i="32"/>
  <c r="E16" i="32"/>
  <c r="D16" i="32"/>
  <c r="C16" i="32"/>
  <c r="B16" i="32"/>
  <c r="A16" i="32"/>
  <c r="F15" i="32"/>
  <c r="E15" i="32"/>
  <c r="D15" i="32"/>
  <c r="C15" i="32"/>
  <c r="B15" i="32"/>
  <c r="A15" i="32"/>
  <c r="F14" i="32"/>
  <c r="E14" i="32"/>
  <c r="D14" i="32"/>
  <c r="C14" i="32"/>
  <c r="B14" i="32"/>
  <c r="A14" i="32"/>
  <c r="F13" i="32"/>
  <c r="E13" i="32"/>
  <c r="D13" i="32"/>
  <c r="C13" i="32"/>
  <c r="B13" i="32"/>
  <c r="A13" i="32"/>
  <c r="F12" i="32"/>
  <c r="E12" i="32"/>
  <c r="D12" i="32"/>
  <c r="C12" i="32"/>
  <c r="B12" i="32"/>
  <c r="A12" i="32"/>
  <c r="F11" i="32"/>
  <c r="E11" i="32"/>
  <c r="D11" i="32"/>
  <c r="C11" i="32"/>
  <c r="B11" i="32"/>
  <c r="A11" i="32"/>
  <c r="F10" i="32"/>
  <c r="E10" i="32"/>
  <c r="D10" i="32"/>
  <c r="C10" i="32"/>
  <c r="B10" i="32"/>
  <c r="A10" i="32"/>
  <c r="F9" i="32"/>
  <c r="E9" i="32"/>
  <c r="D9" i="32"/>
  <c r="C9" i="32"/>
  <c r="B9" i="32"/>
  <c r="A9" i="32"/>
  <c r="F8" i="32"/>
  <c r="E8" i="32"/>
  <c r="D8" i="32"/>
  <c r="C8" i="32"/>
  <c r="B8" i="32"/>
  <c r="A8" i="32"/>
  <c r="F7" i="32"/>
  <c r="E7" i="32"/>
  <c r="D7" i="32"/>
  <c r="C7" i="32"/>
  <c r="B7" i="32"/>
  <c r="A7" i="32"/>
  <c r="F6" i="32"/>
  <c r="E6" i="32"/>
  <c r="D6" i="32"/>
  <c r="C6" i="32"/>
  <c r="B6" i="32"/>
  <c r="A6" i="32"/>
  <c r="F5" i="32"/>
  <c r="E5" i="32"/>
  <c r="D5" i="32"/>
  <c r="C5" i="32"/>
  <c r="B5" i="32"/>
  <c r="A5" i="32"/>
  <c r="F4" i="32"/>
  <c r="E4" i="32"/>
  <c r="D4" i="32"/>
  <c r="C4" i="32"/>
  <c r="B4" i="32"/>
  <c r="A4" i="32"/>
  <c r="F3" i="32"/>
  <c r="E3" i="32"/>
  <c r="D3" i="32"/>
  <c r="C3" i="32"/>
  <c r="B3" i="32"/>
  <c r="A3" i="32"/>
  <c r="F2" i="32"/>
  <c r="E2" i="32"/>
  <c r="D2" i="32"/>
  <c r="C2" i="32"/>
  <c r="B2" i="32"/>
  <c r="A2" i="32"/>
  <c r="F31" i="31"/>
  <c r="E31" i="31"/>
  <c r="D31" i="31"/>
  <c r="C31" i="31"/>
  <c r="B31" i="31"/>
  <c r="A31" i="31"/>
  <c r="F30" i="31"/>
  <c r="E30" i="31"/>
  <c r="D30" i="31"/>
  <c r="C30" i="31"/>
  <c r="B30" i="31"/>
  <c r="A30" i="31"/>
  <c r="F29" i="31"/>
  <c r="E29" i="31"/>
  <c r="D29" i="31"/>
  <c r="C29" i="31"/>
  <c r="B29" i="31"/>
  <c r="A29" i="31"/>
  <c r="F28" i="31"/>
  <c r="E28" i="31"/>
  <c r="D28" i="31"/>
  <c r="C28" i="31"/>
  <c r="B28" i="31"/>
  <c r="A28" i="31"/>
  <c r="F27" i="31"/>
  <c r="E27" i="31"/>
  <c r="D27" i="31"/>
  <c r="C27" i="31"/>
  <c r="B27" i="31"/>
  <c r="A27" i="31"/>
  <c r="F26" i="31"/>
  <c r="E26" i="31"/>
  <c r="D26" i="31"/>
  <c r="C26" i="31"/>
  <c r="B26" i="31"/>
  <c r="A26" i="31"/>
  <c r="F25" i="31"/>
  <c r="E25" i="31"/>
  <c r="D25" i="31"/>
  <c r="C25" i="31"/>
  <c r="B25" i="31"/>
  <c r="A25" i="31"/>
  <c r="F24" i="31"/>
  <c r="E24" i="31"/>
  <c r="D24" i="31"/>
  <c r="C24" i="31"/>
  <c r="B24" i="31"/>
  <c r="A24" i="31"/>
  <c r="F23" i="31"/>
  <c r="E23" i="31"/>
  <c r="D23" i="31"/>
  <c r="C23" i="31"/>
  <c r="B23" i="31"/>
  <c r="A23" i="31"/>
  <c r="F22" i="31"/>
  <c r="E22" i="31"/>
  <c r="D22" i="31"/>
  <c r="C22" i="31"/>
  <c r="B22" i="31"/>
  <c r="A22" i="31"/>
  <c r="F21" i="31"/>
  <c r="E21" i="31"/>
  <c r="D21" i="31"/>
  <c r="C21" i="31"/>
  <c r="B21" i="31"/>
  <c r="A21" i="31"/>
  <c r="F20" i="31"/>
  <c r="E20" i="31"/>
  <c r="D20" i="31"/>
  <c r="C20" i="31"/>
  <c r="B20" i="31"/>
  <c r="A20" i="31"/>
  <c r="F19" i="31"/>
  <c r="E19" i="31"/>
  <c r="D19" i="31"/>
  <c r="C19" i="31"/>
  <c r="B19" i="31"/>
  <c r="A19" i="31"/>
  <c r="F18" i="31"/>
  <c r="E18" i="31"/>
  <c r="D18" i="31"/>
  <c r="C18" i="31"/>
  <c r="B18" i="31"/>
  <c r="A18" i="31"/>
  <c r="F17" i="31"/>
  <c r="E17" i="31"/>
  <c r="D17" i="31"/>
  <c r="C17" i="31"/>
  <c r="B17" i="31"/>
  <c r="A17" i="31"/>
  <c r="F16" i="31"/>
  <c r="E16" i="31"/>
  <c r="D16" i="31"/>
  <c r="C16" i="31"/>
  <c r="B16" i="31"/>
  <c r="A16" i="31"/>
  <c r="F15" i="31"/>
  <c r="E15" i="31"/>
  <c r="D15" i="31"/>
  <c r="C15" i="31"/>
  <c r="B15" i="31"/>
  <c r="A15" i="31"/>
  <c r="F14" i="31"/>
  <c r="E14" i="31"/>
  <c r="D14" i="31"/>
  <c r="C14" i="31"/>
  <c r="B14" i="31"/>
  <c r="A14" i="31"/>
  <c r="F13" i="31"/>
  <c r="E13" i="31"/>
  <c r="D13" i="31"/>
  <c r="C13" i="31"/>
  <c r="B13" i="31"/>
  <c r="A13" i="31"/>
  <c r="F12" i="31"/>
  <c r="E12" i="31"/>
  <c r="D12" i="31"/>
  <c r="C12" i="31"/>
  <c r="B12" i="31"/>
  <c r="A12" i="31"/>
  <c r="F11" i="31"/>
  <c r="E11" i="31"/>
  <c r="D11" i="31"/>
  <c r="C11" i="31"/>
  <c r="B11" i="31"/>
  <c r="A11" i="31"/>
  <c r="F10" i="31"/>
  <c r="E10" i="31"/>
  <c r="D10" i="31"/>
  <c r="C10" i="31"/>
  <c r="B10" i="31"/>
  <c r="A10" i="31"/>
  <c r="F9" i="31"/>
  <c r="E9" i="31"/>
  <c r="D9" i="31"/>
  <c r="C9" i="31"/>
  <c r="B9" i="31"/>
  <c r="A9" i="31"/>
  <c r="F8" i="31"/>
  <c r="E8" i="31"/>
  <c r="D8" i="31"/>
  <c r="C8" i="31"/>
  <c r="B8" i="31"/>
  <c r="A8" i="31"/>
  <c r="F7" i="31"/>
  <c r="E7" i="31"/>
  <c r="D7" i="31"/>
  <c r="C7" i="31"/>
  <c r="B7" i="31"/>
  <c r="A7" i="31"/>
  <c r="F6" i="31"/>
  <c r="E6" i="31"/>
  <c r="D6" i="31"/>
  <c r="C6" i="31"/>
  <c r="B6" i="31"/>
  <c r="A6" i="31"/>
  <c r="F5" i="31"/>
  <c r="E5" i="31"/>
  <c r="D5" i="31"/>
  <c r="C5" i="31"/>
  <c r="B5" i="31"/>
  <c r="A5" i="31"/>
  <c r="F4" i="31"/>
  <c r="E4" i="31"/>
  <c r="D4" i="31"/>
  <c r="C4" i="31"/>
  <c r="B4" i="31"/>
  <c r="A4" i="31"/>
  <c r="F3" i="31"/>
  <c r="E3" i="31"/>
  <c r="D3" i="31"/>
  <c r="C3" i="31"/>
  <c r="B3" i="31"/>
  <c r="A3" i="31"/>
  <c r="F2" i="31"/>
  <c r="E2" i="31"/>
  <c r="D2" i="31"/>
  <c r="C2" i="31"/>
  <c r="B2" i="31"/>
  <c r="A2" i="31"/>
  <c r="F31" i="30"/>
  <c r="E31" i="30"/>
  <c r="D31" i="30"/>
  <c r="C31" i="30"/>
  <c r="B31" i="30"/>
  <c r="F30" i="30"/>
  <c r="E30" i="30"/>
  <c r="D30" i="30"/>
  <c r="C30" i="30"/>
  <c r="B30" i="30"/>
  <c r="F29" i="30"/>
  <c r="E29" i="30"/>
  <c r="D29" i="30"/>
  <c r="C29" i="30"/>
  <c r="B29" i="30"/>
  <c r="F28" i="30"/>
  <c r="E28" i="30"/>
  <c r="D28" i="30"/>
  <c r="C28" i="30"/>
  <c r="B28" i="30"/>
  <c r="F27" i="30"/>
  <c r="E27" i="30"/>
  <c r="D27" i="30"/>
  <c r="C27" i="30"/>
  <c r="B27" i="30"/>
  <c r="F26" i="30"/>
  <c r="E26" i="30"/>
  <c r="D26" i="30"/>
  <c r="C26" i="30"/>
  <c r="B26" i="30"/>
  <c r="F25" i="30"/>
  <c r="E25" i="30"/>
  <c r="D25" i="30"/>
  <c r="C25" i="30"/>
  <c r="B25" i="30"/>
  <c r="F24" i="30"/>
  <c r="E24" i="30"/>
  <c r="D24" i="30"/>
  <c r="C24" i="30"/>
  <c r="B24" i="30"/>
  <c r="F23" i="30"/>
  <c r="E23" i="30"/>
  <c r="D23" i="30"/>
  <c r="C23" i="30"/>
  <c r="B23" i="30"/>
  <c r="F22" i="30"/>
  <c r="E22" i="30"/>
  <c r="D22" i="30"/>
  <c r="C22" i="30"/>
  <c r="B22" i="30"/>
  <c r="F21" i="30"/>
  <c r="E21" i="30"/>
  <c r="D21" i="30"/>
  <c r="C21" i="30"/>
  <c r="B21" i="30"/>
  <c r="F20" i="30"/>
  <c r="E20" i="30"/>
  <c r="D20" i="30"/>
  <c r="C20" i="30"/>
  <c r="B20" i="30"/>
  <c r="F19" i="30"/>
  <c r="E19" i="30"/>
  <c r="D19" i="30"/>
  <c r="C19" i="30"/>
  <c r="B19" i="30"/>
  <c r="F18" i="30"/>
  <c r="E18" i="30"/>
  <c r="D18" i="30"/>
  <c r="C18" i="30"/>
  <c r="B18" i="30"/>
  <c r="F17" i="30"/>
  <c r="E17" i="30"/>
  <c r="D17" i="30"/>
  <c r="C17" i="30"/>
  <c r="B17" i="30"/>
  <c r="F16" i="30"/>
  <c r="E16" i="30"/>
  <c r="D16" i="30"/>
  <c r="C16" i="30"/>
  <c r="B16" i="30"/>
  <c r="F15" i="30"/>
  <c r="E15" i="30"/>
  <c r="D15" i="30"/>
  <c r="C15" i="30"/>
  <c r="B15" i="30"/>
  <c r="F14" i="30"/>
  <c r="E14" i="30"/>
  <c r="D14" i="30"/>
  <c r="C14" i="30"/>
  <c r="B14" i="30"/>
  <c r="F13" i="30"/>
  <c r="E13" i="30"/>
  <c r="D13" i="30"/>
  <c r="C13" i="30"/>
  <c r="B13" i="30"/>
  <c r="F12" i="30"/>
  <c r="E12" i="30"/>
  <c r="D12" i="30"/>
  <c r="C12" i="30"/>
  <c r="B12" i="30"/>
  <c r="F11" i="30"/>
  <c r="E11" i="30"/>
  <c r="D11" i="30"/>
  <c r="C11" i="30"/>
  <c r="B11" i="30"/>
  <c r="F10" i="30"/>
  <c r="E10" i="30"/>
  <c r="D10" i="30"/>
  <c r="C10" i="30"/>
  <c r="B10" i="30"/>
  <c r="F9" i="30"/>
  <c r="E9" i="30"/>
  <c r="D9" i="30"/>
  <c r="C9" i="30"/>
  <c r="B9" i="30"/>
  <c r="F8" i="30"/>
  <c r="E8" i="30"/>
  <c r="D8" i="30"/>
  <c r="C8" i="30"/>
  <c r="B8" i="30"/>
  <c r="F7" i="30"/>
  <c r="E7" i="30"/>
  <c r="D7" i="30"/>
  <c r="C7" i="30"/>
  <c r="B7" i="30"/>
  <c r="F6" i="30"/>
  <c r="E6" i="30"/>
  <c r="D6" i="30"/>
  <c r="C6" i="30"/>
  <c r="B6" i="30"/>
  <c r="F5" i="30"/>
  <c r="E5" i="30"/>
  <c r="D5" i="30"/>
  <c r="C5" i="30"/>
  <c r="B5" i="30"/>
  <c r="F4" i="30"/>
  <c r="E4" i="30"/>
  <c r="D4" i="30"/>
  <c r="C4" i="30"/>
  <c r="B4" i="30"/>
  <c r="F3" i="30"/>
  <c r="E3" i="30"/>
  <c r="D3" i="30"/>
  <c r="C3" i="30"/>
  <c r="B3" i="30"/>
  <c r="F2" i="30"/>
  <c r="E2" i="30"/>
  <c r="D2" i="30"/>
  <c r="C2" i="30"/>
  <c r="B2" i="30"/>
  <c r="F31" i="29"/>
  <c r="E31" i="29"/>
  <c r="D31" i="29"/>
  <c r="C31" i="29"/>
  <c r="B31" i="29"/>
  <c r="F30" i="29"/>
  <c r="E30" i="29"/>
  <c r="D30" i="29"/>
  <c r="C30" i="29"/>
  <c r="B30" i="29"/>
  <c r="F29" i="29"/>
  <c r="E29" i="29"/>
  <c r="D29" i="29"/>
  <c r="C29" i="29"/>
  <c r="B29" i="29"/>
  <c r="F28" i="29"/>
  <c r="E28" i="29"/>
  <c r="D28" i="29"/>
  <c r="C28" i="29"/>
  <c r="B28" i="29"/>
  <c r="F27" i="29"/>
  <c r="E27" i="29"/>
  <c r="D27" i="29"/>
  <c r="C27" i="29"/>
  <c r="B27" i="29"/>
  <c r="F26" i="29"/>
  <c r="E26" i="29"/>
  <c r="D26" i="29"/>
  <c r="C26" i="29"/>
  <c r="B26" i="29"/>
  <c r="F25" i="29"/>
  <c r="E25" i="29"/>
  <c r="D25" i="29"/>
  <c r="C25" i="29"/>
  <c r="B25" i="29"/>
  <c r="F24" i="29"/>
  <c r="E24" i="29"/>
  <c r="D24" i="29"/>
  <c r="C24" i="29"/>
  <c r="B24" i="29"/>
  <c r="F23" i="29"/>
  <c r="E23" i="29"/>
  <c r="D23" i="29"/>
  <c r="C23" i="29"/>
  <c r="B23" i="29"/>
  <c r="F22" i="29"/>
  <c r="E22" i="29"/>
  <c r="D22" i="29"/>
  <c r="C22" i="29"/>
  <c r="B22" i="29"/>
  <c r="F21" i="29"/>
  <c r="E21" i="29"/>
  <c r="D21" i="29"/>
  <c r="C21" i="29"/>
  <c r="B21" i="29"/>
  <c r="F20" i="29"/>
  <c r="E20" i="29"/>
  <c r="D20" i="29"/>
  <c r="C20" i="29"/>
  <c r="B20" i="29"/>
  <c r="F19" i="29"/>
  <c r="E19" i="29"/>
  <c r="D19" i="29"/>
  <c r="C19" i="29"/>
  <c r="B19" i="29"/>
  <c r="F18" i="29"/>
  <c r="E18" i="29"/>
  <c r="D18" i="29"/>
  <c r="C18" i="29"/>
  <c r="B18" i="29"/>
  <c r="F17" i="29"/>
  <c r="E17" i="29"/>
  <c r="D17" i="29"/>
  <c r="C17" i="29"/>
  <c r="B17" i="29"/>
  <c r="F16" i="29"/>
  <c r="E16" i="29"/>
  <c r="D16" i="29"/>
  <c r="C16" i="29"/>
  <c r="B16" i="29"/>
  <c r="F15" i="29"/>
  <c r="E15" i="29"/>
  <c r="D15" i="29"/>
  <c r="C15" i="29"/>
  <c r="B15" i="29"/>
  <c r="F14" i="29"/>
  <c r="E14" i="29"/>
  <c r="D14" i="29"/>
  <c r="C14" i="29"/>
  <c r="B14" i="29"/>
  <c r="F13" i="29"/>
  <c r="E13" i="29"/>
  <c r="D13" i="29"/>
  <c r="C13" i="29"/>
  <c r="B13" i="29"/>
  <c r="F12" i="29"/>
  <c r="E12" i="29"/>
  <c r="D12" i="29"/>
  <c r="C12" i="29"/>
  <c r="B12" i="29"/>
  <c r="F11" i="29"/>
  <c r="E11" i="29"/>
  <c r="D11" i="29"/>
  <c r="C11" i="29"/>
  <c r="B11" i="29"/>
  <c r="F10" i="29"/>
  <c r="E10" i="29"/>
  <c r="D10" i="29"/>
  <c r="C10" i="29"/>
  <c r="B10" i="29"/>
  <c r="F9" i="29"/>
  <c r="E9" i="29"/>
  <c r="D9" i="29"/>
  <c r="C9" i="29"/>
  <c r="B9" i="29"/>
  <c r="F8" i="29"/>
  <c r="E8" i="29"/>
  <c r="D8" i="29"/>
  <c r="C8" i="29"/>
  <c r="B8" i="29"/>
  <c r="F7" i="29"/>
  <c r="E7" i="29"/>
  <c r="D7" i="29"/>
  <c r="C7" i="29"/>
  <c r="B7" i="29"/>
  <c r="F6" i="29"/>
  <c r="E6" i="29"/>
  <c r="D6" i="29"/>
  <c r="C6" i="29"/>
  <c r="B6" i="29"/>
  <c r="F5" i="29"/>
  <c r="E5" i="29"/>
  <c r="D5" i="29"/>
  <c r="C5" i="29"/>
  <c r="B5" i="29"/>
  <c r="F4" i="29"/>
  <c r="E4" i="29"/>
  <c r="D4" i="29"/>
  <c r="C4" i="29"/>
  <c r="B4" i="29"/>
  <c r="F3" i="29"/>
  <c r="E3" i="29"/>
  <c r="D3" i="29"/>
  <c r="C3" i="29"/>
  <c r="B3" i="29"/>
  <c r="F2" i="29"/>
  <c r="E2" i="29"/>
  <c r="D2" i="29"/>
  <c r="C2" i="29"/>
  <c r="B2" i="29"/>
  <c r="F31" i="28"/>
  <c r="E31" i="28"/>
  <c r="D31" i="28"/>
  <c r="C31" i="28"/>
  <c r="B31" i="28"/>
  <c r="F30" i="28"/>
  <c r="E30" i="28"/>
  <c r="D30" i="28"/>
  <c r="C30" i="28"/>
  <c r="B30" i="28"/>
  <c r="F29" i="28"/>
  <c r="E29" i="28"/>
  <c r="D29" i="28"/>
  <c r="C29" i="28"/>
  <c r="B29" i="28"/>
  <c r="F28" i="28"/>
  <c r="E28" i="28"/>
  <c r="D28" i="28"/>
  <c r="C28" i="28"/>
  <c r="B28" i="28"/>
  <c r="F27" i="28"/>
  <c r="E27" i="28"/>
  <c r="D27" i="28"/>
  <c r="C27" i="28"/>
  <c r="B27" i="28"/>
  <c r="F26" i="28"/>
  <c r="E26" i="28"/>
  <c r="D26" i="28"/>
  <c r="C26" i="28"/>
  <c r="B26" i="28"/>
  <c r="F25" i="28"/>
  <c r="E25" i="28"/>
  <c r="D25" i="28"/>
  <c r="C25" i="28"/>
  <c r="B25" i="28"/>
  <c r="F24" i="28"/>
  <c r="E24" i="28"/>
  <c r="D24" i="28"/>
  <c r="C24" i="28"/>
  <c r="B24" i="28"/>
  <c r="F23" i="28"/>
  <c r="E23" i="28"/>
  <c r="D23" i="28"/>
  <c r="C23" i="28"/>
  <c r="B23" i="28"/>
  <c r="F22" i="28"/>
  <c r="E22" i="28"/>
  <c r="D22" i="28"/>
  <c r="C22" i="28"/>
  <c r="B22" i="28"/>
  <c r="F21" i="28"/>
  <c r="E21" i="28"/>
  <c r="D21" i="28"/>
  <c r="C21" i="28"/>
  <c r="B21" i="28"/>
  <c r="F20" i="28"/>
  <c r="E20" i="28"/>
  <c r="D20" i="28"/>
  <c r="C20" i="28"/>
  <c r="B20" i="28"/>
  <c r="F19" i="28"/>
  <c r="E19" i="28"/>
  <c r="D19" i="28"/>
  <c r="C19" i="28"/>
  <c r="B19" i="28"/>
  <c r="F18" i="28"/>
  <c r="E18" i="28"/>
  <c r="D18" i="28"/>
  <c r="C18" i="28"/>
  <c r="B18" i="28"/>
  <c r="F17" i="28"/>
  <c r="E17" i="28"/>
  <c r="D17" i="28"/>
  <c r="C17" i="28"/>
  <c r="B17" i="28"/>
  <c r="F16" i="28"/>
  <c r="E16" i="28"/>
  <c r="D16" i="28"/>
  <c r="C16" i="28"/>
  <c r="B16" i="28"/>
  <c r="F15" i="28"/>
  <c r="E15" i="28"/>
  <c r="D15" i="28"/>
  <c r="C15" i="28"/>
  <c r="B15" i="28"/>
  <c r="F14" i="28"/>
  <c r="E14" i="28"/>
  <c r="D14" i="28"/>
  <c r="C14" i="28"/>
  <c r="B14" i="28"/>
  <c r="F13" i="28"/>
  <c r="E13" i="28"/>
  <c r="D13" i="28"/>
  <c r="C13" i="28"/>
  <c r="B13" i="28"/>
  <c r="F12" i="28"/>
  <c r="E12" i="28"/>
  <c r="D12" i="28"/>
  <c r="C12" i="28"/>
  <c r="B12" i="28"/>
  <c r="F11" i="28"/>
  <c r="E11" i="28"/>
  <c r="D11" i="28"/>
  <c r="C11" i="28"/>
  <c r="B11" i="28"/>
  <c r="F10" i="28"/>
  <c r="E10" i="28"/>
  <c r="D10" i="28"/>
  <c r="C10" i="28"/>
  <c r="B10" i="28"/>
  <c r="F9" i="28"/>
  <c r="E9" i="28"/>
  <c r="D9" i="28"/>
  <c r="C9" i="28"/>
  <c r="B9" i="28"/>
  <c r="F8" i="28"/>
  <c r="E8" i="28"/>
  <c r="D8" i="28"/>
  <c r="C8" i="28"/>
  <c r="B8" i="28"/>
  <c r="F7" i="28"/>
  <c r="E7" i="28"/>
  <c r="D7" i="28"/>
  <c r="C7" i="28"/>
  <c r="B7" i="28"/>
  <c r="F6" i="28"/>
  <c r="E6" i="28"/>
  <c r="D6" i="28"/>
  <c r="C6" i="28"/>
  <c r="B6" i="28"/>
  <c r="F5" i="28"/>
  <c r="E5" i="28"/>
  <c r="D5" i="28"/>
  <c r="C5" i="28"/>
  <c r="B5" i="28"/>
  <c r="F4" i="28"/>
  <c r="E4" i="28"/>
  <c r="D4" i="28"/>
  <c r="C4" i="28"/>
  <c r="B4" i="28"/>
  <c r="F3" i="28"/>
  <c r="E3" i="28"/>
  <c r="D3" i="28"/>
  <c r="C3" i="28"/>
  <c r="B3" i="28"/>
  <c r="F2" i="28"/>
  <c r="E2" i="28"/>
  <c r="D2" i="28"/>
  <c r="C2" i="28"/>
  <c r="B2" i="28"/>
  <c r="Q28" i="15" l="1"/>
  <c r="R28" i="15"/>
  <c r="M28" i="15"/>
  <c r="N28" i="15"/>
  <c r="G28" i="15"/>
  <c r="H28" i="15"/>
  <c r="I28" i="15"/>
  <c r="J28" i="15"/>
  <c r="Q25" i="15"/>
  <c r="R25" i="15"/>
  <c r="Q26" i="15"/>
  <c r="R26" i="15"/>
  <c r="M25" i="15"/>
  <c r="N25" i="15"/>
  <c r="M26" i="15"/>
  <c r="N26" i="15"/>
  <c r="H25" i="15"/>
  <c r="G25" i="15" s="1"/>
  <c r="I25" i="15"/>
  <c r="J25" i="15"/>
  <c r="H26" i="15"/>
  <c r="G26" i="15" s="1"/>
  <c r="I26" i="15"/>
  <c r="J26" i="15"/>
  <c r="P28" i="15"/>
  <c r="O28" i="15"/>
  <c r="L28" i="15"/>
  <c r="K28" i="15"/>
  <c r="F28" i="15"/>
  <c r="E28" i="15"/>
  <c r="P26" i="15"/>
  <c r="O26" i="15"/>
  <c r="L26" i="15"/>
  <c r="K26" i="15"/>
  <c r="F26" i="15"/>
  <c r="E26" i="15"/>
  <c r="P25" i="15"/>
  <c r="O25" i="15"/>
  <c r="L25" i="15"/>
  <c r="K25" i="15"/>
  <c r="F25" i="15"/>
  <c r="E25" i="15"/>
  <c r="P24" i="15"/>
  <c r="Q24" i="15" s="1"/>
  <c r="O24" i="15"/>
  <c r="P21" i="15"/>
  <c r="O21" i="15"/>
  <c r="M24" i="15"/>
  <c r="N24" i="15"/>
  <c r="H24" i="15"/>
  <c r="G24" i="15" s="1"/>
  <c r="I24" i="15"/>
  <c r="J24" i="15"/>
  <c r="L24" i="15"/>
  <c r="K24" i="15"/>
  <c r="F24" i="15"/>
  <c r="E24" i="15"/>
  <c r="Q21" i="15"/>
  <c r="R21" i="15"/>
  <c r="M21" i="15"/>
  <c r="N21" i="15"/>
  <c r="L21" i="15"/>
  <c r="K21" i="15"/>
  <c r="H21" i="15"/>
  <c r="G21" i="15" s="1"/>
  <c r="I21" i="15"/>
  <c r="J21" i="15"/>
  <c r="F21" i="15"/>
  <c r="E21" i="15"/>
  <c r="P34" i="15"/>
  <c r="O34" i="15"/>
  <c r="R34" i="15" s="1"/>
  <c r="L34" i="15"/>
  <c r="K34" i="15"/>
  <c r="N34" i="15" s="1"/>
  <c r="H34" i="15"/>
  <c r="G34" i="15" s="1"/>
  <c r="F34" i="15"/>
  <c r="E34" i="15"/>
  <c r="J34" i="15" s="1"/>
  <c r="P33" i="15"/>
  <c r="O33" i="15"/>
  <c r="R33" i="15" s="1"/>
  <c r="L33" i="15"/>
  <c r="K33" i="15"/>
  <c r="N33" i="15" s="1"/>
  <c r="H33" i="15"/>
  <c r="G33" i="15"/>
  <c r="F33" i="15"/>
  <c r="E33" i="15"/>
  <c r="J33" i="15" s="1"/>
  <c r="P32" i="15"/>
  <c r="O32" i="15"/>
  <c r="R32" i="15" s="1"/>
  <c r="L32" i="15"/>
  <c r="K32" i="15"/>
  <c r="H32" i="15"/>
  <c r="G32" i="15"/>
  <c r="F32" i="15"/>
  <c r="E32" i="15"/>
  <c r="P31" i="15"/>
  <c r="O31" i="15"/>
  <c r="L31" i="15"/>
  <c r="K31" i="15"/>
  <c r="N31" i="15" s="1"/>
  <c r="H31" i="15"/>
  <c r="G31" i="15"/>
  <c r="F31" i="15"/>
  <c r="E31" i="15"/>
  <c r="I31" i="15" s="1"/>
  <c r="P30" i="15"/>
  <c r="O30" i="15"/>
  <c r="Q30" i="15" s="1"/>
  <c r="L30" i="15"/>
  <c r="K30" i="15"/>
  <c r="M30" i="15" s="1"/>
  <c r="H30" i="15"/>
  <c r="G30" i="15" s="1"/>
  <c r="F30" i="15"/>
  <c r="E30" i="15"/>
  <c r="J30" i="15" s="1"/>
  <c r="P29" i="15"/>
  <c r="O29" i="15"/>
  <c r="L29" i="15"/>
  <c r="K29" i="15"/>
  <c r="N29" i="15" s="1"/>
  <c r="H29" i="15"/>
  <c r="G29" i="15"/>
  <c r="F29" i="15"/>
  <c r="E29" i="15"/>
  <c r="I29" i="15" s="1"/>
  <c r="P27" i="15"/>
  <c r="O27" i="15"/>
  <c r="Q27" i="15" s="1"/>
  <c r="L27" i="15"/>
  <c r="K27" i="15"/>
  <c r="N27" i="15" s="1"/>
  <c r="H27" i="15"/>
  <c r="G27" i="15"/>
  <c r="F27" i="15"/>
  <c r="E27" i="15"/>
  <c r="J27" i="15" s="1"/>
  <c r="P23" i="15"/>
  <c r="O23" i="15"/>
  <c r="R23" i="15" s="1"/>
  <c r="L23" i="15"/>
  <c r="K23" i="15"/>
  <c r="M23" i="15" s="1"/>
  <c r="H23" i="15"/>
  <c r="G23" i="15" s="1"/>
  <c r="F23" i="15"/>
  <c r="E23" i="15"/>
  <c r="J23" i="15" s="1"/>
  <c r="P22" i="15"/>
  <c r="O22" i="15"/>
  <c r="L22" i="15"/>
  <c r="K22" i="15"/>
  <c r="N22" i="15" s="1"/>
  <c r="H22" i="15"/>
  <c r="G22" i="15" s="1"/>
  <c r="F22" i="15"/>
  <c r="E22" i="15"/>
  <c r="J22" i="15" s="1"/>
  <c r="P20" i="15"/>
  <c r="O20" i="15"/>
  <c r="Q20" i="15" s="1"/>
  <c r="L20" i="15"/>
  <c r="K20" i="15"/>
  <c r="M20" i="15" s="1"/>
  <c r="H20" i="15"/>
  <c r="G20" i="15"/>
  <c r="F20" i="15"/>
  <c r="E20" i="15"/>
  <c r="J20" i="15" s="1"/>
  <c r="P19" i="15"/>
  <c r="O19" i="15"/>
  <c r="L19" i="15"/>
  <c r="K19" i="15"/>
  <c r="N19" i="15" s="1"/>
  <c r="H19" i="15"/>
  <c r="G19" i="15" s="1"/>
  <c r="F19" i="15"/>
  <c r="I19" i="15" s="1"/>
  <c r="E19" i="15"/>
  <c r="P18" i="15"/>
  <c r="O18" i="15"/>
  <c r="R18" i="15" s="1"/>
  <c r="L18" i="15"/>
  <c r="K18" i="15"/>
  <c r="H18" i="15"/>
  <c r="G18" i="15"/>
  <c r="F18" i="15"/>
  <c r="E18" i="15"/>
  <c r="J18" i="15" s="1"/>
  <c r="P17" i="15"/>
  <c r="O17" i="15"/>
  <c r="Q17" i="15" s="1"/>
  <c r="L17" i="15"/>
  <c r="K17" i="15"/>
  <c r="N17" i="15" s="1"/>
  <c r="H17" i="15"/>
  <c r="G17" i="15"/>
  <c r="F17" i="15"/>
  <c r="E17" i="15"/>
  <c r="J17" i="15" s="1"/>
  <c r="P16" i="15"/>
  <c r="O16" i="15"/>
  <c r="R16" i="15" s="1"/>
  <c r="L16" i="15"/>
  <c r="K16" i="15"/>
  <c r="H16" i="15"/>
  <c r="G16" i="15" s="1"/>
  <c r="F16" i="15"/>
  <c r="E16" i="15"/>
  <c r="J16" i="15" s="1"/>
  <c r="P15" i="15"/>
  <c r="O15" i="15"/>
  <c r="L15" i="15"/>
  <c r="K15" i="15"/>
  <c r="N15" i="15" s="1"/>
  <c r="H15" i="15"/>
  <c r="G15" i="15"/>
  <c r="F15" i="15"/>
  <c r="E15" i="15"/>
  <c r="J15" i="15" s="1"/>
  <c r="P14" i="15"/>
  <c r="O14" i="15"/>
  <c r="Q14" i="15" s="1"/>
  <c r="L14" i="15"/>
  <c r="K14" i="15"/>
  <c r="N14" i="15" s="1"/>
  <c r="H14" i="15"/>
  <c r="G14" i="15" s="1"/>
  <c r="F14" i="15"/>
  <c r="E14" i="15"/>
  <c r="I14" i="15" s="1"/>
  <c r="P13" i="15"/>
  <c r="O13" i="15"/>
  <c r="R13" i="15" s="1"/>
  <c r="L13" i="15"/>
  <c r="K13" i="15"/>
  <c r="M13" i="15" s="1"/>
  <c r="H13" i="15"/>
  <c r="G13" i="15"/>
  <c r="F13" i="15"/>
  <c r="E13" i="15"/>
  <c r="I13" i="15" s="1"/>
  <c r="P12" i="15"/>
  <c r="O12" i="15"/>
  <c r="R12" i="15" s="1"/>
  <c r="L12" i="15"/>
  <c r="K12" i="15"/>
  <c r="M12" i="15" s="1"/>
  <c r="H12" i="15"/>
  <c r="G12" i="15"/>
  <c r="F12" i="15"/>
  <c r="E12" i="15"/>
  <c r="I12" i="15" s="1"/>
  <c r="P11" i="15"/>
  <c r="O11" i="15"/>
  <c r="R11" i="15" s="1"/>
  <c r="L11" i="15"/>
  <c r="K11" i="15"/>
  <c r="H11" i="15"/>
  <c r="G11" i="15"/>
  <c r="F11" i="15"/>
  <c r="E11" i="15"/>
  <c r="J11" i="15" s="1"/>
  <c r="P10" i="15"/>
  <c r="O10" i="15"/>
  <c r="R10" i="15" s="1"/>
  <c r="L10" i="15"/>
  <c r="K10" i="15"/>
  <c r="N10" i="15" s="1"/>
  <c r="H10" i="15"/>
  <c r="G10" i="15"/>
  <c r="F10" i="15"/>
  <c r="E10" i="15"/>
  <c r="I10" i="15" s="1"/>
  <c r="P9" i="15"/>
  <c r="O9" i="15"/>
  <c r="R9" i="15" s="1"/>
  <c r="L9" i="15"/>
  <c r="K9" i="15"/>
  <c r="N9" i="15" s="1"/>
  <c r="H9" i="15"/>
  <c r="G9" i="15"/>
  <c r="F9" i="15"/>
  <c r="E9" i="15"/>
  <c r="P8" i="15"/>
  <c r="O8" i="15"/>
  <c r="R8" i="15" s="1"/>
  <c r="L8" i="15"/>
  <c r="K8" i="15"/>
  <c r="N8" i="15" s="1"/>
  <c r="H8" i="15"/>
  <c r="G8" i="15" s="1"/>
  <c r="F8" i="15"/>
  <c r="E8" i="15"/>
  <c r="J8" i="15" s="1"/>
  <c r="P7" i="15"/>
  <c r="O7" i="15"/>
  <c r="L7" i="15"/>
  <c r="K7" i="15"/>
  <c r="M7" i="15" s="1"/>
  <c r="H7" i="15"/>
  <c r="G7" i="15" s="1"/>
  <c r="F7" i="15"/>
  <c r="E7" i="15"/>
  <c r="P6" i="15"/>
  <c r="O6" i="15"/>
  <c r="Q6" i="15" s="1"/>
  <c r="L6" i="15"/>
  <c r="K6" i="15"/>
  <c r="N6" i="15" s="1"/>
  <c r="H6" i="15"/>
  <c r="G6" i="15"/>
  <c r="F6" i="15"/>
  <c r="E6" i="15"/>
  <c r="J6" i="15" s="1"/>
  <c r="P5" i="15"/>
  <c r="O5" i="15"/>
  <c r="R5" i="15" s="1"/>
  <c r="L5" i="15"/>
  <c r="K5" i="15"/>
  <c r="N5" i="15" s="1"/>
  <c r="H5" i="15"/>
  <c r="G5" i="15"/>
  <c r="F5" i="15"/>
  <c r="E5" i="15"/>
  <c r="Q6" i="10"/>
  <c r="R6" i="10"/>
  <c r="Q7" i="10"/>
  <c r="R7" i="10"/>
  <c r="Q8" i="10"/>
  <c r="R8" i="10"/>
  <c r="Q9" i="10"/>
  <c r="R9" i="10"/>
  <c r="Q10" i="10"/>
  <c r="R10" i="10"/>
  <c r="Q11" i="10"/>
  <c r="R11" i="10"/>
  <c r="Q12" i="10"/>
  <c r="R12" i="10"/>
  <c r="Q13" i="10"/>
  <c r="R13" i="10"/>
  <c r="Q14" i="10"/>
  <c r="R14" i="10"/>
  <c r="Q15" i="10"/>
  <c r="R15" i="10"/>
  <c r="Q16" i="10"/>
  <c r="R16" i="10"/>
  <c r="Q17" i="10"/>
  <c r="R17" i="10"/>
  <c r="Q18" i="10"/>
  <c r="R18" i="10"/>
  <c r="Q19" i="10"/>
  <c r="R19" i="10"/>
  <c r="Q20" i="10"/>
  <c r="R20" i="10"/>
  <c r="Q22" i="10"/>
  <c r="R22" i="10"/>
  <c r="Q23" i="10"/>
  <c r="R23" i="10"/>
  <c r="Q24" i="10"/>
  <c r="R24" i="10"/>
  <c r="Q25" i="10"/>
  <c r="R25" i="10"/>
  <c r="Q26" i="10"/>
  <c r="R26" i="10"/>
  <c r="Q27" i="10"/>
  <c r="R27" i="10"/>
  <c r="Q29" i="10"/>
  <c r="R29" i="10"/>
  <c r="Q30" i="10"/>
  <c r="R30" i="10"/>
  <c r="Q31" i="10"/>
  <c r="R31" i="10"/>
  <c r="Q32" i="10"/>
  <c r="R32" i="10"/>
  <c r="Q33" i="10"/>
  <c r="R33" i="10"/>
  <c r="Q34" i="10"/>
  <c r="R34" i="10"/>
  <c r="R5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O34" i="10"/>
  <c r="O33" i="10"/>
  <c r="O32" i="10"/>
  <c r="O31" i="10"/>
  <c r="O30" i="10"/>
  <c r="O29" i="10"/>
  <c r="O28" i="10"/>
  <c r="Q28" i="10" s="1"/>
  <c r="O27" i="10"/>
  <c r="O26" i="10"/>
  <c r="O25" i="10"/>
  <c r="O24" i="10"/>
  <c r="O23" i="10"/>
  <c r="O22" i="10"/>
  <c r="O21" i="10"/>
  <c r="Q21" i="10" s="1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H14" i="10"/>
  <c r="G14" i="10" s="1"/>
  <c r="K14" i="10"/>
  <c r="L14" i="10"/>
  <c r="M14" i="10"/>
  <c r="N14" i="10"/>
  <c r="F14" i="10"/>
  <c r="E14" i="10"/>
  <c r="J14" i="10" s="1"/>
  <c r="O5" i="10"/>
  <c r="L5" i="10"/>
  <c r="L6" i="10"/>
  <c r="L7" i="10"/>
  <c r="L8" i="10"/>
  <c r="L9" i="10"/>
  <c r="L10" i="10"/>
  <c r="L11" i="10"/>
  <c r="L12" i="10"/>
  <c r="L13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3" i="10"/>
  <c r="K12" i="10"/>
  <c r="K11" i="10"/>
  <c r="K10" i="10"/>
  <c r="K9" i="10"/>
  <c r="K8" i="10"/>
  <c r="K7" i="10"/>
  <c r="K6" i="10"/>
  <c r="K5" i="10"/>
  <c r="E27" i="10"/>
  <c r="F27" i="10"/>
  <c r="H27" i="10"/>
  <c r="G27" i="10" s="1"/>
  <c r="R28" i="10" l="1"/>
  <c r="R21" i="10"/>
  <c r="R24" i="15"/>
  <c r="R31" i="15"/>
  <c r="Q15" i="15"/>
  <c r="M18" i="15"/>
  <c r="J32" i="15"/>
  <c r="J5" i="15"/>
  <c r="R7" i="15"/>
  <c r="J19" i="15"/>
  <c r="R22" i="15"/>
  <c r="N32" i="15"/>
  <c r="Q9" i="15"/>
  <c r="I5" i="15"/>
  <c r="I8" i="15"/>
  <c r="R20" i="15"/>
  <c r="I16" i="15"/>
  <c r="J9" i="15"/>
  <c r="M11" i="15"/>
  <c r="M16" i="15"/>
  <c r="I30" i="15"/>
  <c r="I27" i="15"/>
  <c r="Q31" i="15"/>
  <c r="M14" i="15"/>
  <c r="I7" i="15"/>
  <c r="R19" i="15"/>
  <c r="R29" i="15"/>
  <c r="M22" i="15"/>
  <c r="M33" i="15"/>
  <c r="N11" i="15"/>
  <c r="R17" i="15"/>
  <c r="M8" i="15"/>
  <c r="M19" i="15"/>
  <c r="R14" i="15"/>
  <c r="N30" i="15"/>
  <c r="M5" i="15"/>
  <c r="Q33" i="15"/>
  <c r="J10" i="15"/>
  <c r="Q19" i="15"/>
  <c r="R30" i="15"/>
  <c r="Q16" i="15"/>
  <c r="M32" i="15"/>
  <c r="R27" i="15"/>
  <c r="I23" i="15"/>
  <c r="I34" i="15"/>
  <c r="N7" i="15"/>
  <c r="I20" i="15"/>
  <c r="Q18" i="15"/>
  <c r="Q29" i="15"/>
  <c r="R6" i="15"/>
  <c r="J13" i="15"/>
  <c r="Q22" i="15"/>
  <c r="M27" i="15"/>
  <c r="I32" i="15"/>
  <c r="N16" i="15"/>
  <c r="Q8" i="15"/>
  <c r="I18" i="15"/>
  <c r="J7" i="15"/>
  <c r="J29" i="15"/>
  <c r="Q5" i="15"/>
  <c r="I15" i="15"/>
  <c r="Q13" i="15"/>
  <c r="M29" i="15"/>
  <c r="J12" i="15"/>
  <c r="N18" i="15"/>
  <c r="Q10" i="15"/>
  <c r="M15" i="15"/>
  <c r="J31" i="15"/>
  <c r="N12" i="15"/>
  <c r="N23" i="15"/>
  <c r="M9" i="15"/>
  <c r="M31" i="15"/>
  <c r="J14" i="15"/>
  <c r="R15" i="15"/>
  <c r="N20" i="15"/>
  <c r="Q11" i="15"/>
  <c r="N13" i="15"/>
  <c r="M10" i="15"/>
  <c r="I6" i="15"/>
  <c r="Q7" i="15"/>
  <c r="I17" i="15"/>
  <c r="M34" i="15"/>
  <c r="M6" i="15"/>
  <c r="I11" i="15"/>
  <c r="Q12" i="15"/>
  <c r="M17" i="15"/>
  <c r="I22" i="15"/>
  <c r="Q23" i="15"/>
  <c r="I33" i="15"/>
  <c r="Q34" i="15"/>
  <c r="I9" i="15"/>
  <c r="Q32" i="15"/>
  <c r="I14" i="10"/>
  <c r="M7" i="10"/>
  <c r="M30" i="10"/>
  <c r="M8" i="10"/>
  <c r="M31" i="10"/>
  <c r="M9" i="10"/>
  <c r="M32" i="10"/>
  <c r="M10" i="10"/>
  <c r="M33" i="10"/>
  <c r="M11" i="10"/>
  <c r="M34" i="10"/>
  <c r="Q5" i="10"/>
  <c r="M24" i="10"/>
  <c r="N23" i="10"/>
  <c r="M25" i="10"/>
  <c r="M26" i="10"/>
  <c r="M27" i="10"/>
  <c r="M20" i="10"/>
  <c r="M19" i="10"/>
  <c r="N19" i="10"/>
  <c r="N25" i="10"/>
  <c r="M22" i="10"/>
  <c r="N24" i="10"/>
  <c r="M23" i="10"/>
  <c r="N20" i="10"/>
  <c r="N7" i="10"/>
  <c r="M12" i="10"/>
  <c r="M13" i="10"/>
  <c r="M15" i="10"/>
  <c r="M21" i="10"/>
  <c r="N27" i="10"/>
  <c r="N30" i="10"/>
  <c r="N26" i="10"/>
  <c r="M16" i="10"/>
  <c r="N16" i="10"/>
  <c r="N8" i="10"/>
  <c r="N31" i="10"/>
  <c r="N5" i="10"/>
  <c r="M5" i="10"/>
  <c r="M28" i="10"/>
  <c r="N28" i="10"/>
  <c r="M6" i="10"/>
  <c r="N6" i="10"/>
  <c r="M29" i="10"/>
  <c r="N29" i="10"/>
  <c r="M18" i="10"/>
  <c r="N18" i="10"/>
  <c r="M17" i="10"/>
  <c r="N17" i="10"/>
  <c r="N15" i="10"/>
  <c r="N13" i="10"/>
  <c r="N12" i="10"/>
  <c r="N34" i="10"/>
  <c r="N11" i="10"/>
  <c r="N33" i="10"/>
  <c r="N22" i="10"/>
  <c r="N10" i="10"/>
  <c r="N32" i="10"/>
  <c r="N21" i="10"/>
  <c r="N9" i="10"/>
  <c r="J27" i="10"/>
  <c r="I27" i="10"/>
  <c r="F25" i="10" l="1"/>
  <c r="F26" i="10"/>
  <c r="F28" i="10"/>
  <c r="F29" i="10"/>
  <c r="F30" i="10"/>
  <c r="F31" i="10"/>
  <c r="F32" i="10"/>
  <c r="F33" i="10"/>
  <c r="F34" i="10"/>
  <c r="E34" i="10"/>
  <c r="E33" i="10"/>
  <c r="E32" i="10"/>
  <c r="E31" i="10"/>
  <c r="E30" i="10"/>
  <c r="E29" i="10"/>
  <c r="E28" i="10"/>
  <c r="E26" i="10"/>
  <c r="E25" i="10"/>
  <c r="F23" i="10"/>
  <c r="F24" i="10"/>
  <c r="E24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H34" i="10"/>
  <c r="G34" i="10"/>
  <c r="H33" i="10"/>
  <c r="G33" i="10"/>
  <c r="H32" i="10"/>
  <c r="G32" i="10"/>
  <c r="H31" i="10"/>
  <c r="H30" i="10"/>
  <c r="G30" i="10"/>
  <c r="H29" i="10"/>
  <c r="G29" i="10"/>
  <c r="H28" i="10"/>
  <c r="G28" i="10"/>
  <c r="H26" i="10"/>
  <c r="H25" i="10"/>
  <c r="H24" i="10"/>
  <c r="H23" i="10"/>
  <c r="H22" i="10"/>
  <c r="H21" i="10"/>
  <c r="G21" i="10"/>
  <c r="H20" i="10"/>
  <c r="H19" i="10"/>
  <c r="G19" i="10"/>
  <c r="H18" i="10"/>
  <c r="G18" i="10"/>
  <c r="H17" i="10"/>
  <c r="G17" i="10"/>
  <c r="H16" i="10"/>
  <c r="H15" i="10"/>
  <c r="H13" i="10"/>
  <c r="G13" i="10"/>
  <c r="H12" i="10"/>
  <c r="G12" i="10"/>
  <c r="H11" i="10"/>
  <c r="H10" i="10"/>
  <c r="H9" i="10"/>
  <c r="H8" i="10"/>
  <c r="H7" i="10"/>
  <c r="H6" i="10"/>
  <c r="H5" i="10"/>
  <c r="J11" i="10" l="1"/>
  <c r="J9" i="10"/>
  <c r="J16" i="10"/>
  <c r="J12" i="10"/>
  <c r="J23" i="10"/>
  <c r="J22" i="10"/>
  <c r="J7" i="10"/>
  <c r="J19" i="10"/>
  <c r="G9" i="10"/>
  <c r="G25" i="10"/>
  <c r="J8" i="10"/>
  <c r="G15" i="10"/>
  <c r="G16" i="10"/>
  <c r="G31" i="10"/>
  <c r="G5" i="10"/>
  <c r="G20" i="10"/>
  <c r="J5" i="10"/>
  <c r="J17" i="10"/>
  <c r="G26" i="10"/>
  <c r="G11" i="10"/>
  <c r="G6" i="10"/>
  <c r="G7" i="10"/>
  <c r="G22" i="10"/>
  <c r="G8" i="10"/>
  <c r="G23" i="10"/>
  <c r="G24" i="10"/>
  <c r="G10" i="10"/>
  <c r="J29" i="10"/>
  <c r="I30" i="10"/>
  <c r="J31" i="10"/>
  <c r="J6" i="10"/>
  <c r="J18" i="10"/>
  <c r="J34" i="10"/>
  <c r="J10" i="10"/>
  <c r="J21" i="10"/>
  <c r="I31" i="10"/>
  <c r="J24" i="10"/>
  <c r="J13" i="10"/>
  <c r="J25" i="10"/>
  <c r="J26" i="10"/>
  <c r="J33" i="10"/>
  <c r="I8" i="10"/>
  <c r="J28" i="10"/>
  <c r="I32" i="10"/>
  <c r="J32" i="10"/>
  <c r="J15" i="10"/>
  <c r="I20" i="10"/>
  <c r="J20" i="10"/>
  <c r="I16" i="10"/>
  <c r="I9" i="10"/>
  <c r="I24" i="10"/>
  <c r="J30" i="10"/>
  <c r="I12" i="10"/>
  <c r="I5" i="10"/>
  <c r="I17" i="10"/>
  <c r="I28" i="10"/>
  <c r="I21" i="10"/>
  <c r="I13" i="10"/>
  <c r="I25" i="10"/>
  <c r="I6" i="10"/>
  <c r="I18" i="10"/>
  <c r="I29" i="10"/>
  <c r="I10" i="10"/>
  <c r="I22" i="10"/>
  <c r="I33" i="10"/>
  <c r="I15" i="10"/>
  <c r="I26" i="10"/>
  <c r="I7" i="10"/>
  <c r="I19" i="10"/>
  <c r="I11" i="10"/>
  <c r="I23" i="10"/>
  <c r="I34" i="10"/>
</calcChain>
</file>

<file path=xl/sharedStrings.xml><?xml version="1.0" encoding="utf-8"?>
<sst xmlns="http://schemas.openxmlformats.org/spreadsheetml/2006/main" count="2756" uniqueCount="114">
  <si>
    <t>Ammonia, anhydrous, liquid {RNA}| market for ammonia, anhydrous, liquid | Cut-off, U</t>
  </si>
  <si>
    <t>Lognormal</t>
  </si>
  <si>
    <t>(3,3,3,1,5,na)</t>
  </si>
  <si>
    <t>Impact category</t>
  </si>
  <si>
    <t>Unit</t>
  </si>
  <si>
    <t>Mean</t>
  </si>
  <si>
    <t>Median</t>
  </si>
  <si>
    <t>SD</t>
  </si>
  <si>
    <t>CV</t>
  </si>
  <si>
    <t>SEM</t>
  </si>
  <si>
    <t>Acidification</t>
  </si>
  <si>
    <t>kg SO2 eq</t>
  </si>
  <si>
    <t>Carcinogenics</t>
  </si>
  <si>
    <t>CTUh</t>
  </si>
  <si>
    <t>Ecotoxicity</t>
  </si>
  <si>
    <t>CTUe</t>
  </si>
  <si>
    <t>Eutrophication</t>
  </si>
  <si>
    <t>kg N eq</t>
  </si>
  <si>
    <t>Fossil fuel depletion</t>
  </si>
  <si>
    <t>MJ surplus</t>
  </si>
  <si>
    <t>Global warming</t>
  </si>
  <si>
    <t>kg CO2 eq</t>
  </si>
  <si>
    <t>Non carcinogenics</t>
  </si>
  <si>
    <t>Ozone depletion</t>
  </si>
  <si>
    <t>kg CFC-11 eq</t>
  </si>
  <si>
    <t>Respiratory effects</t>
  </si>
  <si>
    <t>kg PM2.5 eq</t>
  </si>
  <si>
    <t>Smog</t>
  </si>
  <si>
    <t>kg O3 eq</t>
  </si>
  <si>
    <t xml:space="preserve">Confidence interval: </t>
  </si>
  <si>
    <t>Maize grain {US}| maize grain production | Cut-off, U - Urine Diversion</t>
  </si>
  <si>
    <t>Inorganic nitrogen fertiliser, as N {RoW}| nutrient supply from ammonium sulfate | Cut-off, U</t>
  </si>
  <si>
    <t>Chemical, organic {GLO}| market for chemical, organic | Cut-off, U</t>
  </si>
  <si>
    <t>Boric acid, anhydrous, powder {GLO}| market for boric acid, anhydrous, powder | Cut-off, U</t>
  </si>
  <si>
    <t>Acetic acid, without water, in 98% solution state {GLO}| market for acetic acid, without water, in 98% solution state | Cut-off, U</t>
  </si>
  <si>
    <t>Cobalt {GLO}| market for cobalt | Cut-off, U</t>
  </si>
  <si>
    <t>Copper sulfate {GLO}| market for copper sulfate | Cut-off, U</t>
  </si>
  <si>
    <t>Iron sulfate {RoW}| market for iron sulfate | Cut-off, U</t>
  </si>
  <si>
    <t>Magnesium sulfate {GLO}| market for magnesium sulfate | Cut-off, U</t>
  </si>
  <si>
    <t>Potassium carbonate {GLO}| market for potassium carbonate | Cut-off, U</t>
  </si>
  <si>
    <t>Sodium {GLO}| market for sodium | Cut-off, U</t>
  </si>
  <si>
    <t>Sodium hydroxide, without water, in 50% solution state {GLO}| market for sodium hydroxide, without water, in 50% solution state | Cut-off, U</t>
  </si>
  <si>
    <t>Sulfuric acid {RoW}| market for sulfuric acid | Cut-off, U</t>
  </si>
  <si>
    <t>Drinking Water Production {US}_lognormal dist_corrected pedigree</t>
  </si>
  <si>
    <t>Zinc {GLO}| market for zinc | Cut-off, U</t>
  </si>
  <si>
    <t>Glycine {GLO}| market for glycine | Cut-off, U</t>
  </si>
  <si>
    <t>Lactic acid {GLO}| market for lactic acid | Cut-off, U</t>
  </si>
  <si>
    <t>Coconut oil, crude {PH}| coconut oil production, crude | Cut-off, U (with transport to US) - Urine Diversion</t>
  </si>
  <si>
    <t>Potato protein, at processing {DE} Economic, U - Urine Diversion</t>
  </si>
  <si>
    <t>Soybean {US}| soybean production | Cut-off, U - Urine Diversion</t>
  </si>
  <si>
    <t>Wheat gluten meal, at processing {US} Economic, U - Urine Diversion</t>
  </si>
  <si>
    <t>Heat, central or small-scale, natural gas {RoW}| market for heat, central or small-scale, natural gas | Cut-off, U</t>
  </si>
  <si>
    <t>Compressed air, 700 kPa gauge {RoW}| market for compressed air, 700 kPa gauge | Cut-off, U</t>
  </si>
  <si>
    <t>Carbon dioxide, liquid {RoW}| market for carbon dioxide, liquid | Cut-off, U</t>
  </si>
  <si>
    <t>Paper, woodfree, coated {RoW}| market for paper, woodfree, coated | Cut-off, U</t>
  </si>
  <si>
    <t>Packaging film, low density polyethylene {GLO}| market for packaging film, low density polyethylene | Cut-off, U</t>
  </si>
  <si>
    <t>Corrugated board, fresh fibre, single wall, at plant/US- US-EI U</t>
  </si>
  <si>
    <t>Coconut oil, crude {PH}| coconut oil production, crude | Cut-off, U (with transport to US)</t>
  </si>
  <si>
    <t>Potato protein, at processing {DE} Economic, U</t>
  </si>
  <si>
    <t>Soybean {US}| soybean production | Cut-off, U</t>
  </si>
  <si>
    <t>Wheat gluten meal, at processing {US} Economic, U</t>
  </si>
  <si>
    <t>1 kg</t>
  </si>
  <si>
    <t>INPUT</t>
  </si>
  <si>
    <t>Real-space</t>
  </si>
  <si>
    <t>Log-space</t>
  </si>
  <si>
    <t>AM_m</t>
  </si>
  <si>
    <t>AM_GSD</t>
  </si>
  <si>
    <t>GHG_m</t>
  </si>
  <si>
    <t>GHG_sd</t>
  </si>
  <si>
    <t>AM_sd</t>
  </si>
  <si>
    <t>1 KG</t>
  </si>
  <si>
    <t>Maize grain {US}| maize grain production | Cut-off, U</t>
  </si>
  <si>
    <t xml:space="preserve">Maize grain {US}| maize grain production | Cut-off, U </t>
  </si>
  <si>
    <t xml:space="preserve">Electricity,medium voltage {US}| market group for electricity, medium voltage | Cut-off, U </t>
  </si>
  <si>
    <t>GHG (TRACI)</t>
  </si>
  <si>
    <t>Eutrophication (TRACI)</t>
  </si>
  <si>
    <t>Water Consumption (ReCePi)</t>
  </si>
  <si>
    <t>Eutro_m</t>
  </si>
  <si>
    <t>Eutro_sd</t>
  </si>
  <si>
    <t>Water_m</t>
  </si>
  <si>
    <t>Water_sd</t>
  </si>
  <si>
    <t>Fine particulate matter formation</t>
  </si>
  <si>
    <t>Fossil resource scarcity</t>
  </si>
  <si>
    <t>kg oil eq</t>
  </si>
  <si>
    <t>Freshwater ecotoxicity</t>
  </si>
  <si>
    <t>kg 1,4-DCB</t>
  </si>
  <si>
    <t>Freshwater eutrophication</t>
  </si>
  <si>
    <t>kg P eq</t>
  </si>
  <si>
    <t>Human carcinogenic toxicity</t>
  </si>
  <si>
    <t>Human non-carcinogenic toxicity</t>
  </si>
  <si>
    <t>Ionizing radiation</t>
  </si>
  <si>
    <t>kBq Co-60 eq</t>
  </si>
  <si>
    <t>Land use</t>
  </si>
  <si>
    <t>m2a crop eq</t>
  </si>
  <si>
    <t>Marine ecotoxicity</t>
  </si>
  <si>
    <t>Marine eutrophication</t>
  </si>
  <si>
    <t>Mineral resource scarcity</t>
  </si>
  <si>
    <t>kg Cu eq</t>
  </si>
  <si>
    <t>Ozone formation, Human health</t>
  </si>
  <si>
    <t>kg NOx eq</t>
  </si>
  <si>
    <t>Ozone formation, Terrestrial ecosystems</t>
  </si>
  <si>
    <t>Stratospheric ozone depletion</t>
  </si>
  <si>
    <t>kg CFC11 eq</t>
  </si>
  <si>
    <t>Terrestrial acidification</t>
  </si>
  <si>
    <t>Terrestrial ecotoxicity</t>
  </si>
  <si>
    <t>Water consumption</t>
  </si>
  <si>
    <t>m3</t>
  </si>
  <si>
    <t>Manganese sulfate {GLO}| market for manganese sulfate | Cut-off, U</t>
  </si>
  <si>
    <t>1kg</t>
  </si>
  <si>
    <t>SN</t>
  </si>
  <si>
    <t>***Plant-Based Burger - Base - Realistic Uncertainty (Updated DW_ Pedigree_INPUTS)_ReCiPe</t>
  </si>
  <si>
    <t>***Plant-Based Burger -Urine Diversion (improved) - RealisticUncertainty (Updated DW_Pedigree_INPUTS_HUfert)_ReCiPe</t>
  </si>
  <si>
    <t>***Plant-Based Burger -Urine Diversion (improved) - RealisticUncertainty (Updated DW_Pedigree_INPUTS_HUfert)_TRACI</t>
  </si>
  <si>
    <t>***Plant-Based Burger - Base - Realistic Uncertainty (Updated DW_ Pedigree_INPUTS)_TRACI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</si>
</sst>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0" fontId="0" fillId="0" borderId="0" xfId="0" applyNumberFormat="1"/>
    <xf numFmtId="11" fontId="0" fillId="0" borderId="0" xfId="0" applyNumberFormat="1"/>
    <xf numFmtId="0" fontId="1" fillId="0" borderId="0" xfId="0" applyFont="1"/>
    <xf numFmtId="0" fontId="1" fillId="2" borderId="0" xfId="0" applyFont="1" applyFill="1"/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11" fontId="0" fillId="0" borderId="1" xfId="0" applyNumberFormat="1" applyBorder="1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/>
    <xf numFmtId="0" fontId="1" fillId="2" borderId="3" xfId="0" applyFont="1" applyFill="1" applyBorder="1"/>
    <xf numFmtId="0" fontId="0" fillId="2" borderId="3" xfId="0" applyFill="1" applyBorder="1"/>
    <xf numFmtId="11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11" fontId="0" fillId="4" borderId="1" xfId="0" applyNumberFormat="1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CC7A-0D41-468E-A88B-7ABEEA619B67}">
  <sheetPr>
    <tabColor rgb="FF00B050"/>
  </sheetPr>
  <dimension ref="A1:AV719"/>
  <sheetViews>
    <sheetView zoomScale="53" zoomScaleNormal="53" workbookViewId="0">
      <selection activeCell="D8" sqref="D8"/>
    </sheetView>
  </sheetViews>
  <sheetFormatPr defaultRowHeight="14.5" x14ac:dyDescent="0.35"/>
  <cols>
    <col min="2" max="2" width="127.08984375" bestFit="1" customWidth="1"/>
    <col min="3" max="3" width="11.81640625" bestFit="1" customWidth="1"/>
    <col min="4" max="4" width="10.453125" bestFit="1" customWidth="1"/>
    <col min="5" max="5" width="9.453125" customWidth="1"/>
    <col min="6" max="6" width="12.54296875" bestFit="1" customWidth="1"/>
    <col min="12" max="12" width="1" style="20" customWidth="1"/>
    <col min="13" max="13" width="100.7265625" customWidth="1"/>
    <col min="14" max="22" width="8.7265625" customWidth="1"/>
    <col min="23" max="23" width="0.6328125" style="20" customWidth="1"/>
    <col min="25" max="25" width="140.90625" bestFit="1" customWidth="1"/>
    <col min="35" max="35" width="0.6328125" style="20" customWidth="1"/>
    <col min="36" max="36" width="10.36328125" customWidth="1"/>
    <col min="37" max="37" width="8.453125" customWidth="1"/>
    <col min="38" max="38" width="108.1796875" bestFit="1" customWidth="1"/>
    <col min="48" max="48" width="0.90625" style="20" customWidth="1"/>
  </cols>
  <sheetData>
    <row r="1" spans="1:48" ht="33.5" customHeight="1" x14ac:dyDescent="0.35">
      <c r="A1" s="30" t="s">
        <v>112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25"/>
      <c r="M1" s="30" t="s">
        <v>113</v>
      </c>
      <c r="N1" s="30"/>
      <c r="O1" s="30"/>
      <c r="P1" s="30"/>
      <c r="Q1" s="30"/>
      <c r="R1" s="30"/>
      <c r="S1" s="30"/>
      <c r="T1" s="30"/>
      <c r="U1" s="30"/>
      <c r="V1" s="30"/>
      <c r="W1" s="25"/>
      <c r="X1" s="30" t="s">
        <v>111</v>
      </c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25"/>
      <c r="AJ1" s="30" t="s">
        <v>110</v>
      </c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24"/>
    </row>
    <row r="2" spans="1:48" x14ac:dyDescent="0.35">
      <c r="A2" s="3">
        <v>1</v>
      </c>
      <c r="B2" s="3" t="s">
        <v>0</v>
      </c>
      <c r="C2">
        <v>1.7160000000000002E-2</v>
      </c>
      <c r="D2" t="s">
        <v>1</v>
      </c>
      <c r="E2">
        <v>2.0299999999999998</v>
      </c>
      <c r="F2" t="s">
        <v>2</v>
      </c>
      <c r="X2" s="3">
        <v>1</v>
      </c>
      <c r="Y2" s="3" t="s">
        <v>0</v>
      </c>
      <c r="Z2" t="s">
        <v>61</v>
      </c>
    </row>
    <row r="3" spans="1:48" x14ac:dyDescent="0.35">
      <c r="Y3" t="s">
        <v>3</v>
      </c>
      <c r="Z3" t="s">
        <v>4</v>
      </c>
      <c r="AA3" t="s">
        <v>5</v>
      </c>
      <c r="AB3" t="s">
        <v>6</v>
      </c>
      <c r="AC3" t="s">
        <v>7</v>
      </c>
      <c r="AD3" t="s">
        <v>8</v>
      </c>
      <c r="AE3" s="1">
        <v>2.5000000000000001E-2</v>
      </c>
      <c r="AF3" s="1">
        <v>0.97499999999999998</v>
      </c>
      <c r="AG3" t="s">
        <v>9</v>
      </c>
    </row>
    <row r="4" spans="1:48" x14ac:dyDescent="0.35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s="1">
        <v>2.5000000000000001E-2</v>
      </c>
      <c r="I4" s="1">
        <v>0.97499999999999998</v>
      </c>
      <c r="J4" t="s">
        <v>9</v>
      </c>
      <c r="Y4" t="s">
        <v>81</v>
      </c>
      <c r="Z4" t="s">
        <v>26</v>
      </c>
      <c r="AA4">
        <v>8.5421692999999995E-4</v>
      </c>
      <c r="AB4">
        <v>8.2578321999999995E-4</v>
      </c>
      <c r="AC4">
        <v>1.8778889999999999E-4</v>
      </c>
      <c r="AD4">
        <v>21.983749</v>
      </c>
      <c r="AE4">
        <v>5.8509451999999996E-4</v>
      </c>
      <c r="AF4">
        <v>1.3020162999999999E-3</v>
      </c>
      <c r="AG4" s="2">
        <v>8.3981751000000002E-6</v>
      </c>
    </row>
    <row r="5" spans="1:48" x14ac:dyDescent="0.35">
      <c r="B5" t="s">
        <v>10</v>
      </c>
      <c r="C5" t="s">
        <v>11</v>
      </c>
      <c r="D5">
        <v>3.0347773999999999E-3</v>
      </c>
      <c r="E5">
        <v>2.9491056999999998E-3</v>
      </c>
      <c r="F5">
        <v>5.7039240999999996E-4</v>
      </c>
      <c r="G5">
        <v>18.795197999999999</v>
      </c>
      <c r="H5">
        <v>2.1644027E-3</v>
      </c>
      <c r="I5">
        <v>4.4122236E-3</v>
      </c>
      <c r="J5" s="2">
        <v>1.8037391999999999E-5</v>
      </c>
      <c r="Y5" t="s">
        <v>82</v>
      </c>
      <c r="Z5" t="s">
        <v>83</v>
      </c>
      <c r="AA5">
        <v>0.90780207000000002</v>
      </c>
      <c r="AB5">
        <v>0.83189299000000005</v>
      </c>
      <c r="AC5">
        <v>0.33715350999999999</v>
      </c>
      <c r="AD5">
        <v>37.139539999999997</v>
      </c>
      <c r="AE5">
        <v>0.46528560000000002</v>
      </c>
      <c r="AF5">
        <v>1.9180883</v>
      </c>
      <c r="AG5">
        <v>1.5077963E-2</v>
      </c>
    </row>
    <row r="6" spans="1:48" x14ac:dyDescent="0.35">
      <c r="B6" t="s">
        <v>12</v>
      </c>
      <c r="C6" t="s">
        <v>13</v>
      </c>
      <c r="D6" s="2">
        <v>8.1030496000000004E-8</v>
      </c>
      <c r="E6" s="2">
        <v>6.8958709000000005E-8</v>
      </c>
      <c r="F6" s="2">
        <v>1.9069347999999999E-7</v>
      </c>
      <c r="G6">
        <v>235.33545000000001</v>
      </c>
      <c r="H6" s="2">
        <v>-2.6469586E-7</v>
      </c>
      <c r="I6" s="2">
        <v>4.7924012999999999E-7</v>
      </c>
      <c r="J6" s="2">
        <v>6.0302574000000002E-9</v>
      </c>
      <c r="Y6" t="s">
        <v>84</v>
      </c>
      <c r="Z6" t="s">
        <v>85</v>
      </c>
      <c r="AA6">
        <v>4.1023979000000002E-2</v>
      </c>
      <c r="AB6">
        <v>3.5180764000000003E-2</v>
      </c>
      <c r="AC6">
        <v>2.3912019999999999E-2</v>
      </c>
      <c r="AD6">
        <v>58.287909999999997</v>
      </c>
      <c r="AE6">
        <v>1.3426545999999999E-2</v>
      </c>
      <c r="AF6">
        <v>0.10490033999999999</v>
      </c>
      <c r="AG6">
        <v>1.069378E-3</v>
      </c>
    </row>
    <row r="7" spans="1:48" x14ac:dyDescent="0.35">
      <c r="B7" t="s">
        <v>14</v>
      </c>
      <c r="C7" t="s">
        <v>15</v>
      </c>
      <c r="D7">
        <v>13.607480000000001</v>
      </c>
      <c r="E7">
        <v>11.772887000000001</v>
      </c>
      <c r="F7">
        <v>8.4582618000000007</v>
      </c>
      <c r="G7">
        <v>62.158915</v>
      </c>
      <c r="H7">
        <v>3.4774481000000002</v>
      </c>
      <c r="I7">
        <v>35.864618</v>
      </c>
      <c r="J7">
        <v>0.26747372000000003</v>
      </c>
      <c r="Y7" t="s">
        <v>86</v>
      </c>
      <c r="Z7" t="s">
        <v>87</v>
      </c>
      <c r="AA7">
        <v>1.1311752E-4</v>
      </c>
      <c r="AB7">
        <v>1.0191832E-4</v>
      </c>
      <c r="AC7" s="2">
        <v>6.3079131000000002E-5</v>
      </c>
      <c r="AD7">
        <v>55.764245000000003</v>
      </c>
      <c r="AE7" s="2">
        <v>4.2061635E-5</v>
      </c>
      <c r="AF7">
        <v>2.6004567999999997E-4</v>
      </c>
      <c r="AG7" s="2">
        <v>2.8209844999999999E-6</v>
      </c>
    </row>
    <row r="8" spans="1:48" x14ac:dyDescent="0.35">
      <c r="B8" t="s">
        <v>16</v>
      </c>
      <c r="C8" t="s">
        <v>17</v>
      </c>
      <c r="D8">
        <v>9.4045947999999997E-4</v>
      </c>
      <c r="E8">
        <v>8.2513759000000001E-4</v>
      </c>
      <c r="F8">
        <v>4.420273E-4</v>
      </c>
      <c r="G8">
        <v>47.001207000000001</v>
      </c>
      <c r="H8">
        <v>4.3424391000000001E-4</v>
      </c>
      <c r="I8">
        <v>2.0460906000000002E-3</v>
      </c>
      <c r="J8" s="2">
        <v>1.3978131000000001E-5</v>
      </c>
      <c r="Y8" t="s">
        <v>20</v>
      </c>
      <c r="Z8" t="s">
        <v>21</v>
      </c>
      <c r="AA8">
        <v>2.7422488999999999</v>
      </c>
      <c r="AB8">
        <v>2.7045086999999999</v>
      </c>
      <c r="AC8">
        <v>0.40511542</v>
      </c>
      <c r="AD8">
        <v>14.773109</v>
      </c>
      <c r="AE8">
        <v>2.0090032</v>
      </c>
      <c r="AF8">
        <v>3.6708802999999999</v>
      </c>
      <c r="AG8">
        <v>1.8117312999999999E-2</v>
      </c>
    </row>
    <row r="9" spans="1:48" x14ac:dyDescent="0.35">
      <c r="B9" t="s">
        <v>18</v>
      </c>
      <c r="C9" t="s">
        <v>19</v>
      </c>
      <c r="D9">
        <v>5.9436824000000001</v>
      </c>
      <c r="E9">
        <v>5.4974490999999999</v>
      </c>
      <c r="F9">
        <v>2.120072</v>
      </c>
      <c r="G9">
        <v>35.669334999999997</v>
      </c>
      <c r="H9">
        <v>3.1814822999999999</v>
      </c>
      <c r="I9">
        <v>10.820442999999999</v>
      </c>
      <c r="J9">
        <v>6.7042562E-2</v>
      </c>
      <c r="Y9" t="s">
        <v>88</v>
      </c>
      <c r="Z9" t="s">
        <v>85</v>
      </c>
      <c r="AA9">
        <v>5.8018660999999999E-2</v>
      </c>
      <c r="AB9">
        <v>5.0395568000000002E-2</v>
      </c>
      <c r="AC9">
        <v>3.4296687999999999E-2</v>
      </c>
      <c r="AD9">
        <v>59.113202000000001</v>
      </c>
      <c r="AE9">
        <v>2.0088043E-2</v>
      </c>
      <c r="AF9">
        <v>0.14029026</v>
      </c>
      <c r="AG9">
        <v>1.5337945E-3</v>
      </c>
    </row>
    <row r="10" spans="1:48" x14ac:dyDescent="0.35">
      <c r="B10" t="s">
        <v>20</v>
      </c>
      <c r="C10" t="s">
        <v>21</v>
      </c>
      <c r="D10">
        <v>2.6473306000000001</v>
      </c>
      <c r="E10">
        <v>2.6304995999999998</v>
      </c>
      <c r="F10">
        <v>0.40754882999999997</v>
      </c>
      <c r="G10">
        <v>15.394708</v>
      </c>
      <c r="H10">
        <v>1.9467460999999999</v>
      </c>
      <c r="I10">
        <v>3.5214571000000001</v>
      </c>
      <c r="J10">
        <v>1.2887826E-2</v>
      </c>
      <c r="Y10" t="s">
        <v>89</v>
      </c>
      <c r="Z10" t="s">
        <v>85</v>
      </c>
      <c r="AA10">
        <v>0.85661180000000003</v>
      </c>
      <c r="AB10">
        <v>0.80575220999999997</v>
      </c>
      <c r="AC10">
        <v>6.4103152999999997</v>
      </c>
      <c r="AD10">
        <v>748.33375000000001</v>
      </c>
      <c r="AE10">
        <v>-12.367038000000001</v>
      </c>
      <c r="AF10">
        <v>12.649827999999999</v>
      </c>
      <c r="AG10">
        <v>0.28667800999999998</v>
      </c>
    </row>
    <row r="11" spans="1:48" x14ac:dyDescent="0.35">
      <c r="B11" t="s">
        <v>22</v>
      </c>
      <c r="C11" t="s">
        <v>13</v>
      </c>
      <c r="D11" s="2">
        <v>-2.7272448000000002E-7</v>
      </c>
      <c r="E11" s="2">
        <v>-9.3387585999999996E-8</v>
      </c>
      <c r="F11" s="2">
        <v>9.0556083000000002E-6</v>
      </c>
      <c r="G11">
        <v>-3320.4236999999998</v>
      </c>
      <c r="H11" s="2">
        <v>-2.0344903000000001E-5</v>
      </c>
      <c r="I11" s="2">
        <v>1.7658773000000001E-5</v>
      </c>
      <c r="J11" s="2">
        <v>2.8636348E-7</v>
      </c>
      <c r="Y11" t="s">
        <v>90</v>
      </c>
      <c r="Z11" t="s">
        <v>91</v>
      </c>
      <c r="AA11">
        <v>1.3844644999999999E-2</v>
      </c>
      <c r="AB11">
        <v>7.3900312000000001E-3</v>
      </c>
      <c r="AC11">
        <v>2.1024491999999999E-2</v>
      </c>
      <c r="AD11">
        <v>151.86009999999999</v>
      </c>
      <c r="AE11">
        <v>1.6518758E-3</v>
      </c>
      <c r="AF11">
        <v>8.9747213000000006E-2</v>
      </c>
      <c r="AG11">
        <v>9.4024384999999997E-4</v>
      </c>
    </row>
    <row r="12" spans="1:48" x14ac:dyDescent="0.35">
      <c r="B12" t="s">
        <v>23</v>
      </c>
      <c r="C12" t="s">
        <v>24</v>
      </c>
      <c r="D12" s="2">
        <v>2.5459662999999999E-8</v>
      </c>
      <c r="E12" s="2">
        <v>2.4670910000000001E-8</v>
      </c>
      <c r="F12" s="2">
        <v>5.8340918999999998E-9</v>
      </c>
      <c r="G12">
        <v>22.915039</v>
      </c>
      <c r="H12" s="2">
        <v>1.6132394000000002E-8</v>
      </c>
      <c r="I12" s="2">
        <v>3.9108755000000001E-8</v>
      </c>
      <c r="J12" s="2">
        <v>1.8449018E-10</v>
      </c>
      <c r="Y12" t="s">
        <v>92</v>
      </c>
      <c r="Z12" t="s">
        <v>93</v>
      </c>
      <c r="AA12">
        <v>1.6238045999999999E-2</v>
      </c>
      <c r="AB12">
        <v>1.438935E-2</v>
      </c>
      <c r="AC12">
        <v>8.2312553000000004E-3</v>
      </c>
      <c r="AD12">
        <v>50.691167999999998</v>
      </c>
      <c r="AE12">
        <v>7.5433977999999997E-3</v>
      </c>
      <c r="AF12">
        <v>3.3729802000000003E-2</v>
      </c>
      <c r="AG12">
        <v>3.6811293E-4</v>
      </c>
    </row>
    <row r="13" spans="1:48" x14ac:dyDescent="0.35">
      <c r="B13" t="s">
        <v>25</v>
      </c>
      <c r="C13" t="s">
        <v>26</v>
      </c>
      <c r="D13">
        <v>3.2063786000000001E-4</v>
      </c>
      <c r="E13">
        <v>3.0505596E-4</v>
      </c>
      <c r="F13" s="2">
        <v>9.1360965999999995E-5</v>
      </c>
      <c r="G13">
        <v>28.493506</v>
      </c>
      <c r="H13">
        <v>1.9599634000000001E-4</v>
      </c>
      <c r="I13">
        <v>5.8133881000000005E-4</v>
      </c>
      <c r="J13" s="2">
        <v>2.8890874E-6</v>
      </c>
      <c r="Y13" t="s">
        <v>94</v>
      </c>
      <c r="Z13" t="s">
        <v>85</v>
      </c>
      <c r="AA13">
        <v>5.3976640999999999E-2</v>
      </c>
      <c r="AB13">
        <v>4.6410528E-2</v>
      </c>
      <c r="AC13">
        <v>3.069127E-2</v>
      </c>
      <c r="AD13">
        <v>56.860281999999998</v>
      </c>
      <c r="AE13">
        <v>1.8452791999999999E-2</v>
      </c>
      <c r="AF13">
        <v>0.13453704999999999</v>
      </c>
      <c r="AG13">
        <v>1.3725553E-3</v>
      </c>
    </row>
    <row r="14" spans="1:48" x14ac:dyDescent="0.35">
      <c r="B14" t="s">
        <v>27</v>
      </c>
      <c r="C14" t="s">
        <v>28</v>
      </c>
      <c r="D14">
        <v>5.6230965000000001E-2</v>
      </c>
      <c r="E14">
        <v>5.5019234E-2</v>
      </c>
      <c r="F14">
        <v>1.0031775E-2</v>
      </c>
      <c r="G14">
        <v>17.840304</v>
      </c>
      <c r="H14">
        <v>3.9538951000000003E-2</v>
      </c>
      <c r="I14">
        <v>7.9094412000000003E-2</v>
      </c>
      <c r="J14">
        <v>3.1723257999999999E-4</v>
      </c>
      <c r="Y14" t="s">
        <v>95</v>
      </c>
      <c r="Z14" t="s">
        <v>17</v>
      </c>
      <c r="AA14" s="2">
        <v>7.8053355000000001E-6</v>
      </c>
      <c r="AB14" s="2">
        <v>7.2603036000000001E-6</v>
      </c>
      <c r="AC14" s="2">
        <v>2.6453498000000001E-6</v>
      </c>
      <c r="AD14">
        <v>33.891556999999999</v>
      </c>
      <c r="AE14" s="2">
        <v>4.6179464E-6</v>
      </c>
      <c r="AF14" s="2">
        <v>1.4339928E-5</v>
      </c>
      <c r="AG14" s="2">
        <v>1.1830364E-7</v>
      </c>
    </row>
    <row r="15" spans="1:48" x14ac:dyDescent="0.35">
      <c r="Y15" t="s">
        <v>96</v>
      </c>
      <c r="Z15" t="s">
        <v>97</v>
      </c>
      <c r="AA15">
        <v>6.0148390999999997E-3</v>
      </c>
      <c r="AB15">
        <v>5.5804078999999998E-3</v>
      </c>
      <c r="AC15">
        <v>2.1590347E-3</v>
      </c>
      <c r="AD15">
        <v>35.895136999999998</v>
      </c>
      <c r="AE15">
        <v>3.3471918000000001E-3</v>
      </c>
      <c r="AF15">
        <v>1.1359895E-2</v>
      </c>
      <c r="AG15" s="2">
        <v>9.6554968000000006E-5</v>
      </c>
    </row>
    <row r="16" spans="1:48" x14ac:dyDescent="0.35">
      <c r="B16" t="s">
        <v>29</v>
      </c>
      <c r="C16">
        <v>95</v>
      </c>
      <c r="Y16" t="s">
        <v>98</v>
      </c>
      <c r="Z16" t="s">
        <v>99</v>
      </c>
      <c r="AA16">
        <v>2.8739423000000001E-3</v>
      </c>
      <c r="AB16">
        <v>2.8038231E-3</v>
      </c>
      <c r="AC16">
        <v>5.2963306999999999E-4</v>
      </c>
      <c r="AD16">
        <v>18.428799999999999</v>
      </c>
      <c r="AE16">
        <v>2.0211042999999998E-3</v>
      </c>
      <c r="AF16">
        <v>4.2791126999999997E-3</v>
      </c>
      <c r="AG16" s="2">
        <v>2.3685911E-5</v>
      </c>
    </row>
    <row r="17" spans="1:33" x14ac:dyDescent="0.35">
      <c r="Y17" t="s">
        <v>100</v>
      </c>
      <c r="Z17" t="s">
        <v>99</v>
      </c>
      <c r="AA17">
        <v>3.2406257999999999E-3</v>
      </c>
      <c r="AB17">
        <v>3.1529695E-3</v>
      </c>
      <c r="AC17">
        <v>6.5364448000000003E-4</v>
      </c>
      <c r="AD17">
        <v>20.170316</v>
      </c>
      <c r="AE17">
        <v>2.2234726E-3</v>
      </c>
      <c r="AF17">
        <v>4.9772617E-3</v>
      </c>
      <c r="AG17" s="2">
        <v>2.9231869999999998E-5</v>
      </c>
    </row>
    <row r="18" spans="1:33" x14ac:dyDescent="0.35">
      <c r="Y18" t="s">
        <v>101</v>
      </c>
      <c r="Z18" t="s">
        <v>102</v>
      </c>
      <c r="AA18" s="2">
        <v>1.7853208E-7</v>
      </c>
      <c r="AB18" s="2">
        <v>1.5505902000000001E-7</v>
      </c>
      <c r="AC18" s="2">
        <v>1.0804049E-7</v>
      </c>
      <c r="AD18">
        <v>60.516005999999997</v>
      </c>
      <c r="AE18" s="2">
        <v>9.0630738000000002E-8</v>
      </c>
      <c r="AF18" s="2">
        <v>4.2516852000000002E-7</v>
      </c>
      <c r="AG18" s="2">
        <v>4.8317175E-9</v>
      </c>
    </row>
    <row r="19" spans="1:33" x14ac:dyDescent="0.35">
      <c r="Y19" t="s">
        <v>103</v>
      </c>
      <c r="Z19" t="s">
        <v>11</v>
      </c>
      <c r="AA19">
        <v>2.2598215000000001E-3</v>
      </c>
      <c r="AB19">
        <v>2.1835685000000001E-3</v>
      </c>
      <c r="AC19">
        <v>4.5576307000000003E-4</v>
      </c>
      <c r="AD19">
        <v>20.168099999999999</v>
      </c>
      <c r="AE19">
        <v>1.5601001000000001E-3</v>
      </c>
      <c r="AF19">
        <v>3.3704615000000001E-3</v>
      </c>
      <c r="AG19" s="2">
        <v>2.0382344E-5</v>
      </c>
    </row>
    <row r="20" spans="1:33" x14ac:dyDescent="0.35">
      <c r="Y20" t="s">
        <v>104</v>
      </c>
      <c r="Z20" t="s">
        <v>85</v>
      </c>
      <c r="AA20">
        <v>4.3254716000000002</v>
      </c>
      <c r="AB20">
        <v>3.7773463</v>
      </c>
      <c r="AC20">
        <v>2.3158232000000001</v>
      </c>
      <c r="AD20">
        <v>53.539208000000002</v>
      </c>
      <c r="AE20">
        <v>1.6140171999999999</v>
      </c>
      <c r="AF20">
        <v>10.940941</v>
      </c>
      <c r="AG20">
        <v>0.10356675999999999</v>
      </c>
    </row>
    <row r="21" spans="1:33" x14ac:dyDescent="0.35">
      <c r="Y21" t="s">
        <v>105</v>
      </c>
      <c r="Z21" t="s">
        <v>106</v>
      </c>
      <c r="AA21">
        <v>4.4851447000000003E-2</v>
      </c>
      <c r="AB21">
        <v>5.1113279999999997E-2</v>
      </c>
      <c r="AC21">
        <v>0.16720881000000001</v>
      </c>
      <c r="AD21">
        <v>372.80581999999998</v>
      </c>
      <c r="AE21">
        <v>-0.36020318000000001</v>
      </c>
      <c r="AF21">
        <v>0.34592980000000001</v>
      </c>
      <c r="AG21">
        <v>7.4778051000000002E-3</v>
      </c>
    </row>
    <row r="23" spans="1:33" x14ac:dyDescent="0.35">
      <c r="Y23" t="s">
        <v>29</v>
      </c>
      <c r="Z23">
        <v>95</v>
      </c>
    </row>
    <row r="26" spans="1:33" x14ac:dyDescent="0.35">
      <c r="A26" s="3">
        <v>2</v>
      </c>
      <c r="B26" s="3" t="s">
        <v>31</v>
      </c>
      <c r="X26" s="3">
        <v>2</v>
      </c>
      <c r="Y26" s="3" t="s">
        <v>31</v>
      </c>
      <c r="Z26" t="s">
        <v>61</v>
      </c>
    </row>
    <row r="27" spans="1:33" x14ac:dyDescent="0.35">
      <c r="B27" t="s">
        <v>3</v>
      </c>
      <c r="C27" t="s">
        <v>4</v>
      </c>
      <c r="D27" t="s">
        <v>5</v>
      </c>
      <c r="E27" t="s">
        <v>6</v>
      </c>
      <c r="F27" t="s">
        <v>7</v>
      </c>
      <c r="G27" t="s">
        <v>8</v>
      </c>
      <c r="H27" s="1">
        <v>2.5000000000000001E-2</v>
      </c>
      <c r="I27" s="1">
        <v>0.97499999999999998</v>
      </c>
      <c r="J27" t="s">
        <v>9</v>
      </c>
      <c r="Y27" t="s">
        <v>3</v>
      </c>
      <c r="Z27" t="s">
        <v>4</v>
      </c>
      <c r="AA27" t="s">
        <v>5</v>
      </c>
      <c r="AB27" t="s">
        <v>6</v>
      </c>
      <c r="AC27" t="s">
        <v>7</v>
      </c>
      <c r="AD27" t="s">
        <v>8</v>
      </c>
      <c r="AE27" s="1">
        <v>2.5000000000000001E-2</v>
      </c>
      <c r="AF27" s="1">
        <v>0.97499999999999998</v>
      </c>
      <c r="AG27" t="s">
        <v>9</v>
      </c>
    </row>
    <row r="28" spans="1:33" x14ac:dyDescent="0.35">
      <c r="B28" t="s">
        <v>10</v>
      </c>
      <c r="C28" t="s">
        <v>11</v>
      </c>
      <c r="D28">
        <v>6.6541959999999997E-2</v>
      </c>
      <c r="E28">
        <v>6.0506505000000002E-2</v>
      </c>
      <c r="F28">
        <v>3.1275381999999997E-2</v>
      </c>
      <c r="G28">
        <v>47.000993000000001</v>
      </c>
      <c r="H28" s="1">
        <v>2.5806679999999999E-2</v>
      </c>
      <c r="I28" s="1">
        <v>0.14574907000000001</v>
      </c>
      <c r="J28">
        <v>1.3986776000000001E-3</v>
      </c>
      <c r="Y28" t="s">
        <v>81</v>
      </c>
      <c r="Z28" t="s">
        <v>26</v>
      </c>
      <c r="AA28">
        <v>1.8396207000000001E-2</v>
      </c>
      <c r="AB28">
        <v>1.7040632999999999E-2</v>
      </c>
      <c r="AC28">
        <v>7.9791701999999999E-3</v>
      </c>
      <c r="AD28">
        <v>43.373995999999998</v>
      </c>
      <c r="AE28">
        <v>7.3479113999999996E-3</v>
      </c>
      <c r="AF28">
        <v>3.8668220000000003E-2</v>
      </c>
      <c r="AG28">
        <v>3.5683934000000001E-4</v>
      </c>
    </row>
    <row r="29" spans="1:33" x14ac:dyDescent="0.35">
      <c r="B29" t="s">
        <v>12</v>
      </c>
      <c r="C29" t="s">
        <v>13</v>
      </c>
      <c r="D29" s="2">
        <v>1.6498688E-6</v>
      </c>
      <c r="E29" s="2">
        <v>1.3482075999999999E-6</v>
      </c>
      <c r="F29" s="2">
        <v>3.9044090999999998E-6</v>
      </c>
      <c r="G29">
        <v>236.64967999999999</v>
      </c>
      <c r="H29" s="2">
        <v>-5.6873927000000002E-6</v>
      </c>
      <c r="I29" s="2">
        <v>1.0077165999999999E-5</v>
      </c>
      <c r="J29" s="2">
        <v>1.7461047999999999E-7</v>
      </c>
      <c r="Y29" t="s">
        <v>82</v>
      </c>
      <c r="Z29" t="s">
        <v>83</v>
      </c>
      <c r="AA29">
        <v>1.4659639</v>
      </c>
      <c r="AB29">
        <v>1.3422361</v>
      </c>
      <c r="AC29">
        <v>0.64149750999999999</v>
      </c>
      <c r="AD29">
        <v>43.759435000000003</v>
      </c>
      <c r="AE29">
        <v>0.61633702999999995</v>
      </c>
      <c r="AF29">
        <v>3.0735253</v>
      </c>
      <c r="AG29">
        <v>2.8688641000000001E-2</v>
      </c>
    </row>
    <row r="30" spans="1:33" x14ac:dyDescent="0.35">
      <c r="B30" t="s">
        <v>14</v>
      </c>
      <c r="C30" t="s">
        <v>15</v>
      </c>
      <c r="D30" s="2">
        <v>740.99478999999997</v>
      </c>
      <c r="E30" s="2">
        <v>658.71411000000001</v>
      </c>
      <c r="F30" s="2">
        <v>374.49419999999998</v>
      </c>
      <c r="G30">
        <v>50.539383000000001</v>
      </c>
      <c r="H30" s="2">
        <v>266.04800999999998</v>
      </c>
      <c r="I30" s="2">
        <v>1706.4494</v>
      </c>
      <c r="J30" s="2">
        <v>16.747890000000002</v>
      </c>
      <c r="Y30" t="s">
        <v>84</v>
      </c>
      <c r="Z30" t="s">
        <v>85</v>
      </c>
      <c r="AA30">
        <v>2.6537369000000002</v>
      </c>
      <c r="AB30">
        <v>2.4114372999999998</v>
      </c>
      <c r="AC30">
        <v>1.2044561</v>
      </c>
      <c r="AD30">
        <v>45.387171000000002</v>
      </c>
      <c r="AE30">
        <v>1.0151015999999999</v>
      </c>
      <c r="AF30">
        <v>6.0760351999999997</v>
      </c>
      <c r="AG30">
        <v>5.3864914999999999E-2</v>
      </c>
    </row>
    <row r="31" spans="1:33" x14ac:dyDescent="0.35">
      <c r="B31" t="s">
        <v>16</v>
      </c>
      <c r="C31" t="s">
        <v>17</v>
      </c>
      <c r="D31">
        <v>4.2387024000000002E-2</v>
      </c>
      <c r="E31">
        <v>3.7681436999999998E-2</v>
      </c>
      <c r="F31">
        <v>2.1204352999999999E-2</v>
      </c>
      <c r="G31">
        <v>50.025576000000001</v>
      </c>
      <c r="H31">
        <v>1.5215185000000001E-2</v>
      </c>
      <c r="I31">
        <v>9.7148952999999996E-2</v>
      </c>
      <c r="J31">
        <v>9.4828747999999995E-4</v>
      </c>
      <c r="Y31" t="s">
        <v>86</v>
      </c>
      <c r="Z31" t="s">
        <v>87</v>
      </c>
      <c r="AA31">
        <v>4.2355839000000001E-3</v>
      </c>
      <c r="AB31">
        <v>3.7013869E-3</v>
      </c>
      <c r="AC31">
        <v>2.2016256999999998E-3</v>
      </c>
      <c r="AD31">
        <v>51.979272999999999</v>
      </c>
      <c r="AE31">
        <v>1.5486848999999999E-3</v>
      </c>
      <c r="AF31">
        <v>1.0259031E-2</v>
      </c>
      <c r="AG31" s="2">
        <v>9.8459694000000006E-5</v>
      </c>
    </row>
    <row r="32" spans="1:33" x14ac:dyDescent="0.35">
      <c r="B32" t="s">
        <v>18</v>
      </c>
      <c r="C32" t="s">
        <v>19</v>
      </c>
      <c r="D32">
        <v>6.0632862999999997</v>
      </c>
      <c r="E32">
        <v>5.5091863999999999</v>
      </c>
      <c r="F32">
        <v>2.6853579000000001</v>
      </c>
      <c r="G32">
        <v>44.288820000000001</v>
      </c>
      <c r="H32">
        <v>2.4686591999999998</v>
      </c>
      <c r="I32">
        <v>12.685529000000001</v>
      </c>
      <c r="J32" s="2">
        <v>0.12009286</v>
      </c>
      <c r="Y32" t="s">
        <v>20</v>
      </c>
      <c r="Z32" t="s">
        <v>21</v>
      </c>
      <c r="AA32">
        <v>5.9146641999999998</v>
      </c>
      <c r="AB32">
        <v>5.4218802999999998</v>
      </c>
      <c r="AC32">
        <v>2.5802421999999998</v>
      </c>
      <c r="AD32">
        <v>43.624491999999996</v>
      </c>
      <c r="AE32">
        <v>2.4581561999999999</v>
      </c>
      <c r="AF32">
        <v>12.869966</v>
      </c>
      <c r="AG32">
        <v>0.11539194</v>
      </c>
    </row>
    <row r="33" spans="2:33" x14ac:dyDescent="0.35">
      <c r="B33" t="s">
        <v>20</v>
      </c>
      <c r="C33" t="s">
        <v>21</v>
      </c>
      <c r="D33">
        <v>5.803204</v>
      </c>
      <c r="E33">
        <v>5.3603810000000003</v>
      </c>
      <c r="F33">
        <v>2.6324190999999999</v>
      </c>
      <c r="G33">
        <v>45.361477999999998</v>
      </c>
      <c r="H33">
        <v>2.3402417</v>
      </c>
      <c r="I33">
        <v>12.739492</v>
      </c>
      <c r="J33">
        <v>0.11772536</v>
      </c>
      <c r="Y33" t="s">
        <v>88</v>
      </c>
      <c r="Z33" t="s">
        <v>85</v>
      </c>
      <c r="AA33">
        <v>1.258113</v>
      </c>
      <c r="AB33">
        <v>1.0066082999999999</v>
      </c>
      <c r="AC33">
        <v>1.0196466</v>
      </c>
      <c r="AD33">
        <v>81.045709000000002</v>
      </c>
      <c r="AE33">
        <v>0.31479928000000001</v>
      </c>
      <c r="AF33">
        <v>3.5783201</v>
      </c>
      <c r="AG33">
        <v>4.5599984000000003E-2</v>
      </c>
    </row>
    <row r="34" spans="2:33" x14ac:dyDescent="0.35">
      <c r="B34" t="s">
        <v>22</v>
      </c>
      <c r="C34" t="s">
        <v>13</v>
      </c>
      <c r="D34" s="2">
        <v>1.8808433000000001E-5</v>
      </c>
      <c r="E34" s="2">
        <v>2.1986076E-5</v>
      </c>
      <c r="F34">
        <v>1.8077212E-4</v>
      </c>
      <c r="G34">
        <v>961.12274000000002</v>
      </c>
      <c r="H34">
        <v>-4.0389629999999999E-4</v>
      </c>
      <c r="I34">
        <v>4.1220200999999998E-4</v>
      </c>
      <c r="J34" s="2">
        <v>8.0843750999999999E-6</v>
      </c>
      <c r="Y34" t="s">
        <v>89</v>
      </c>
      <c r="Z34" t="s">
        <v>85</v>
      </c>
      <c r="AA34">
        <v>75.279411999999994</v>
      </c>
      <c r="AB34">
        <v>62.957949999999997</v>
      </c>
      <c r="AC34">
        <v>146.96728999999999</v>
      </c>
      <c r="AD34">
        <v>195.22906</v>
      </c>
      <c r="AE34">
        <v>-183.30094</v>
      </c>
      <c r="AF34">
        <v>390.43090999999998</v>
      </c>
      <c r="AG34">
        <v>6.5725768000000002</v>
      </c>
    </row>
    <row r="35" spans="2:33" x14ac:dyDescent="0.35">
      <c r="B35" t="s">
        <v>23</v>
      </c>
      <c r="C35" t="s">
        <v>24</v>
      </c>
      <c r="D35" s="2">
        <v>9.9445345999999999E-8</v>
      </c>
      <c r="E35" s="2">
        <v>8.8950290000000006E-8</v>
      </c>
      <c r="F35" s="2">
        <v>4.7942664999999997E-8</v>
      </c>
      <c r="G35">
        <v>48.210064000000003</v>
      </c>
      <c r="H35" s="2">
        <v>3.6274326000000002E-8</v>
      </c>
      <c r="I35" s="2">
        <v>2.2820427E-7</v>
      </c>
      <c r="J35" s="2">
        <v>2.1440612000000001E-9</v>
      </c>
      <c r="Y35" t="s">
        <v>90</v>
      </c>
      <c r="Z35" t="s">
        <v>91</v>
      </c>
      <c r="AA35">
        <v>0.35553415999999999</v>
      </c>
      <c r="AB35">
        <v>0.19877898999999999</v>
      </c>
      <c r="AC35">
        <v>0.49028756000000001</v>
      </c>
      <c r="AD35">
        <v>137.90167</v>
      </c>
      <c r="AE35">
        <v>3.6424379E-2</v>
      </c>
      <c r="AF35">
        <v>1.5322534999999999</v>
      </c>
      <c r="AG35">
        <v>2.1926325999999999E-2</v>
      </c>
    </row>
    <row r="36" spans="2:33" x14ac:dyDescent="0.35">
      <c r="B36" t="s">
        <v>25</v>
      </c>
      <c r="C36" t="s">
        <v>26</v>
      </c>
      <c r="D36" s="2">
        <v>6.5132204000000003E-3</v>
      </c>
      <c r="E36" s="2">
        <v>5.8672311000000001E-3</v>
      </c>
      <c r="F36" s="2">
        <v>3.1974792000000001E-3</v>
      </c>
      <c r="G36">
        <v>49.092137999999998</v>
      </c>
      <c r="H36" s="2">
        <v>2.4602268000000001E-3</v>
      </c>
      <c r="I36" s="2">
        <v>1.4346986000000001E-2</v>
      </c>
      <c r="J36" s="2">
        <v>1.4299562E-4</v>
      </c>
      <c r="Y36" t="s">
        <v>92</v>
      </c>
      <c r="Z36" t="s">
        <v>93</v>
      </c>
      <c r="AA36">
        <v>0.22387924000000001</v>
      </c>
      <c r="AB36">
        <v>0.19387594</v>
      </c>
      <c r="AC36">
        <v>0.12236598999999999</v>
      </c>
      <c r="AD36">
        <v>54.657142</v>
      </c>
      <c r="AE36">
        <v>7.2823693999999994E-2</v>
      </c>
      <c r="AF36">
        <v>0.55632424999999996</v>
      </c>
      <c r="AG36">
        <v>5.4723736000000002E-3</v>
      </c>
    </row>
    <row r="37" spans="2:33" x14ac:dyDescent="0.35">
      <c r="B37" t="s">
        <v>27</v>
      </c>
      <c r="C37" t="s">
        <v>28</v>
      </c>
      <c r="D37">
        <v>0.49248006999999999</v>
      </c>
      <c r="E37">
        <v>0.44759483999999999</v>
      </c>
      <c r="F37" s="2">
        <v>0.22221183999999999</v>
      </c>
      <c r="G37">
        <v>45.120981</v>
      </c>
      <c r="H37">
        <v>0.20184727999999999</v>
      </c>
      <c r="I37">
        <v>1.0768637999999999</v>
      </c>
      <c r="J37" s="2">
        <v>9.9376155000000001E-3</v>
      </c>
      <c r="Y37" t="s">
        <v>94</v>
      </c>
      <c r="Z37" t="s">
        <v>85</v>
      </c>
      <c r="AA37">
        <v>3.5685912000000002</v>
      </c>
      <c r="AB37">
        <v>3.2723369999999998</v>
      </c>
      <c r="AC37">
        <v>1.6121411000000001</v>
      </c>
      <c r="AD37">
        <v>45.175842000000003</v>
      </c>
      <c r="AE37">
        <v>1.3818904999999999</v>
      </c>
      <c r="AF37">
        <v>8.2279815999999997</v>
      </c>
      <c r="AG37">
        <v>7.2097142000000003E-2</v>
      </c>
    </row>
    <row r="38" spans="2:33" x14ac:dyDescent="0.35">
      <c r="Y38" t="s">
        <v>95</v>
      </c>
      <c r="Z38" t="s">
        <v>17</v>
      </c>
      <c r="AA38">
        <v>2.9362129E-3</v>
      </c>
      <c r="AB38">
        <v>2.7548054000000001E-3</v>
      </c>
      <c r="AC38">
        <v>1.2136936000000001E-3</v>
      </c>
      <c r="AD38">
        <v>41.335338999999998</v>
      </c>
      <c r="AE38">
        <v>1.2406002E-3</v>
      </c>
      <c r="AF38">
        <v>6.1730693000000003E-3</v>
      </c>
      <c r="AG38" s="2">
        <v>5.4278026000000002E-5</v>
      </c>
    </row>
    <row r="39" spans="2:33" x14ac:dyDescent="0.35">
      <c r="B39" t="s">
        <v>29</v>
      </c>
      <c r="C39">
        <v>95</v>
      </c>
      <c r="Y39" t="s">
        <v>96</v>
      </c>
      <c r="Z39" t="s">
        <v>97</v>
      </c>
      <c r="AA39">
        <v>0.28858412</v>
      </c>
      <c r="AB39">
        <v>0.25658948999999998</v>
      </c>
      <c r="AC39">
        <v>0.13147031000000001</v>
      </c>
      <c r="AD39">
        <v>45.557014000000002</v>
      </c>
      <c r="AE39">
        <v>0.11306845</v>
      </c>
      <c r="AF39">
        <v>0.62343989</v>
      </c>
      <c r="AG39">
        <v>5.8795308000000003E-3</v>
      </c>
    </row>
    <row r="40" spans="2:33" x14ac:dyDescent="0.35">
      <c r="Y40" t="s">
        <v>98</v>
      </c>
      <c r="Z40" t="s">
        <v>99</v>
      </c>
      <c r="AA40">
        <v>2.0623242999999999E-2</v>
      </c>
      <c r="AB40">
        <v>1.9079387999999999E-2</v>
      </c>
      <c r="AC40">
        <v>8.8826561000000005E-3</v>
      </c>
      <c r="AD40">
        <v>43.071092999999998</v>
      </c>
      <c r="AE40">
        <v>8.1310639000000007E-3</v>
      </c>
      <c r="AF40">
        <v>4.2176111000000002E-2</v>
      </c>
      <c r="AG40">
        <v>3.9724446E-4</v>
      </c>
    </row>
    <row r="41" spans="2:33" x14ac:dyDescent="0.35">
      <c r="Y41" t="s">
        <v>100</v>
      </c>
      <c r="Z41" t="s">
        <v>99</v>
      </c>
      <c r="AA41">
        <v>2.1324201000000001E-2</v>
      </c>
      <c r="AB41">
        <v>1.9756358000000002E-2</v>
      </c>
      <c r="AC41">
        <v>9.1687634999999996E-3</v>
      </c>
      <c r="AD41">
        <v>42.996985000000002</v>
      </c>
      <c r="AE41">
        <v>8.3695317000000002E-3</v>
      </c>
      <c r="AF41">
        <v>4.3771270000000001E-2</v>
      </c>
      <c r="AG41">
        <v>4.1003957000000001E-4</v>
      </c>
    </row>
    <row r="42" spans="2:33" x14ac:dyDescent="0.35">
      <c r="Y42" t="s">
        <v>101</v>
      </c>
      <c r="Z42" t="s">
        <v>102</v>
      </c>
      <c r="AA42" s="2">
        <v>1.8315386999999999E-6</v>
      </c>
      <c r="AB42" s="2">
        <v>1.6456153E-6</v>
      </c>
      <c r="AC42" s="2">
        <v>8.3101978000000004E-7</v>
      </c>
      <c r="AD42">
        <v>45.372767000000003</v>
      </c>
      <c r="AE42" s="2">
        <v>7.0945242000000003E-7</v>
      </c>
      <c r="AF42" s="2">
        <v>4.0123957999999999E-6</v>
      </c>
      <c r="AG42" s="2">
        <v>3.7164334999999999E-8</v>
      </c>
    </row>
    <row r="43" spans="2:33" x14ac:dyDescent="0.35">
      <c r="Y43" t="s">
        <v>103</v>
      </c>
      <c r="Z43" t="s">
        <v>11</v>
      </c>
      <c r="AA43">
        <v>5.7242790000000002E-2</v>
      </c>
      <c r="AB43">
        <v>5.2985623000000003E-2</v>
      </c>
      <c r="AC43">
        <v>2.4578704999999999E-2</v>
      </c>
      <c r="AD43">
        <v>42.937643000000001</v>
      </c>
      <c r="AE43">
        <v>2.2903285999999998E-2</v>
      </c>
      <c r="AF43">
        <v>0.11937417</v>
      </c>
      <c r="AG43">
        <v>1.0991931000000001E-3</v>
      </c>
    </row>
    <row r="44" spans="2:33" x14ac:dyDescent="0.35">
      <c r="Y44" t="s">
        <v>104</v>
      </c>
      <c r="Z44" t="s">
        <v>85</v>
      </c>
      <c r="AA44">
        <v>334.62257</v>
      </c>
      <c r="AB44">
        <v>286.19506999999999</v>
      </c>
      <c r="AC44">
        <v>203.81358</v>
      </c>
      <c r="AD44">
        <v>60.908498999999999</v>
      </c>
      <c r="AE44">
        <v>101.75594</v>
      </c>
      <c r="AF44">
        <v>823.11935000000005</v>
      </c>
      <c r="AG44">
        <v>9.1148205000000004</v>
      </c>
    </row>
    <row r="45" spans="2:33" x14ac:dyDescent="0.35">
      <c r="Y45" t="s">
        <v>105</v>
      </c>
      <c r="Z45" t="s">
        <v>106</v>
      </c>
      <c r="AA45">
        <v>0.34160178000000002</v>
      </c>
      <c r="AB45">
        <v>0.2664512</v>
      </c>
      <c r="AC45">
        <v>3.6304039000000001</v>
      </c>
      <c r="AD45">
        <v>1062.7591</v>
      </c>
      <c r="AE45">
        <v>-6.0345611000000003</v>
      </c>
      <c r="AF45">
        <v>9.2806657999999995</v>
      </c>
      <c r="AG45">
        <v>0.16235659999999999</v>
      </c>
    </row>
    <row r="47" spans="2:33" x14ac:dyDescent="0.35">
      <c r="Y47" t="s">
        <v>29</v>
      </c>
      <c r="Z47">
        <v>95</v>
      </c>
    </row>
    <row r="50" spans="1:33" x14ac:dyDescent="0.35">
      <c r="A50" s="3">
        <v>3</v>
      </c>
      <c r="B50" s="3" t="s">
        <v>32</v>
      </c>
      <c r="X50" s="3">
        <v>3</v>
      </c>
      <c r="Y50" s="3" t="s">
        <v>32</v>
      </c>
      <c r="Z50" t="s">
        <v>61</v>
      </c>
    </row>
    <row r="51" spans="1:33" x14ac:dyDescent="0.35">
      <c r="B51" t="s">
        <v>3</v>
      </c>
      <c r="C51" t="s">
        <v>4</v>
      </c>
      <c r="D51" t="s">
        <v>5</v>
      </c>
      <c r="E51" t="s">
        <v>6</v>
      </c>
      <c r="F51" t="s">
        <v>7</v>
      </c>
      <c r="G51" t="s">
        <v>8</v>
      </c>
      <c r="H51" s="1">
        <v>2.5000000000000001E-2</v>
      </c>
      <c r="I51" s="1">
        <v>0.97499999999999998</v>
      </c>
      <c r="J51" t="s">
        <v>9</v>
      </c>
      <c r="Y51" t="s">
        <v>3</v>
      </c>
      <c r="Z51" t="s">
        <v>4</v>
      </c>
      <c r="AA51" t="s">
        <v>5</v>
      </c>
      <c r="AB51" t="s">
        <v>6</v>
      </c>
      <c r="AC51" t="s">
        <v>7</v>
      </c>
      <c r="AD51" t="s">
        <v>8</v>
      </c>
      <c r="AE51" s="1">
        <v>2.5000000000000001E-2</v>
      </c>
      <c r="AF51" s="1">
        <v>0.97499999999999998</v>
      </c>
      <c r="AG51" t="s">
        <v>9</v>
      </c>
    </row>
    <row r="52" spans="1:33" x14ac:dyDescent="0.35">
      <c r="B52" t="s">
        <v>10</v>
      </c>
      <c r="C52" t="s">
        <v>11</v>
      </c>
      <c r="D52">
        <v>7.4150372999999999E-3</v>
      </c>
      <c r="E52">
        <v>7.3982236999999996E-3</v>
      </c>
      <c r="F52">
        <v>7.5881617999999998E-4</v>
      </c>
      <c r="G52">
        <v>10.233478</v>
      </c>
      <c r="H52">
        <v>6.0448973000000001E-3</v>
      </c>
      <c r="I52">
        <v>8.9341803000000004E-3</v>
      </c>
      <c r="J52" s="2">
        <v>3.3935291000000002E-5</v>
      </c>
      <c r="Y52" t="s">
        <v>81</v>
      </c>
      <c r="Z52" t="s">
        <v>26</v>
      </c>
      <c r="AA52">
        <v>2.4446333E-3</v>
      </c>
      <c r="AB52">
        <v>2.4162987000000001E-3</v>
      </c>
      <c r="AC52">
        <v>3.1595827999999999E-4</v>
      </c>
      <c r="AD52">
        <v>12.924568000000001</v>
      </c>
      <c r="AE52">
        <v>1.9228914000000001E-3</v>
      </c>
      <c r="AF52">
        <v>3.2420939E-3</v>
      </c>
      <c r="AG52" s="2">
        <v>1.4130084E-5</v>
      </c>
    </row>
    <row r="53" spans="1:33" x14ac:dyDescent="0.35">
      <c r="B53" t="s">
        <v>12</v>
      </c>
      <c r="C53" t="s">
        <v>13</v>
      </c>
      <c r="D53" s="2">
        <v>1.2128391999999999E-7</v>
      </c>
      <c r="E53" s="2">
        <v>9.5854375000000003E-8</v>
      </c>
      <c r="F53" s="2">
        <v>1.1819826000000001E-6</v>
      </c>
      <c r="G53">
        <v>974.55834000000004</v>
      </c>
      <c r="H53" s="2">
        <v>-2.1564191000000001E-6</v>
      </c>
      <c r="I53" s="2">
        <v>2.3944844999999998E-6</v>
      </c>
      <c r="J53" s="2">
        <v>5.2859866999999999E-8</v>
      </c>
      <c r="Y53" t="s">
        <v>82</v>
      </c>
      <c r="Z53" t="s">
        <v>83</v>
      </c>
      <c r="AA53">
        <v>1.3122545999999999</v>
      </c>
      <c r="AB53">
        <v>1.3091876</v>
      </c>
      <c r="AC53">
        <v>0.12668610999999999</v>
      </c>
      <c r="AD53">
        <v>9.6540798999999993</v>
      </c>
      <c r="AE53">
        <v>1.07595</v>
      </c>
      <c r="AF53">
        <v>1.5729706999999999</v>
      </c>
      <c r="AG53">
        <v>5.665575E-3</v>
      </c>
    </row>
    <row r="54" spans="1:33" x14ac:dyDescent="0.35">
      <c r="B54" t="s">
        <v>14</v>
      </c>
      <c r="C54" t="s">
        <v>15</v>
      </c>
      <c r="D54">
        <v>17.280206</v>
      </c>
      <c r="E54">
        <v>18.321770000000001</v>
      </c>
      <c r="F54">
        <v>21.170888000000001</v>
      </c>
      <c r="G54">
        <v>122.51524999999999</v>
      </c>
      <c r="H54">
        <v>-27.588370000000001</v>
      </c>
      <c r="I54">
        <v>60.538404999999997</v>
      </c>
      <c r="J54">
        <v>0.94679088</v>
      </c>
      <c r="Y54" t="s">
        <v>84</v>
      </c>
      <c r="Z54" t="s">
        <v>85</v>
      </c>
      <c r="AA54">
        <v>5.1659324999999999E-2</v>
      </c>
      <c r="AB54">
        <v>4.7145434999999999E-2</v>
      </c>
      <c r="AC54">
        <v>2.0890762E-2</v>
      </c>
      <c r="AD54">
        <v>40.439480000000003</v>
      </c>
      <c r="AE54">
        <v>2.5203752999999999E-2</v>
      </c>
      <c r="AF54">
        <v>0.10148483</v>
      </c>
      <c r="AG54">
        <v>9.3426328999999999E-4</v>
      </c>
    </row>
    <row r="55" spans="1:33" x14ac:dyDescent="0.35">
      <c r="B55" t="s">
        <v>16</v>
      </c>
      <c r="C55" t="s">
        <v>17</v>
      </c>
      <c r="D55">
        <v>3.6740594000000001E-3</v>
      </c>
      <c r="E55">
        <v>3.3594495999999998E-3</v>
      </c>
      <c r="F55">
        <v>1.54455E-3</v>
      </c>
      <c r="G55">
        <v>42.03933</v>
      </c>
      <c r="H55">
        <v>1.8106916999999999E-3</v>
      </c>
      <c r="I55">
        <v>7.8235265000000005E-3</v>
      </c>
      <c r="J55" s="2">
        <v>6.9074374000000006E-5</v>
      </c>
      <c r="Y55" t="s">
        <v>86</v>
      </c>
      <c r="Z55" t="s">
        <v>87</v>
      </c>
      <c r="AA55">
        <v>4.7544877999999998E-4</v>
      </c>
      <c r="AB55">
        <v>4.2091136999999998E-4</v>
      </c>
      <c r="AC55">
        <v>2.3110245E-4</v>
      </c>
      <c r="AD55">
        <v>48.607222999999998</v>
      </c>
      <c r="AE55">
        <v>2.1648983000000001E-4</v>
      </c>
      <c r="AF55">
        <v>1.1341821000000001E-3</v>
      </c>
      <c r="AG55" s="2">
        <v>1.0335215999999999E-5</v>
      </c>
    </row>
    <row r="56" spans="1:33" x14ac:dyDescent="0.35">
      <c r="B56" t="s">
        <v>18</v>
      </c>
      <c r="C56" t="s">
        <v>19</v>
      </c>
      <c r="D56">
        <v>7.8117856000000003</v>
      </c>
      <c r="E56">
        <v>7.7699147999999996</v>
      </c>
      <c r="F56">
        <v>0.74767273999999995</v>
      </c>
      <c r="G56">
        <v>9.5710861999999999</v>
      </c>
      <c r="H56">
        <v>6.4784138000000002</v>
      </c>
      <c r="I56">
        <v>9.4705203000000004</v>
      </c>
      <c r="J56">
        <v>3.3436940999999998E-2</v>
      </c>
      <c r="Y56" t="s">
        <v>20</v>
      </c>
      <c r="Z56" t="s">
        <v>21</v>
      </c>
      <c r="AA56">
        <v>2.1061899999999998</v>
      </c>
      <c r="AB56">
        <v>2.0958668999999999</v>
      </c>
      <c r="AC56">
        <v>0.21071094000000001</v>
      </c>
      <c r="AD56">
        <v>10.004365</v>
      </c>
      <c r="AE56">
        <v>1.7207787999999999</v>
      </c>
      <c r="AF56">
        <v>2.5756274000000001</v>
      </c>
      <c r="AG56">
        <v>9.4232794999999994E-3</v>
      </c>
    </row>
    <row r="57" spans="1:33" x14ac:dyDescent="0.35">
      <c r="B57" t="s">
        <v>20</v>
      </c>
      <c r="C57" t="s">
        <v>21</v>
      </c>
      <c r="D57">
        <v>1.9725522</v>
      </c>
      <c r="E57">
        <v>1.9578253000000001</v>
      </c>
      <c r="F57">
        <v>0.18513234000000001</v>
      </c>
      <c r="G57">
        <v>9.3854214999999996</v>
      </c>
      <c r="H57">
        <v>1.6404224999999999</v>
      </c>
      <c r="I57">
        <v>2.3807778000000002</v>
      </c>
      <c r="J57">
        <v>8.2793698999999998E-3</v>
      </c>
      <c r="Y57" t="s">
        <v>88</v>
      </c>
      <c r="Z57" t="s">
        <v>85</v>
      </c>
      <c r="AA57">
        <v>7.5028384000000004E-2</v>
      </c>
      <c r="AB57">
        <v>6.8220855999999996E-2</v>
      </c>
      <c r="AC57">
        <v>7.8379491999999995E-2</v>
      </c>
      <c r="AD57">
        <v>104.46644999999999</v>
      </c>
      <c r="AE57">
        <v>-3.9790694000000001E-2</v>
      </c>
      <c r="AF57">
        <v>0.21492488000000001</v>
      </c>
      <c r="AG57">
        <v>3.5052374000000002E-3</v>
      </c>
    </row>
    <row r="58" spans="1:33" x14ac:dyDescent="0.35">
      <c r="B58" t="s">
        <v>22</v>
      </c>
      <c r="C58" t="s">
        <v>13</v>
      </c>
      <c r="D58" s="2">
        <v>1.4853363999999999E-6</v>
      </c>
      <c r="E58" s="2">
        <v>-8.2156552000000002E-8</v>
      </c>
      <c r="F58" s="2">
        <v>5.6560705000000002E-5</v>
      </c>
      <c r="G58">
        <v>3807.9391000000001</v>
      </c>
      <c r="H58">
        <v>-1.0885720000000001E-4</v>
      </c>
      <c r="I58">
        <v>1.2368078000000001E-4</v>
      </c>
      <c r="J58" s="2">
        <v>2.5294716E-6</v>
      </c>
      <c r="Y58" t="s">
        <v>89</v>
      </c>
      <c r="Z58" t="s">
        <v>85</v>
      </c>
      <c r="AA58">
        <v>-0.84913097000000004</v>
      </c>
      <c r="AB58">
        <v>-3.400115</v>
      </c>
      <c r="AC58">
        <v>41.716307999999998</v>
      </c>
      <c r="AD58">
        <v>-4912.8236999999999</v>
      </c>
      <c r="AE58">
        <v>-78.644380999999996</v>
      </c>
      <c r="AF58">
        <v>85.290361000000004</v>
      </c>
      <c r="AG58">
        <v>1.86561</v>
      </c>
    </row>
    <row r="59" spans="1:33" x14ac:dyDescent="0.35">
      <c r="B59" t="s">
        <v>23</v>
      </c>
      <c r="C59" t="s">
        <v>24</v>
      </c>
      <c r="D59" s="2">
        <v>1.0392508E-7</v>
      </c>
      <c r="E59" s="2">
        <v>9.8400210000000002E-8</v>
      </c>
      <c r="F59" s="2">
        <v>2.8273946000000002E-8</v>
      </c>
      <c r="G59">
        <v>27.206085000000002</v>
      </c>
      <c r="H59" s="2">
        <v>6.1105964999999997E-8</v>
      </c>
      <c r="I59" s="2">
        <v>1.7120314999999999E-7</v>
      </c>
      <c r="J59" s="2">
        <v>1.2644493000000001E-9</v>
      </c>
      <c r="Y59" t="s">
        <v>90</v>
      </c>
      <c r="Z59" t="s">
        <v>91</v>
      </c>
      <c r="AA59">
        <v>5.9109422000000002E-2</v>
      </c>
      <c r="AB59">
        <v>3.4077416999999999E-2</v>
      </c>
      <c r="AC59">
        <v>7.5554313999999997E-2</v>
      </c>
      <c r="AD59">
        <v>127.8211</v>
      </c>
      <c r="AE59">
        <v>5.8558261000000002E-3</v>
      </c>
      <c r="AF59">
        <v>0.26979830999999999</v>
      </c>
      <c r="AG59">
        <v>3.3788917E-3</v>
      </c>
    </row>
    <row r="60" spans="1:33" x14ac:dyDescent="0.35">
      <c r="B60" t="s">
        <v>25</v>
      </c>
      <c r="C60" t="s">
        <v>26</v>
      </c>
      <c r="D60">
        <v>1.1613629999999999E-3</v>
      </c>
      <c r="E60">
        <v>1.1395512E-3</v>
      </c>
      <c r="F60">
        <v>1.7626529E-4</v>
      </c>
      <c r="G60">
        <v>15.177448999999999</v>
      </c>
      <c r="H60">
        <v>8.9157712000000001E-4</v>
      </c>
      <c r="I60">
        <v>1.5862395000000001E-3</v>
      </c>
      <c r="J60" s="2">
        <v>7.8828233999999995E-6</v>
      </c>
      <c r="Y60" t="s">
        <v>92</v>
      </c>
      <c r="Z60" t="s">
        <v>93</v>
      </c>
      <c r="AA60">
        <v>2.2824423999999999E-2</v>
      </c>
      <c r="AB60">
        <v>2.1683801999999999E-2</v>
      </c>
      <c r="AC60">
        <v>6.4914474999999998E-3</v>
      </c>
      <c r="AD60">
        <v>28.440795000000001</v>
      </c>
      <c r="AE60">
        <v>1.2916064999999999E-2</v>
      </c>
      <c r="AF60">
        <v>3.8260046999999998E-2</v>
      </c>
      <c r="AG60">
        <v>2.9030636000000002E-4</v>
      </c>
    </row>
    <row r="61" spans="1:33" x14ac:dyDescent="0.35">
      <c r="B61" t="s">
        <v>27</v>
      </c>
      <c r="C61" t="s">
        <v>28</v>
      </c>
      <c r="D61">
        <v>9.7580783000000004E-2</v>
      </c>
      <c r="E61">
        <v>9.7067634999999999E-2</v>
      </c>
      <c r="F61">
        <v>9.5668374999999996E-3</v>
      </c>
      <c r="G61">
        <v>9.8040178999999998</v>
      </c>
      <c r="H61">
        <v>8.0782520999999996E-2</v>
      </c>
      <c r="I61">
        <v>0.11654655999999999</v>
      </c>
      <c r="J61">
        <v>4.2784198000000003E-4</v>
      </c>
      <c r="Y61" t="s">
        <v>94</v>
      </c>
      <c r="Z61" t="s">
        <v>85</v>
      </c>
      <c r="AA61">
        <v>6.8452117000000007E-2</v>
      </c>
      <c r="AB61">
        <v>6.2324025999999998E-2</v>
      </c>
      <c r="AC61">
        <v>2.745908E-2</v>
      </c>
      <c r="AD61">
        <v>40.114288999999999</v>
      </c>
      <c r="AE61">
        <v>3.3407832999999998E-2</v>
      </c>
      <c r="AF61">
        <v>0.13216571999999999</v>
      </c>
      <c r="AG61">
        <v>1.2280074000000001E-3</v>
      </c>
    </row>
    <row r="62" spans="1:33" x14ac:dyDescent="0.35">
      <c r="Y62" t="s">
        <v>95</v>
      </c>
      <c r="Z62" t="s">
        <v>17</v>
      </c>
      <c r="AA62" s="2">
        <v>3.7029829000000002E-5</v>
      </c>
      <c r="AB62" s="2">
        <v>3.6362536000000001E-5</v>
      </c>
      <c r="AC62" s="2">
        <v>6.6609018999999997E-6</v>
      </c>
      <c r="AD62">
        <v>17.987936000000001</v>
      </c>
      <c r="AE62" s="2">
        <v>2.5930439000000002E-5</v>
      </c>
      <c r="AF62" s="2">
        <v>5.3128908999999997E-5</v>
      </c>
      <c r="AG62" s="2">
        <v>2.9788458999999999E-7</v>
      </c>
    </row>
    <row r="63" spans="1:33" x14ac:dyDescent="0.35">
      <c r="B63" t="s">
        <v>29</v>
      </c>
      <c r="C63">
        <v>95</v>
      </c>
      <c r="Y63" t="s">
        <v>96</v>
      </c>
      <c r="Z63" t="s">
        <v>97</v>
      </c>
      <c r="AA63">
        <v>4.0666506999999996E-3</v>
      </c>
      <c r="AB63">
        <v>3.776705E-3</v>
      </c>
      <c r="AC63">
        <v>1.4338E-3</v>
      </c>
      <c r="AD63">
        <v>35.257514</v>
      </c>
      <c r="AE63">
        <v>2.2846366999999999E-3</v>
      </c>
      <c r="AF63">
        <v>7.6161134999999996E-3</v>
      </c>
      <c r="AG63" s="2">
        <v>6.4121483999999995E-5</v>
      </c>
    </row>
    <row r="64" spans="1:33" x14ac:dyDescent="0.35">
      <c r="Y64" t="s">
        <v>98</v>
      </c>
      <c r="Z64" t="s">
        <v>99</v>
      </c>
      <c r="AA64">
        <v>4.4695980999999996E-3</v>
      </c>
      <c r="AB64">
        <v>4.4537112999999996E-3</v>
      </c>
      <c r="AC64">
        <v>4.5663092999999999E-4</v>
      </c>
      <c r="AD64">
        <v>10.216376</v>
      </c>
      <c r="AE64">
        <v>3.6792723E-3</v>
      </c>
      <c r="AF64">
        <v>5.495631E-3</v>
      </c>
      <c r="AG64" s="2">
        <v>2.0421156E-5</v>
      </c>
    </row>
    <row r="65" spans="1:33" x14ac:dyDescent="0.35">
      <c r="Y65" t="s">
        <v>100</v>
      </c>
      <c r="Z65" t="s">
        <v>99</v>
      </c>
      <c r="AA65">
        <v>4.8740236000000001E-3</v>
      </c>
      <c r="AB65">
        <v>4.8559225999999997E-3</v>
      </c>
      <c r="AC65">
        <v>5.0418795999999997E-4</v>
      </c>
      <c r="AD65">
        <v>10.344389</v>
      </c>
      <c r="AE65">
        <v>3.9825648000000003E-3</v>
      </c>
      <c r="AF65">
        <v>5.9773201999999996E-3</v>
      </c>
      <c r="AG65" s="2">
        <v>2.2547970999999999E-5</v>
      </c>
    </row>
    <row r="66" spans="1:33" x14ac:dyDescent="0.35">
      <c r="Y66" t="s">
        <v>101</v>
      </c>
      <c r="Z66" t="s">
        <v>102</v>
      </c>
      <c r="AA66" s="2">
        <v>3.5861292999999999E-7</v>
      </c>
      <c r="AB66" s="2">
        <v>3.5305400999999999E-7</v>
      </c>
      <c r="AC66" s="2">
        <v>5.4806609999999997E-8</v>
      </c>
      <c r="AD66">
        <v>15.282943</v>
      </c>
      <c r="AE66" s="2">
        <v>2.6329173E-7</v>
      </c>
      <c r="AF66" s="2">
        <v>4.8584596000000004E-7</v>
      </c>
      <c r="AG66" s="2">
        <v>2.4510261E-9</v>
      </c>
    </row>
    <row r="67" spans="1:33" x14ac:dyDescent="0.35">
      <c r="Y67" t="s">
        <v>103</v>
      </c>
      <c r="Z67" t="s">
        <v>11</v>
      </c>
      <c r="AA67">
        <v>5.8588755999999997E-3</v>
      </c>
      <c r="AB67">
        <v>5.8286246000000003E-3</v>
      </c>
      <c r="AC67">
        <v>6.5387531999999996E-4</v>
      </c>
      <c r="AD67">
        <v>11.160423</v>
      </c>
      <c r="AE67">
        <v>4.7384716000000004E-3</v>
      </c>
      <c r="AF67">
        <v>7.4081180999999996E-3</v>
      </c>
      <c r="AG67" s="2">
        <v>2.9242193E-5</v>
      </c>
    </row>
    <row r="68" spans="1:33" x14ac:dyDescent="0.35">
      <c r="Y68" t="s">
        <v>104</v>
      </c>
      <c r="Z68" t="s">
        <v>85</v>
      </c>
      <c r="AA68">
        <v>4.9676267000000003</v>
      </c>
      <c r="AB68">
        <v>4.3660182000000001</v>
      </c>
      <c r="AC68">
        <v>2.2730874000000001</v>
      </c>
      <c r="AD68">
        <v>45.758015999999998</v>
      </c>
      <c r="AE68">
        <v>2.4984380000000002</v>
      </c>
      <c r="AF68">
        <v>10.436885</v>
      </c>
      <c r="AG68">
        <v>0.10165556000000001</v>
      </c>
    </row>
    <row r="69" spans="1:33" x14ac:dyDescent="0.35">
      <c r="Y69" t="s">
        <v>105</v>
      </c>
      <c r="Z69" t="s">
        <v>106</v>
      </c>
      <c r="AA69">
        <v>2.0119155E-2</v>
      </c>
      <c r="AB69">
        <v>6.9440708000000004E-2</v>
      </c>
      <c r="AC69">
        <v>0.46081567000000001</v>
      </c>
      <c r="AD69">
        <v>2290.4326000000001</v>
      </c>
      <c r="AE69">
        <v>-1.0648028</v>
      </c>
      <c r="AF69">
        <v>0.86874815999999999</v>
      </c>
      <c r="AG69">
        <v>2.0608303000000001E-2</v>
      </c>
    </row>
    <row r="71" spans="1:33" x14ac:dyDescent="0.35">
      <c r="Y71" t="s">
        <v>29</v>
      </c>
      <c r="Z71">
        <v>95</v>
      </c>
    </row>
    <row r="74" spans="1:33" x14ac:dyDescent="0.35">
      <c r="A74" s="3">
        <v>4</v>
      </c>
      <c r="B74" s="3" t="s">
        <v>33</v>
      </c>
      <c r="X74" s="3">
        <v>4</v>
      </c>
      <c r="Y74" s="3" t="s">
        <v>33</v>
      </c>
      <c r="Z74" t="s">
        <v>61</v>
      </c>
    </row>
    <row r="75" spans="1:33" x14ac:dyDescent="0.35">
      <c r="B75" t="s">
        <v>3</v>
      </c>
      <c r="C75" t="s">
        <v>4</v>
      </c>
      <c r="D75" t="s">
        <v>5</v>
      </c>
      <c r="E75" t="s">
        <v>6</v>
      </c>
      <c r="F75" t="s">
        <v>7</v>
      </c>
      <c r="G75" t="s">
        <v>8</v>
      </c>
      <c r="H75" s="1">
        <v>2.5000000000000001E-2</v>
      </c>
      <c r="I75" s="1">
        <v>0.97499999999999998</v>
      </c>
      <c r="J75" t="s">
        <v>9</v>
      </c>
      <c r="Y75" t="s">
        <v>3</v>
      </c>
      <c r="Z75" t="s">
        <v>4</v>
      </c>
      <c r="AA75" t="s">
        <v>5</v>
      </c>
      <c r="AB75" t="s">
        <v>6</v>
      </c>
      <c r="AC75" t="s">
        <v>7</v>
      </c>
      <c r="AD75" t="s">
        <v>8</v>
      </c>
      <c r="AE75" s="1">
        <v>2.5000000000000001E-2</v>
      </c>
      <c r="AF75" s="1">
        <v>0.97499999999999998</v>
      </c>
      <c r="AG75" t="s">
        <v>9</v>
      </c>
    </row>
    <row r="76" spans="1:33" x14ac:dyDescent="0.35">
      <c r="B76" t="s">
        <v>10</v>
      </c>
      <c r="C76" t="s">
        <v>11</v>
      </c>
      <c r="D76">
        <v>1.8356872999999999E-2</v>
      </c>
      <c r="E76">
        <v>1.7747936999999998E-2</v>
      </c>
      <c r="F76">
        <v>4.9572406000000001E-3</v>
      </c>
      <c r="G76">
        <v>27.004819999999999</v>
      </c>
      <c r="H76">
        <v>1.0683578000000001E-2</v>
      </c>
      <c r="I76">
        <v>2.8843562999999999E-2</v>
      </c>
      <c r="J76">
        <v>2.2169453999999999E-4</v>
      </c>
      <c r="Y76" t="s">
        <v>81</v>
      </c>
      <c r="Z76" t="s">
        <v>26</v>
      </c>
      <c r="AA76">
        <v>6.1616813999999997E-3</v>
      </c>
      <c r="AB76">
        <v>5.8807922999999998E-3</v>
      </c>
      <c r="AC76">
        <v>1.7164343000000001E-3</v>
      </c>
      <c r="AD76">
        <v>27.856590000000001</v>
      </c>
      <c r="AE76">
        <v>3.6194036E-3</v>
      </c>
      <c r="AF76">
        <v>1.0325457999999999E-2</v>
      </c>
      <c r="AG76" s="2">
        <v>7.6761276999999997E-5</v>
      </c>
    </row>
    <row r="77" spans="1:33" x14ac:dyDescent="0.35">
      <c r="B77" t="s">
        <v>12</v>
      </c>
      <c r="C77" t="s">
        <v>13</v>
      </c>
      <c r="D77" s="2">
        <v>1.4397604E-7</v>
      </c>
      <c r="E77" s="2">
        <v>1.7026806000000001E-7</v>
      </c>
      <c r="F77" s="2">
        <v>1.9759718E-6</v>
      </c>
      <c r="G77">
        <v>1372.431</v>
      </c>
      <c r="H77" s="2">
        <v>-3.5783696000000002E-6</v>
      </c>
      <c r="I77" s="2">
        <v>4.3876074999999998E-6</v>
      </c>
      <c r="J77" s="2">
        <v>8.8368143000000003E-8</v>
      </c>
      <c r="Y77" t="s">
        <v>82</v>
      </c>
      <c r="Z77" t="s">
        <v>83</v>
      </c>
      <c r="AA77">
        <v>0.41769475</v>
      </c>
      <c r="AB77">
        <v>0.40040986000000001</v>
      </c>
      <c r="AC77">
        <v>0.1090325</v>
      </c>
      <c r="AD77">
        <v>26.103393000000001</v>
      </c>
      <c r="AE77">
        <v>0.25678299999999998</v>
      </c>
      <c r="AF77">
        <v>0.68083718000000004</v>
      </c>
      <c r="AG77">
        <v>4.8760818000000003E-3</v>
      </c>
    </row>
    <row r="78" spans="1:33" x14ac:dyDescent="0.35">
      <c r="B78" t="s">
        <v>14</v>
      </c>
      <c r="C78" t="s">
        <v>15</v>
      </c>
      <c r="D78">
        <v>98.852262999999994</v>
      </c>
      <c r="E78">
        <v>88.834981999999997</v>
      </c>
      <c r="F78">
        <v>63.207236999999999</v>
      </c>
      <c r="G78">
        <v>63.941113000000001</v>
      </c>
      <c r="H78">
        <v>6.3564521999999997</v>
      </c>
      <c r="I78">
        <v>253.46096</v>
      </c>
      <c r="J78">
        <v>2.8267136000000002</v>
      </c>
      <c r="Y78" t="s">
        <v>84</v>
      </c>
      <c r="Z78" t="s">
        <v>85</v>
      </c>
      <c r="AA78">
        <v>0.31270223000000003</v>
      </c>
      <c r="AB78">
        <v>0.28514646999999999</v>
      </c>
      <c r="AC78">
        <v>0.16969496000000001</v>
      </c>
      <c r="AD78">
        <v>54.267270000000003</v>
      </c>
      <c r="AE78">
        <v>8.0008976999999995E-2</v>
      </c>
      <c r="AF78">
        <v>0.72112237999999995</v>
      </c>
      <c r="AG78">
        <v>7.5889894000000001E-3</v>
      </c>
    </row>
    <row r="79" spans="1:33" x14ac:dyDescent="0.35">
      <c r="B79" t="s">
        <v>16</v>
      </c>
      <c r="C79" t="s">
        <v>17</v>
      </c>
      <c r="D79">
        <v>5.7197380999999999E-3</v>
      </c>
      <c r="E79">
        <v>5.2209637000000001E-3</v>
      </c>
      <c r="F79">
        <v>2.4672651000000002E-3</v>
      </c>
      <c r="G79">
        <v>43.135981000000001</v>
      </c>
      <c r="H79">
        <v>2.5473345999999998E-3</v>
      </c>
      <c r="I79">
        <v>1.2062923999999999E-2</v>
      </c>
      <c r="J79">
        <v>1.1033945000000001E-4</v>
      </c>
      <c r="Y79" t="s">
        <v>86</v>
      </c>
      <c r="Z79" t="s">
        <v>87</v>
      </c>
      <c r="AA79">
        <v>7.3028098000000002E-4</v>
      </c>
      <c r="AB79">
        <v>6.8706933999999995E-4</v>
      </c>
      <c r="AC79">
        <v>3.1892684999999999E-4</v>
      </c>
      <c r="AD79">
        <v>43.671799</v>
      </c>
      <c r="AE79">
        <v>2.9961453000000002E-4</v>
      </c>
      <c r="AF79">
        <v>1.5361204999999999E-3</v>
      </c>
      <c r="AG79" s="2">
        <v>1.4262842E-5</v>
      </c>
    </row>
    <row r="80" spans="1:33" x14ac:dyDescent="0.35">
      <c r="B80" t="s">
        <v>18</v>
      </c>
      <c r="C80" t="s">
        <v>19</v>
      </c>
      <c r="D80">
        <v>2.0703668</v>
      </c>
      <c r="E80">
        <v>1.9868121999999999</v>
      </c>
      <c r="F80">
        <v>0.59493094999999996</v>
      </c>
      <c r="G80">
        <v>28.735534000000001</v>
      </c>
      <c r="H80">
        <v>1.2503211999999999</v>
      </c>
      <c r="I80">
        <v>3.3675039</v>
      </c>
      <c r="J80">
        <v>2.6606121E-2</v>
      </c>
      <c r="Y80" t="s">
        <v>20</v>
      </c>
      <c r="Z80" t="s">
        <v>21</v>
      </c>
      <c r="AA80">
        <v>1.4958598000000001</v>
      </c>
      <c r="AB80">
        <v>1.4470441000000001</v>
      </c>
      <c r="AC80">
        <v>0.36274629000000003</v>
      </c>
      <c r="AD80">
        <v>24.250019999999999</v>
      </c>
      <c r="AE80">
        <v>0.97782360000000001</v>
      </c>
      <c r="AF80">
        <v>2.3397537000000002</v>
      </c>
      <c r="AG80">
        <v>1.6222507000000001E-2</v>
      </c>
    </row>
    <row r="81" spans="2:33" x14ac:dyDescent="0.35">
      <c r="B81" t="s">
        <v>20</v>
      </c>
      <c r="C81" t="s">
        <v>21</v>
      </c>
      <c r="D81">
        <v>1.4321166999999999</v>
      </c>
      <c r="E81">
        <v>1.3803833999999999</v>
      </c>
      <c r="F81">
        <v>0.33654970000000001</v>
      </c>
      <c r="G81">
        <v>23.500157999999999</v>
      </c>
      <c r="H81">
        <v>0.92549501999999995</v>
      </c>
      <c r="I81">
        <v>2.2306433000000001</v>
      </c>
      <c r="J81">
        <v>1.505096E-2</v>
      </c>
      <c r="Y81" t="s">
        <v>88</v>
      </c>
      <c r="Z81" t="s">
        <v>85</v>
      </c>
      <c r="AA81">
        <v>0.12726949000000001</v>
      </c>
      <c r="AB81">
        <v>0.1204943</v>
      </c>
      <c r="AC81">
        <v>0.11740614000000001</v>
      </c>
      <c r="AD81">
        <v>92.250023999999996</v>
      </c>
      <c r="AE81">
        <v>-8.1618301000000004E-2</v>
      </c>
      <c r="AF81">
        <v>0.39735420999999999</v>
      </c>
      <c r="AG81">
        <v>5.2505620000000003E-3</v>
      </c>
    </row>
    <row r="82" spans="2:33" x14ac:dyDescent="0.35">
      <c r="B82" t="s">
        <v>22</v>
      </c>
      <c r="C82" t="s">
        <v>13</v>
      </c>
      <c r="D82" s="2">
        <v>-4.6727600000000001E-6</v>
      </c>
      <c r="E82" s="2">
        <v>-7.9293511999999998E-6</v>
      </c>
      <c r="F82" s="2">
        <v>8.6580536999999997E-5</v>
      </c>
      <c r="G82">
        <v>-1852.8779</v>
      </c>
      <c r="H82">
        <v>-1.7642547000000001E-4</v>
      </c>
      <c r="I82">
        <v>1.6565157999999999E-4</v>
      </c>
      <c r="J82" s="2">
        <v>3.8719992999999999E-6</v>
      </c>
      <c r="Y82" t="s">
        <v>89</v>
      </c>
      <c r="Z82" t="s">
        <v>85</v>
      </c>
      <c r="AA82">
        <v>6.5094820999999996</v>
      </c>
      <c r="AB82">
        <v>10.431641000000001</v>
      </c>
      <c r="AC82">
        <v>66.226005000000001</v>
      </c>
      <c r="AD82">
        <v>1017.3775000000001</v>
      </c>
      <c r="AE82">
        <v>-131.16711000000001</v>
      </c>
      <c r="AF82">
        <v>138.44712999999999</v>
      </c>
      <c r="AG82">
        <v>2.9617170000000002</v>
      </c>
    </row>
    <row r="83" spans="2:33" x14ac:dyDescent="0.35">
      <c r="B83" t="s">
        <v>23</v>
      </c>
      <c r="C83" t="s">
        <v>24</v>
      </c>
      <c r="D83" s="2">
        <v>2.4740622000000002E-8</v>
      </c>
      <c r="E83" s="2">
        <v>2.3463644E-8</v>
      </c>
      <c r="F83" s="2">
        <v>6.3345403E-9</v>
      </c>
      <c r="G83">
        <v>25.603802999999999</v>
      </c>
      <c r="H83" s="2">
        <v>1.5421065E-8</v>
      </c>
      <c r="I83" s="2">
        <v>3.9361683999999997E-8</v>
      </c>
      <c r="J83" s="2">
        <v>2.8328926000000002E-10</v>
      </c>
      <c r="Y83" t="s">
        <v>90</v>
      </c>
      <c r="Z83" t="s">
        <v>91</v>
      </c>
      <c r="AA83">
        <v>7.5281965000000006E-2</v>
      </c>
      <c r="AB83">
        <v>3.9827097999999998E-2</v>
      </c>
      <c r="AC83">
        <v>0.13701489</v>
      </c>
      <c r="AD83">
        <v>182.00228000000001</v>
      </c>
      <c r="AE83">
        <v>7.4079578999999996E-3</v>
      </c>
      <c r="AF83">
        <v>0.38092358999999998</v>
      </c>
      <c r="AG83">
        <v>6.1274922999999997E-3</v>
      </c>
    </row>
    <row r="84" spans="2:33" x14ac:dyDescent="0.35">
      <c r="B84" t="s">
        <v>25</v>
      </c>
      <c r="C84" t="s">
        <v>26</v>
      </c>
      <c r="D84">
        <v>2.4890785000000002E-3</v>
      </c>
      <c r="E84">
        <v>2.3912592999999998E-3</v>
      </c>
      <c r="F84">
        <v>6.1972090000000002E-4</v>
      </c>
      <c r="G84">
        <v>24.897604000000001</v>
      </c>
      <c r="H84">
        <v>1.5603815E-3</v>
      </c>
      <c r="I84">
        <v>3.9022638999999999E-3</v>
      </c>
      <c r="J84" s="2">
        <v>2.7714761000000001E-5</v>
      </c>
      <c r="Y84" t="s">
        <v>92</v>
      </c>
      <c r="Z84" t="s">
        <v>93</v>
      </c>
      <c r="AA84">
        <v>6.9815395000000002E-2</v>
      </c>
      <c r="AB84">
        <v>6.5855757000000001E-2</v>
      </c>
      <c r="AC84">
        <v>2.4611116999999998E-2</v>
      </c>
      <c r="AD84">
        <v>35.251703999999997</v>
      </c>
      <c r="AE84">
        <v>3.4708066000000003E-2</v>
      </c>
      <c r="AF84">
        <v>0.12790863</v>
      </c>
      <c r="AG84">
        <v>1.1006426E-3</v>
      </c>
    </row>
    <row r="85" spans="2:33" x14ac:dyDescent="0.35">
      <c r="B85" t="s">
        <v>27</v>
      </c>
      <c r="C85" t="s">
        <v>28</v>
      </c>
      <c r="D85">
        <v>0.18145454</v>
      </c>
      <c r="E85">
        <v>0.16799618999999999</v>
      </c>
      <c r="F85">
        <v>6.3596081999999998E-2</v>
      </c>
      <c r="G85">
        <v>35.047942999999997</v>
      </c>
      <c r="H85">
        <v>9.5658833999999998E-2</v>
      </c>
      <c r="I85">
        <v>0.35136816999999998</v>
      </c>
      <c r="J85">
        <v>2.8441032999999998E-3</v>
      </c>
      <c r="Y85" t="s">
        <v>94</v>
      </c>
      <c r="Z85" t="s">
        <v>85</v>
      </c>
      <c r="AA85">
        <v>0.40887457999999999</v>
      </c>
      <c r="AB85">
        <v>0.37599905</v>
      </c>
      <c r="AC85">
        <v>0.21575142999999999</v>
      </c>
      <c r="AD85">
        <v>52.767142999999997</v>
      </c>
      <c r="AE85">
        <v>0.11615341</v>
      </c>
      <c r="AF85">
        <v>0.92045279999999996</v>
      </c>
      <c r="AG85">
        <v>9.6486973E-3</v>
      </c>
    </row>
    <row r="86" spans="2:33" x14ac:dyDescent="0.35">
      <c r="Y86" t="s">
        <v>95</v>
      </c>
      <c r="Z86" t="s">
        <v>17</v>
      </c>
      <c r="AA86" s="2">
        <v>4.5971699999999999E-5</v>
      </c>
      <c r="AB86" s="2">
        <v>4.3729785999999998E-5</v>
      </c>
      <c r="AC86" s="2">
        <v>1.2321353999999999E-5</v>
      </c>
      <c r="AD86">
        <v>26.802042</v>
      </c>
      <c r="AE86" s="2">
        <v>2.7868443E-5</v>
      </c>
      <c r="AF86" s="2">
        <v>7.5906330999999993E-5</v>
      </c>
      <c r="AG86" s="2">
        <v>5.5102771000000004E-7</v>
      </c>
    </row>
    <row r="87" spans="2:33" x14ac:dyDescent="0.35">
      <c r="B87" t="s">
        <v>29</v>
      </c>
      <c r="C87">
        <v>95</v>
      </c>
      <c r="Y87" t="s">
        <v>96</v>
      </c>
      <c r="Z87" t="s">
        <v>97</v>
      </c>
      <c r="AA87">
        <v>6.0901038999999997E-2</v>
      </c>
      <c r="AB87">
        <v>5.8386371999999999E-2</v>
      </c>
      <c r="AC87">
        <v>2.1336231000000001E-2</v>
      </c>
      <c r="AD87">
        <v>35.034264</v>
      </c>
      <c r="AE87">
        <v>2.7030701000000001E-2</v>
      </c>
      <c r="AF87">
        <v>0.11161374</v>
      </c>
      <c r="AG87">
        <v>9.5418523999999999E-4</v>
      </c>
    </row>
    <row r="88" spans="2:33" x14ac:dyDescent="0.35">
      <c r="Y88" t="s">
        <v>98</v>
      </c>
      <c r="Z88" t="s">
        <v>99</v>
      </c>
      <c r="AA88">
        <v>7.6805655E-3</v>
      </c>
      <c r="AB88">
        <v>7.0118654999999997E-3</v>
      </c>
      <c r="AC88">
        <v>2.9273271E-3</v>
      </c>
      <c r="AD88">
        <v>38.113430999999999</v>
      </c>
      <c r="AE88">
        <v>4.0516752000000003E-3</v>
      </c>
      <c r="AF88">
        <v>1.5436996999999999E-2</v>
      </c>
      <c r="AG88">
        <v>1.3091405E-4</v>
      </c>
    </row>
    <row r="89" spans="2:33" x14ac:dyDescent="0.35">
      <c r="Y89" t="s">
        <v>100</v>
      </c>
      <c r="Z89" t="s">
        <v>99</v>
      </c>
      <c r="AA89">
        <v>7.8760562000000003E-3</v>
      </c>
      <c r="AB89">
        <v>7.1620790999999996E-3</v>
      </c>
      <c r="AC89">
        <v>2.9866574999999999E-3</v>
      </c>
      <c r="AD89">
        <v>37.920723000000002</v>
      </c>
      <c r="AE89">
        <v>4.1655171999999997E-3</v>
      </c>
      <c r="AF89">
        <v>1.5678896000000001E-2</v>
      </c>
      <c r="AG89">
        <v>1.3356737999999999E-4</v>
      </c>
    </row>
    <row r="90" spans="2:33" x14ac:dyDescent="0.35">
      <c r="Y90" t="s">
        <v>101</v>
      </c>
      <c r="Z90" t="s">
        <v>102</v>
      </c>
      <c r="AA90" s="2">
        <v>5.4548898999999999E-7</v>
      </c>
      <c r="AB90" s="2">
        <v>5.2175006000000003E-7</v>
      </c>
      <c r="AC90" s="2">
        <v>1.5102553000000001E-7</v>
      </c>
      <c r="AD90">
        <v>27.686266</v>
      </c>
      <c r="AE90" s="2">
        <v>3.2677022999999999E-7</v>
      </c>
      <c r="AF90" s="2">
        <v>9.1215062000000005E-7</v>
      </c>
      <c r="AG90" s="2">
        <v>6.7540671000000003E-9</v>
      </c>
    </row>
    <row r="91" spans="2:33" x14ac:dyDescent="0.35">
      <c r="Y91" t="s">
        <v>103</v>
      </c>
      <c r="Z91" t="s">
        <v>11</v>
      </c>
      <c r="AA91">
        <v>1.5898942999999999E-2</v>
      </c>
      <c r="AB91">
        <v>1.5191189000000001E-2</v>
      </c>
      <c r="AC91">
        <v>4.8347268000000004E-3</v>
      </c>
      <c r="AD91">
        <v>30.409108</v>
      </c>
      <c r="AE91">
        <v>8.8329115000000003E-3</v>
      </c>
      <c r="AF91">
        <v>2.8208749000000002E-2</v>
      </c>
      <c r="AG91">
        <v>2.1621556E-4</v>
      </c>
    </row>
    <row r="92" spans="2:33" x14ac:dyDescent="0.35">
      <c r="Y92" t="s">
        <v>104</v>
      </c>
      <c r="Z92" t="s">
        <v>85</v>
      </c>
      <c r="AA92">
        <v>34.805866999999999</v>
      </c>
      <c r="AB92">
        <v>29.010985000000002</v>
      </c>
      <c r="AC92">
        <v>21.020496000000001</v>
      </c>
      <c r="AD92">
        <v>60.393541999999997</v>
      </c>
      <c r="AE92">
        <v>12.576535</v>
      </c>
      <c r="AF92">
        <v>92.590988999999993</v>
      </c>
      <c r="AG92">
        <v>0.94006515999999996</v>
      </c>
    </row>
    <row r="93" spans="2:33" x14ac:dyDescent="0.35">
      <c r="Y93" t="s">
        <v>105</v>
      </c>
      <c r="Z93" t="s">
        <v>106</v>
      </c>
      <c r="AA93">
        <v>5.3165393999999998E-2</v>
      </c>
      <c r="AB93">
        <v>8.6207247000000001E-2</v>
      </c>
      <c r="AC93">
        <v>0.81017459000000003</v>
      </c>
      <c r="AD93">
        <v>1523.8758</v>
      </c>
      <c r="AE93">
        <v>-1.5976523</v>
      </c>
      <c r="AF93">
        <v>1.5421049</v>
      </c>
      <c r="AG93">
        <v>3.6232108999999998E-2</v>
      </c>
    </row>
    <row r="95" spans="2:33" x14ac:dyDescent="0.35">
      <c r="Y95" t="s">
        <v>29</v>
      </c>
      <c r="Z95">
        <v>95</v>
      </c>
    </row>
    <row r="98" spans="1:33" x14ac:dyDescent="0.35">
      <c r="A98" s="3">
        <v>5</v>
      </c>
      <c r="B98" s="3" t="s">
        <v>34</v>
      </c>
      <c r="X98" s="3">
        <v>5</v>
      </c>
      <c r="Y98" s="3" t="s">
        <v>34</v>
      </c>
    </row>
    <row r="99" spans="1:33" x14ac:dyDescent="0.35">
      <c r="B99" t="s">
        <v>3</v>
      </c>
      <c r="C99" t="s">
        <v>4</v>
      </c>
      <c r="D99" t="s">
        <v>5</v>
      </c>
      <c r="E99" t="s">
        <v>6</v>
      </c>
      <c r="F99" t="s">
        <v>7</v>
      </c>
      <c r="G99" t="s">
        <v>8</v>
      </c>
      <c r="H99" s="1">
        <v>2.5000000000000001E-2</v>
      </c>
      <c r="I99" s="1">
        <v>0.97499999999999998</v>
      </c>
      <c r="J99" t="s">
        <v>9</v>
      </c>
      <c r="Y99" t="s">
        <v>3</v>
      </c>
      <c r="Z99" t="s">
        <v>4</v>
      </c>
      <c r="AA99" t="s">
        <v>5</v>
      </c>
      <c r="AB99" t="s">
        <v>6</v>
      </c>
      <c r="AC99" t="s">
        <v>7</v>
      </c>
      <c r="AD99" t="s">
        <v>8</v>
      </c>
      <c r="AE99" s="1">
        <v>2.5000000000000001E-2</v>
      </c>
      <c r="AF99" s="1">
        <v>0.97499999999999998</v>
      </c>
      <c r="AG99" t="s">
        <v>9</v>
      </c>
    </row>
    <row r="100" spans="1:33" x14ac:dyDescent="0.35">
      <c r="B100" t="s">
        <v>10</v>
      </c>
      <c r="C100" t="s">
        <v>11</v>
      </c>
      <c r="D100">
        <v>8.5922208999999992E-3</v>
      </c>
      <c r="E100">
        <v>8.2832683000000004E-3</v>
      </c>
      <c r="F100">
        <v>1.7657389000000001E-3</v>
      </c>
      <c r="G100">
        <v>20.550436000000001</v>
      </c>
      <c r="H100">
        <v>5.9342828999999998E-3</v>
      </c>
      <c r="I100">
        <v>1.3180043000000001E-2</v>
      </c>
      <c r="J100" s="2">
        <v>7.8966242999999994E-5</v>
      </c>
      <c r="Y100" t="s">
        <v>81</v>
      </c>
      <c r="Z100" t="s">
        <v>26</v>
      </c>
      <c r="AA100">
        <v>3.4628489E-3</v>
      </c>
      <c r="AB100">
        <v>3.3404455000000002E-3</v>
      </c>
      <c r="AC100">
        <v>8.0185353999999995E-4</v>
      </c>
      <c r="AD100">
        <v>23.155892000000001</v>
      </c>
      <c r="AE100">
        <v>2.2079025E-3</v>
      </c>
      <c r="AF100">
        <v>5.4115146999999999E-3</v>
      </c>
      <c r="AG100" s="2">
        <v>3.5859979999999997E-5</v>
      </c>
    </row>
    <row r="101" spans="1:33" x14ac:dyDescent="0.35">
      <c r="B101" t="s">
        <v>12</v>
      </c>
      <c r="C101" t="s">
        <v>13</v>
      </c>
      <c r="D101" s="2">
        <v>8.1242854999999998E-8</v>
      </c>
      <c r="E101" s="2">
        <v>4.4437450999999998E-8</v>
      </c>
      <c r="F101" s="2">
        <v>3.8458831E-6</v>
      </c>
      <c r="G101">
        <v>4733.8108000000002</v>
      </c>
      <c r="H101" s="2">
        <v>-8.0688209000000006E-6</v>
      </c>
      <c r="I101" s="2">
        <v>7.6893085999999992E-6</v>
      </c>
      <c r="J101" s="2">
        <v>1.7199312000000001E-7</v>
      </c>
      <c r="Y101" t="s">
        <v>82</v>
      </c>
      <c r="Z101" t="s">
        <v>83</v>
      </c>
      <c r="AA101">
        <v>1.1131743999999999</v>
      </c>
      <c r="AB101">
        <v>1.0766694999999999</v>
      </c>
      <c r="AC101">
        <v>0.23868005</v>
      </c>
      <c r="AD101">
        <v>21.441389000000001</v>
      </c>
      <c r="AE101">
        <v>0.75356915999999996</v>
      </c>
      <c r="AF101">
        <v>1.7022382</v>
      </c>
      <c r="AG101">
        <v>1.0674095999999999E-2</v>
      </c>
    </row>
    <row r="102" spans="1:33" x14ac:dyDescent="0.35">
      <c r="B102" t="s">
        <v>14</v>
      </c>
      <c r="C102" t="s">
        <v>15</v>
      </c>
      <c r="D102">
        <v>25.612392</v>
      </c>
      <c r="E102">
        <v>25.708666000000001</v>
      </c>
      <c r="F102">
        <v>60.117145000000001</v>
      </c>
      <c r="G102">
        <v>234.71897000000001</v>
      </c>
      <c r="H102">
        <v>-94.955143000000007</v>
      </c>
      <c r="I102">
        <v>161.21154000000001</v>
      </c>
      <c r="J102">
        <v>2.6885203999999998</v>
      </c>
      <c r="Y102" t="s">
        <v>84</v>
      </c>
      <c r="Z102" t="s">
        <v>85</v>
      </c>
      <c r="AA102">
        <v>8.0969979999999997E-2</v>
      </c>
      <c r="AB102">
        <v>7.4310952999999999E-2</v>
      </c>
      <c r="AC102">
        <v>3.0039143000000001E-2</v>
      </c>
      <c r="AD102">
        <v>37.099111000000001</v>
      </c>
      <c r="AE102">
        <v>4.0534223000000001E-2</v>
      </c>
      <c r="AF102">
        <v>0.15188897000000001</v>
      </c>
      <c r="AG102">
        <v>1.3433913000000001E-3</v>
      </c>
    </row>
    <row r="103" spans="1:33" x14ac:dyDescent="0.35">
      <c r="B103" t="s">
        <v>16</v>
      </c>
      <c r="C103" t="s">
        <v>17</v>
      </c>
      <c r="D103">
        <v>5.7859004999999998E-3</v>
      </c>
      <c r="E103">
        <v>5.0515841999999997E-3</v>
      </c>
      <c r="F103">
        <v>2.7466092999999998E-3</v>
      </c>
      <c r="G103">
        <v>47.470731000000001</v>
      </c>
      <c r="H103">
        <v>2.4115257000000001E-3</v>
      </c>
      <c r="I103">
        <v>1.3205727E-2</v>
      </c>
      <c r="J103">
        <v>1.228321E-4</v>
      </c>
      <c r="Y103" t="s">
        <v>86</v>
      </c>
      <c r="Z103" t="s">
        <v>87</v>
      </c>
      <c r="AA103">
        <v>7.2855988999999996E-4</v>
      </c>
      <c r="AB103">
        <v>6.4010125999999995E-4</v>
      </c>
      <c r="AC103">
        <v>3.6308869000000003E-4</v>
      </c>
      <c r="AD103">
        <v>49.836492</v>
      </c>
      <c r="AE103">
        <v>2.8977939000000001E-4</v>
      </c>
      <c r="AF103">
        <v>1.7686195999999999E-3</v>
      </c>
      <c r="AG103" s="2">
        <v>1.623782E-5</v>
      </c>
    </row>
    <row r="104" spans="1:33" x14ac:dyDescent="0.35">
      <c r="B104" t="s">
        <v>18</v>
      </c>
      <c r="C104" t="s">
        <v>19</v>
      </c>
      <c r="D104">
        <v>6.1207782000000002</v>
      </c>
      <c r="E104">
        <v>5.9062554</v>
      </c>
      <c r="F104">
        <v>1.2103854000000001</v>
      </c>
      <c r="G104">
        <v>19.775024999999999</v>
      </c>
      <c r="H104">
        <v>4.2036882999999996</v>
      </c>
      <c r="I104">
        <v>8.9298575000000007</v>
      </c>
      <c r="J104">
        <v>5.4130082000000003E-2</v>
      </c>
      <c r="Y104" t="s">
        <v>20</v>
      </c>
      <c r="Z104" t="s">
        <v>21</v>
      </c>
      <c r="AA104">
        <v>2.2920558</v>
      </c>
      <c r="AB104">
        <v>2.2324399000000001</v>
      </c>
      <c r="AC104">
        <v>0.44771913000000002</v>
      </c>
      <c r="AD104">
        <v>19.533518000000001</v>
      </c>
      <c r="AE104">
        <v>1.558198</v>
      </c>
      <c r="AF104">
        <v>3.3827143999999998</v>
      </c>
      <c r="AG104">
        <v>2.0022608000000001E-2</v>
      </c>
    </row>
    <row r="105" spans="1:33" x14ac:dyDescent="0.35">
      <c r="B105" t="s">
        <v>20</v>
      </c>
      <c r="C105" t="s">
        <v>21</v>
      </c>
      <c r="D105">
        <v>2.1322670000000001</v>
      </c>
      <c r="E105">
        <v>2.0630046000000002</v>
      </c>
      <c r="F105">
        <v>0.40811999999999998</v>
      </c>
      <c r="G105">
        <v>19.140191999999999</v>
      </c>
      <c r="H105">
        <v>1.507773</v>
      </c>
      <c r="I105">
        <v>3.1587318999999998</v>
      </c>
      <c r="J105">
        <v>1.8251680999999999E-2</v>
      </c>
      <c r="Y105" t="s">
        <v>88</v>
      </c>
      <c r="Z105" t="s">
        <v>85</v>
      </c>
      <c r="AA105">
        <v>9.9930393000000006E-2</v>
      </c>
      <c r="AB105">
        <v>8.6291190000000004E-2</v>
      </c>
      <c r="AC105">
        <v>0.18619955999999999</v>
      </c>
      <c r="AD105">
        <v>186.32926</v>
      </c>
      <c r="AE105">
        <v>-0.24990519</v>
      </c>
      <c r="AF105">
        <v>0.52571486999999995</v>
      </c>
      <c r="AG105">
        <v>8.3270975000000001E-3</v>
      </c>
    </row>
    <row r="106" spans="1:33" x14ac:dyDescent="0.35">
      <c r="B106" t="s">
        <v>22</v>
      </c>
      <c r="C106" t="s">
        <v>13</v>
      </c>
      <c r="D106" s="2">
        <v>-3.0268541000000001E-6</v>
      </c>
      <c r="E106" s="2">
        <v>-9.2335471000000008E-6</v>
      </c>
      <c r="F106">
        <v>1.9428459E-4</v>
      </c>
      <c r="G106">
        <v>-6418.6970000000001</v>
      </c>
      <c r="H106">
        <v>-4.4995545999999999E-4</v>
      </c>
      <c r="I106">
        <v>4.0811854999999998E-4</v>
      </c>
      <c r="J106" s="2">
        <v>8.6886710999999993E-6</v>
      </c>
      <c r="Y106" t="s">
        <v>89</v>
      </c>
      <c r="Z106" t="s">
        <v>85</v>
      </c>
      <c r="AA106">
        <v>-12.609000999999999</v>
      </c>
      <c r="AB106">
        <v>-15.060594</v>
      </c>
      <c r="AC106">
        <v>146.27780999999999</v>
      </c>
      <c r="AD106">
        <v>-1160.1062999999999</v>
      </c>
      <c r="AE106">
        <v>-325.99752999999998</v>
      </c>
      <c r="AF106">
        <v>304.75783000000001</v>
      </c>
      <c r="AG106">
        <v>6.5417426000000001</v>
      </c>
    </row>
    <row r="107" spans="1:33" x14ac:dyDescent="0.35">
      <c r="B107" t="s">
        <v>23</v>
      </c>
      <c r="C107" t="s">
        <v>24</v>
      </c>
      <c r="D107" s="2">
        <v>6.4427914999999996E-8</v>
      </c>
      <c r="E107" s="2">
        <v>6.2499649999999998E-8</v>
      </c>
      <c r="F107" s="2">
        <v>1.2820339999999999E-8</v>
      </c>
      <c r="G107">
        <v>19.898734999999999</v>
      </c>
      <c r="H107" s="2">
        <v>4.4570615000000002E-8</v>
      </c>
      <c r="I107" s="2">
        <v>9.5535680000000006E-8</v>
      </c>
      <c r="J107" s="2">
        <v>5.7334304E-10</v>
      </c>
      <c r="Y107" t="s">
        <v>90</v>
      </c>
      <c r="Z107" t="s">
        <v>91</v>
      </c>
      <c r="AA107">
        <v>0.17556052</v>
      </c>
      <c r="AB107">
        <v>9.7258078999999997E-2</v>
      </c>
      <c r="AC107">
        <v>0.22790425</v>
      </c>
      <c r="AD107">
        <v>129.81521000000001</v>
      </c>
      <c r="AE107">
        <v>2.0624284999999999E-2</v>
      </c>
      <c r="AF107">
        <v>0.79400769000000004</v>
      </c>
      <c r="AG107">
        <v>1.0192188E-2</v>
      </c>
    </row>
    <row r="108" spans="1:33" x14ac:dyDescent="0.35">
      <c r="B108" t="s">
        <v>25</v>
      </c>
      <c r="C108" t="s">
        <v>26</v>
      </c>
      <c r="D108">
        <v>1.9684416999999998E-3</v>
      </c>
      <c r="E108">
        <v>1.8720830999999999E-3</v>
      </c>
      <c r="F108">
        <v>5.4531480000000003E-4</v>
      </c>
      <c r="G108">
        <v>27.702867999999999</v>
      </c>
      <c r="H108">
        <v>1.2102058000000001E-3</v>
      </c>
      <c r="I108">
        <v>3.4217658000000001E-3</v>
      </c>
      <c r="J108" s="2">
        <v>2.4387219000000001E-5</v>
      </c>
      <c r="Y108" t="s">
        <v>92</v>
      </c>
      <c r="Z108" t="s">
        <v>93</v>
      </c>
      <c r="AA108">
        <v>4.6485710999999999E-2</v>
      </c>
      <c r="AB108">
        <v>4.5045149999999999E-2</v>
      </c>
      <c r="AC108">
        <v>1.2903019E-2</v>
      </c>
      <c r="AD108">
        <v>27.756957</v>
      </c>
      <c r="AE108">
        <v>2.4143634000000001E-2</v>
      </c>
      <c r="AF108">
        <v>7.9813949999999995E-2</v>
      </c>
      <c r="AG108">
        <v>5.7704054999999999E-4</v>
      </c>
    </row>
    <row r="109" spans="1:33" x14ac:dyDescent="0.35">
      <c r="B109" t="s">
        <v>27</v>
      </c>
      <c r="C109" t="s">
        <v>28</v>
      </c>
      <c r="D109">
        <v>0.12332182999999999</v>
      </c>
      <c r="E109">
        <v>0.1194786</v>
      </c>
      <c r="F109">
        <v>2.4454150000000001E-2</v>
      </c>
      <c r="G109">
        <v>19.829539</v>
      </c>
      <c r="H109">
        <v>8.5439636999999999E-2</v>
      </c>
      <c r="I109">
        <v>0.18343771</v>
      </c>
      <c r="J109">
        <v>1.0936228000000001E-3</v>
      </c>
      <c r="Y109" t="s">
        <v>94</v>
      </c>
      <c r="Z109" t="s">
        <v>85</v>
      </c>
      <c r="AA109">
        <v>0.10717445</v>
      </c>
      <c r="AB109">
        <v>9.8554067999999995E-2</v>
      </c>
      <c r="AC109">
        <v>3.8972262000000001E-2</v>
      </c>
      <c r="AD109">
        <v>36.363390000000003</v>
      </c>
      <c r="AE109">
        <v>5.4509711000000002E-2</v>
      </c>
      <c r="AF109">
        <v>0.20222311000000001</v>
      </c>
      <c r="AG109">
        <v>1.7428925E-3</v>
      </c>
    </row>
    <row r="110" spans="1:33" x14ac:dyDescent="0.35">
      <c r="Y110" t="s">
        <v>95</v>
      </c>
      <c r="Z110" t="s">
        <v>17</v>
      </c>
      <c r="AA110" s="2">
        <v>7.4069551000000006E-5</v>
      </c>
      <c r="AB110" s="2">
        <v>7.1550583000000006E-5</v>
      </c>
      <c r="AC110" s="2">
        <v>1.8095119000000001E-5</v>
      </c>
      <c r="AD110">
        <v>24.429902999999999</v>
      </c>
      <c r="AE110" s="2">
        <v>4.6706909999999999E-5</v>
      </c>
      <c r="AF110">
        <v>1.1447381E-4</v>
      </c>
      <c r="AG110" s="2">
        <v>8.0923833999999997E-7</v>
      </c>
    </row>
    <row r="111" spans="1:33" x14ac:dyDescent="0.35">
      <c r="B111" t="s">
        <v>29</v>
      </c>
      <c r="C111">
        <v>95</v>
      </c>
      <c r="Y111" t="s">
        <v>96</v>
      </c>
      <c r="Z111" t="s">
        <v>97</v>
      </c>
      <c r="AA111">
        <v>6.2907494999999997E-3</v>
      </c>
      <c r="AB111">
        <v>5.8420067999999997E-3</v>
      </c>
      <c r="AC111">
        <v>2.1459210999999999E-3</v>
      </c>
      <c r="AD111">
        <v>34.112329000000003</v>
      </c>
      <c r="AE111">
        <v>3.4154545999999998E-3</v>
      </c>
      <c r="AF111">
        <v>1.1245196000000001E-2</v>
      </c>
      <c r="AG111" s="2">
        <v>9.5968511000000005E-5</v>
      </c>
    </row>
    <row r="112" spans="1:33" x14ac:dyDescent="0.35">
      <c r="Y112" t="s">
        <v>98</v>
      </c>
      <c r="Z112" t="s">
        <v>99</v>
      </c>
      <c r="AA112">
        <v>5.7056075000000003E-3</v>
      </c>
      <c r="AB112">
        <v>5.6568866999999997E-3</v>
      </c>
      <c r="AC112">
        <v>1.0819898000000001E-3</v>
      </c>
      <c r="AD112">
        <v>18.963621</v>
      </c>
      <c r="AE112">
        <v>3.9035431999999998E-3</v>
      </c>
      <c r="AF112">
        <v>8.0664204999999992E-3</v>
      </c>
      <c r="AG112" s="2">
        <v>4.8388055000000002E-5</v>
      </c>
    </row>
    <row r="113" spans="1:33" x14ac:dyDescent="0.35">
      <c r="Y113" t="s">
        <v>100</v>
      </c>
      <c r="Z113" t="s">
        <v>99</v>
      </c>
      <c r="AA113">
        <v>6.2830775000000004E-3</v>
      </c>
      <c r="AB113">
        <v>6.2114935E-3</v>
      </c>
      <c r="AC113">
        <v>1.1839376999999999E-3</v>
      </c>
      <c r="AD113">
        <v>18.843278000000002</v>
      </c>
      <c r="AE113">
        <v>4.3092696999999999E-3</v>
      </c>
      <c r="AF113">
        <v>9.0114367000000001E-3</v>
      </c>
      <c r="AG113" s="2">
        <v>5.2947305000000001E-5</v>
      </c>
    </row>
    <row r="114" spans="1:33" x14ac:dyDescent="0.35">
      <c r="Y114" t="s">
        <v>101</v>
      </c>
      <c r="Z114" t="s">
        <v>102</v>
      </c>
      <c r="AA114" s="2">
        <v>5.9948672999999997E-7</v>
      </c>
      <c r="AB114" s="2">
        <v>5.8341603999999995E-7</v>
      </c>
      <c r="AC114" s="2">
        <v>1.2280252E-7</v>
      </c>
      <c r="AD114">
        <v>20.484611000000001</v>
      </c>
      <c r="AE114" s="2">
        <v>4.0003311000000002E-7</v>
      </c>
      <c r="AF114" s="2">
        <v>8.8662532999999999E-7</v>
      </c>
      <c r="AG114" s="2">
        <v>5.4918959000000004E-9</v>
      </c>
    </row>
    <row r="115" spans="1:33" x14ac:dyDescent="0.35">
      <c r="Y115" t="s">
        <v>103</v>
      </c>
      <c r="Z115" t="s">
        <v>11</v>
      </c>
      <c r="AA115">
        <v>6.7289862999999998E-3</v>
      </c>
      <c r="AB115">
        <v>6.5501001000000001E-3</v>
      </c>
      <c r="AC115">
        <v>1.3548226000000001E-3</v>
      </c>
      <c r="AD115">
        <v>20.134125999999998</v>
      </c>
      <c r="AE115">
        <v>4.5410186999999998E-3</v>
      </c>
      <c r="AF115">
        <v>9.8830652000000008E-3</v>
      </c>
      <c r="AG115" s="2">
        <v>6.0589508999999998E-5</v>
      </c>
    </row>
    <row r="116" spans="1:33" x14ac:dyDescent="0.35">
      <c r="Y116" t="s">
        <v>104</v>
      </c>
      <c r="Z116" t="s">
        <v>85</v>
      </c>
      <c r="AA116">
        <v>6.9767086999999997</v>
      </c>
      <c r="AB116">
        <v>6.3603421999999998</v>
      </c>
      <c r="AC116">
        <v>2.8905699999999999</v>
      </c>
      <c r="AD116">
        <v>41.431713999999999</v>
      </c>
      <c r="AE116">
        <v>3.4456267</v>
      </c>
      <c r="AF116">
        <v>14.658179000000001</v>
      </c>
      <c r="AG116">
        <v>0.12927021999999999</v>
      </c>
    </row>
    <row r="117" spans="1:33" x14ac:dyDescent="0.35">
      <c r="Y117" t="s">
        <v>105</v>
      </c>
      <c r="Z117" t="s">
        <v>106</v>
      </c>
      <c r="AA117">
        <v>-4.9091919999999997E-2</v>
      </c>
      <c r="AB117">
        <v>2.1978425999999999E-2</v>
      </c>
      <c r="AC117">
        <v>1.2324424</v>
      </c>
      <c r="AD117">
        <v>-2510.4791</v>
      </c>
      <c r="AE117">
        <v>-2.5199144000000002</v>
      </c>
      <c r="AF117">
        <v>2.2278216</v>
      </c>
      <c r="AG117">
        <v>5.5116498999999999E-2</v>
      </c>
    </row>
    <row r="119" spans="1:33" x14ac:dyDescent="0.35">
      <c r="Y119" t="s">
        <v>29</v>
      </c>
      <c r="Z119">
        <v>95</v>
      </c>
    </row>
    <row r="122" spans="1:33" x14ac:dyDescent="0.35">
      <c r="A122" s="3">
        <v>6</v>
      </c>
      <c r="B122" s="3" t="s">
        <v>35</v>
      </c>
      <c r="X122" s="3">
        <v>6</v>
      </c>
      <c r="Y122" s="3" t="s">
        <v>35</v>
      </c>
    </row>
    <row r="123" spans="1:33" x14ac:dyDescent="0.35">
      <c r="B123" t="s">
        <v>3</v>
      </c>
      <c r="C123" t="s">
        <v>4</v>
      </c>
      <c r="D123" t="s">
        <v>5</v>
      </c>
      <c r="E123" t="s">
        <v>6</v>
      </c>
      <c r="F123" t="s">
        <v>7</v>
      </c>
      <c r="G123" t="s">
        <v>8</v>
      </c>
      <c r="H123" s="1">
        <v>2.5000000000000001E-2</v>
      </c>
      <c r="I123" s="1">
        <v>0.97499999999999998</v>
      </c>
      <c r="J123" t="s">
        <v>9</v>
      </c>
      <c r="Y123" t="s">
        <v>3</v>
      </c>
      <c r="Z123" t="s">
        <v>4</v>
      </c>
      <c r="AA123" t="s">
        <v>5</v>
      </c>
      <c r="AB123" t="s">
        <v>6</v>
      </c>
      <c r="AC123" t="s">
        <v>7</v>
      </c>
      <c r="AD123" t="s">
        <v>8</v>
      </c>
      <c r="AE123" s="1">
        <v>2.5000000000000001E-2</v>
      </c>
      <c r="AF123" s="1">
        <v>0.97499999999999998</v>
      </c>
      <c r="AG123" t="s">
        <v>9</v>
      </c>
    </row>
    <row r="124" spans="1:33" x14ac:dyDescent="0.35">
      <c r="B124" t="s">
        <v>10</v>
      </c>
      <c r="C124" t="s">
        <v>11</v>
      </c>
      <c r="D124">
        <v>0.40794539000000002</v>
      </c>
      <c r="E124">
        <v>0.40778036000000001</v>
      </c>
      <c r="F124">
        <v>1.4374272E-2</v>
      </c>
      <c r="G124">
        <v>3.5235774000000002</v>
      </c>
      <c r="H124">
        <v>0.38034973999999999</v>
      </c>
      <c r="I124">
        <v>0.43556866999999999</v>
      </c>
      <c r="J124">
        <v>6.4283696999999996E-4</v>
      </c>
      <c r="Y124" t="s">
        <v>81</v>
      </c>
      <c r="Z124" t="s">
        <v>26</v>
      </c>
      <c r="AA124">
        <v>0.12610183</v>
      </c>
      <c r="AB124">
        <v>0.12587926999999999</v>
      </c>
      <c r="AC124">
        <v>4.9300914000000003E-3</v>
      </c>
      <c r="AD124">
        <v>3.9096112999999999</v>
      </c>
      <c r="AE124">
        <v>0.11746991</v>
      </c>
      <c r="AF124">
        <v>0.13697311000000001</v>
      </c>
      <c r="AG124">
        <v>2.2048038999999999E-4</v>
      </c>
    </row>
    <row r="125" spans="1:33" x14ac:dyDescent="0.35">
      <c r="B125" t="s">
        <v>12</v>
      </c>
      <c r="C125" t="s">
        <v>13</v>
      </c>
      <c r="D125" s="2">
        <v>3.8358585999999997E-5</v>
      </c>
      <c r="E125" s="2">
        <v>3.6640412999999998E-5</v>
      </c>
      <c r="F125" s="2">
        <v>4.9061643999999998E-5</v>
      </c>
      <c r="G125">
        <v>127.90264000000001</v>
      </c>
      <c r="H125" s="2">
        <v>-4.8692481000000003E-5</v>
      </c>
      <c r="I125">
        <v>1.3034308999999999E-4</v>
      </c>
      <c r="J125" s="2">
        <v>2.1941033999999999E-6</v>
      </c>
      <c r="Y125" t="s">
        <v>82</v>
      </c>
      <c r="Z125" t="s">
        <v>83</v>
      </c>
      <c r="AA125">
        <v>15.0708</v>
      </c>
      <c r="AB125">
        <v>14.92919</v>
      </c>
      <c r="AC125">
        <v>1.0495421</v>
      </c>
      <c r="AD125">
        <v>6.9640766999999997</v>
      </c>
      <c r="AE125">
        <v>13.337032000000001</v>
      </c>
      <c r="AF125">
        <v>17.346831000000002</v>
      </c>
      <c r="AG125">
        <v>4.6936948999999999E-2</v>
      </c>
    </row>
    <row r="126" spans="1:33" x14ac:dyDescent="0.35">
      <c r="B126" t="s">
        <v>14</v>
      </c>
      <c r="C126" t="s">
        <v>15</v>
      </c>
      <c r="D126">
        <v>4962.9705000000004</v>
      </c>
      <c r="E126">
        <v>4963.8693000000003</v>
      </c>
      <c r="F126">
        <v>930.15481</v>
      </c>
      <c r="G126">
        <v>18.741897000000002</v>
      </c>
      <c r="H126">
        <v>3179.9292999999998</v>
      </c>
      <c r="I126">
        <v>6935.2822999999999</v>
      </c>
      <c r="J126">
        <v>41.597788000000001</v>
      </c>
      <c r="Y126" t="s">
        <v>84</v>
      </c>
      <c r="Z126" t="s">
        <v>85</v>
      </c>
      <c r="AA126">
        <v>17.263515000000002</v>
      </c>
      <c r="AB126">
        <v>17.077169999999999</v>
      </c>
      <c r="AC126">
        <v>2.3346513</v>
      </c>
      <c r="AD126">
        <v>13.523614999999999</v>
      </c>
      <c r="AE126">
        <v>13.303146</v>
      </c>
      <c r="AF126">
        <v>22.840425</v>
      </c>
      <c r="AG126">
        <v>0.10440878000000001</v>
      </c>
    </row>
    <row r="127" spans="1:33" x14ac:dyDescent="0.35">
      <c r="B127" t="s">
        <v>16</v>
      </c>
      <c r="C127" t="s">
        <v>17</v>
      </c>
      <c r="D127">
        <v>0.25222344000000002</v>
      </c>
      <c r="E127">
        <v>0.23871655999999999</v>
      </c>
      <c r="F127">
        <v>5.6638797999999997E-2</v>
      </c>
      <c r="G127">
        <v>22.455803</v>
      </c>
      <c r="H127">
        <v>0.18345981</v>
      </c>
      <c r="I127">
        <v>0.38191058999999999</v>
      </c>
      <c r="J127">
        <v>2.5329641E-3</v>
      </c>
      <c r="Y127" t="s">
        <v>86</v>
      </c>
      <c r="Z127" t="s">
        <v>87</v>
      </c>
      <c r="AA127">
        <v>3.1264238999999999E-2</v>
      </c>
      <c r="AB127">
        <v>3.0204630999999999E-2</v>
      </c>
      <c r="AC127">
        <v>6.1224036000000004E-3</v>
      </c>
      <c r="AD127">
        <v>19.582768999999999</v>
      </c>
      <c r="AE127">
        <v>2.2641316000000002E-2</v>
      </c>
      <c r="AF127">
        <v>4.5867541999999997E-2</v>
      </c>
      <c r="AG127">
        <v>2.7380220999999999E-4</v>
      </c>
    </row>
    <row r="128" spans="1:33" x14ac:dyDescent="0.35">
      <c r="B128" t="s">
        <v>18</v>
      </c>
      <c r="C128" t="s">
        <v>19</v>
      </c>
      <c r="D128">
        <v>81.443421000000001</v>
      </c>
      <c r="E128">
        <v>81.176657000000006</v>
      </c>
      <c r="F128">
        <v>6.7465194999999998</v>
      </c>
      <c r="G128">
        <v>8.2836888000000002</v>
      </c>
      <c r="H128">
        <v>70.419180999999995</v>
      </c>
      <c r="I128">
        <v>96.588791000000001</v>
      </c>
      <c r="J128">
        <v>0.30171352000000001</v>
      </c>
      <c r="Y128" t="s">
        <v>20</v>
      </c>
      <c r="Z128" t="s">
        <v>21</v>
      </c>
      <c r="AA128">
        <v>46.208818000000001</v>
      </c>
      <c r="AB128">
        <v>46.070872000000001</v>
      </c>
      <c r="AC128">
        <v>2.0335689000000001</v>
      </c>
      <c r="AD128">
        <v>4.4008241999999997</v>
      </c>
      <c r="AE128">
        <v>42.265301000000001</v>
      </c>
      <c r="AF128">
        <v>50.461981999999999</v>
      </c>
      <c r="AG128">
        <v>9.0943965000000002E-2</v>
      </c>
    </row>
    <row r="129" spans="2:33" x14ac:dyDescent="0.35">
      <c r="B129" t="s">
        <v>20</v>
      </c>
      <c r="C129" t="s">
        <v>21</v>
      </c>
      <c r="D129">
        <v>44.456139</v>
      </c>
      <c r="E129">
        <v>44.404412999999998</v>
      </c>
      <c r="F129">
        <v>1.8252092</v>
      </c>
      <c r="G129">
        <v>4.1056404000000004</v>
      </c>
      <c r="H129">
        <v>41.014470000000003</v>
      </c>
      <c r="I129">
        <v>48.430970000000002</v>
      </c>
      <c r="J129">
        <v>8.1625838000000006E-2</v>
      </c>
      <c r="Y129" t="s">
        <v>88</v>
      </c>
      <c r="Z129" t="s">
        <v>85</v>
      </c>
      <c r="AA129">
        <v>8.5090132000000001</v>
      </c>
      <c r="AB129">
        <v>7.4357961000000001</v>
      </c>
      <c r="AC129">
        <v>5.0779510999999999</v>
      </c>
      <c r="AD129">
        <v>59.677320999999999</v>
      </c>
      <c r="AE129">
        <v>3.0796958999999999</v>
      </c>
      <c r="AF129">
        <v>20.769933999999999</v>
      </c>
      <c r="AG129">
        <v>0.22709288</v>
      </c>
    </row>
    <row r="130" spans="2:33" x14ac:dyDescent="0.35">
      <c r="B130" t="s">
        <v>22</v>
      </c>
      <c r="C130" t="s">
        <v>13</v>
      </c>
      <c r="D130">
        <v>1.5093841E-4</v>
      </c>
      <c r="E130">
        <v>2.0006123E-4</v>
      </c>
      <c r="F130">
        <v>1.7643642000000001E-3</v>
      </c>
      <c r="G130">
        <v>1168.9299000000001</v>
      </c>
      <c r="H130">
        <v>-3.4120768999999999E-3</v>
      </c>
      <c r="I130">
        <v>3.6276656000000002E-3</v>
      </c>
      <c r="J130" s="2">
        <v>7.8904766000000004E-5</v>
      </c>
      <c r="Y130" t="s">
        <v>89</v>
      </c>
      <c r="Z130" t="s">
        <v>85</v>
      </c>
      <c r="AA130">
        <v>614.86107000000004</v>
      </c>
      <c r="AB130">
        <v>598.32398000000001</v>
      </c>
      <c r="AC130">
        <v>1392.0018</v>
      </c>
      <c r="AD130">
        <v>226.3929</v>
      </c>
      <c r="AE130">
        <v>-2155.7069999999999</v>
      </c>
      <c r="AF130">
        <v>3273.9463999999998</v>
      </c>
      <c r="AG130">
        <v>62.252214000000002</v>
      </c>
    </row>
    <row r="131" spans="2:33" x14ac:dyDescent="0.35">
      <c r="B131" t="s">
        <v>23</v>
      </c>
      <c r="C131" t="s">
        <v>24</v>
      </c>
      <c r="D131" s="2">
        <v>1.436601E-6</v>
      </c>
      <c r="E131" s="2">
        <v>1.4303441E-6</v>
      </c>
      <c r="F131" s="2">
        <v>1.4457459E-7</v>
      </c>
      <c r="G131">
        <v>10.063656</v>
      </c>
      <c r="H131" s="2">
        <v>1.1835200000000001E-6</v>
      </c>
      <c r="I131" s="2">
        <v>1.7725277000000001E-6</v>
      </c>
      <c r="J131" s="2">
        <v>6.4655720999999999E-9</v>
      </c>
      <c r="Y131" t="s">
        <v>90</v>
      </c>
      <c r="Z131" t="s">
        <v>91</v>
      </c>
      <c r="AA131">
        <v>14.619166</v>
      </c>
      <c r="AB131">
        <v>8.2921981999999996</v>
      </c>
      <c r="AC131">
        <v>18.866095999999999</v>
      </c>
      <c r="AD131">
        <v>129.05043000000001</v>
      </c>
      <c r="AE131">
        <v>1.9244458</v>
      </c>
      <c r="AF131">
        <v>75.552518000000006</v>
      </c>
      <c r="AG131">
        <v>0.84371748000000002</v>
      </c>
    </row>
    <row r="132" spans="2:33" x14ac:dyDescent="0.35">
      <c r="B132" t="s">
        <v>25</v>
      </c>
      <c r="C132" t="s">
        <v>26</v>
      </c>
      <c r="D132">
        <v>4.9488942000000001E-2</v>
      </c>
      <c r="E132">
        <v>4.9232252999999997E-2</v>
      </c>
      <c r="F132">
        <v>3.3206016000000001E-3</v>
      </c>
      <c r="G132">
        <v>6.7097850000000001</v>
      </c>
      <c r="H132">
        <v>4.3553815000000003E-2</v>
      </c>
      <c r="I132">
        <v>5.6359713999999998E-2</v>
      </c>
      <c r="J132">
        <v>1.4850182E-4</v>
      </c>
      <c r="Y132" t="s">
        <v>92</v>
      </c>
      <c r="Z132" t="s">
        <v>93</v>
      </c>
      <c r="AA132">
        <v>1.7093624000000001</v>
      </c>
      <c r="AB132">
        <v>1.6934214999999999</v>
      </c>
      <c r="AC132">
        <v>0.31783398000000002</v>
      </c>
      <c r="AD132">
        <v>18.593715</v>
      </c>
      <c r="AE132">
        <v>1.1145997000000001</v>
      </c>
      <c r="AF132">
        <v>2.4894061999999999</v>
      </c>
      <c r="AG132">
        <v>1.4213968E-2</v>
      </c>
    </row>
    <row r="133" spans="2:33" x14ac:dyDescent="0.35">
      <c r="B133" t="s">
        <v>27</v>
      </c>
      <c r="C133" t="s">
        <v>28</v>
      </c>
      <c r="D133">
        <v>3.5580020999999999</v>
      </c>
      <c r="E133">
        <v>3.5364328</v>
      </c>
      <c r="F133">
        <v>0.26688414999999999</v>
      </c>
      <c r="G133">
        <v>7.5009556000000002</v>
      </c>
      <c r="H133">
        <v>3.0870232</v>
      </c>
      <c r="I133">
        <v>4.1578568999999996</v>
      </c>
      <c r="J133">
        <v>1.1935421999999999E-2</v>
      </c>
      <c r="Y133" t="s">
        <v>94</v>
      </c>
      <c r="Z133" t="s">
        <v>85</v>
      </c>
      <c r="AA133">
        <v>23.686301</v>
      </c>
      <c r="AB133">
        <v>23.318297000000001</v>
      </c>
      <c r="AC133">
        <v>3.1456363999999999</v>
      </c>
      <c r="AD133">
        <v>13.280404000000001</v>
      </c>
      <c r="AE133">
        <v>18.458356999999999</v>
      </c>
      <c r="AF133">
        <v>31.213085</v>
      </c>
      <c r="AG133">
        <v>0.14067714000000001</v>
      </c>
    </row>
    <row r="134" spans="2:33" x14ac:dyDescent="0.35">
      <c r="Y134" t="s">
        <v>95</v>
      </c>
      <c r="Z134" t="s">
        <v>17</v>
      </c>
      <c r="AA134">
        <v>4.2149337000000004E-3</v>
      </c>
      <c r="AB134">
        <v>4.1291935000000004E-3</v>
      </c>
      <c r="AC134">
        <v>5.5097743000000004E-4</v>
      </c>
      <c r="AD134">
        <v>13.072031000000001</v>
      </c>
      <c r="AE134">
        <v>3.2964027000000002E-3</v>
      </c>
      <c r="AF134">
        <v>5.5151124999999997E-3</v>
      </c>
      <c r="AG134" s="2">
        <v>2.464046E-5</v>
      </c>
    </row>
    <row r="135" spans="2:33" x14ac:dyDescent="0.35">
      <c r="B135" t="s">
        <v>29</v>
      </c>
      <c r="C135">
        <v>95</v>
      </c>
      <c r="Y135" t="s">
        <v>96</v>
      </c>
      <c r="Z135" t="s">
        <v>97</v>
      </c>
      <c r="AA135">
        <v>15.88592</v>
      </c>
      <c r="AB135">
        <v>15.884705</v>
      </c>
      <c r="AC135">
        <v>0.21390358000000001</v>
      </c>
      <c r="AD135">
        <v>1.3464978999999999</v>
      </c>
      <c r="AE135">
        <v>15.519577999999999</v>
      </c>
      <c r="AF135">
        <v>16.327991999999998</v>
      </c>
      <c r="AG135">
        <v>9.5660590999999996E-3</v>
      </c>
    </row>
    <row r="136" spans="2:33" x14ac:dyDescent="0.35">
      <c r="Y136" t="s">
        <v>98</v>
      </c>
      <c r="Z136" t="s">
        <v>99</v>
      </c>
      <c r="AA136">
        <v>0.15015930999999999</v>
      </c>
      <c r="AB136">
        <v>0.14971741</v>
      </c>
      <c r="AC136">
        <v>1.1007433E-2</v>
      </c>
      <c r="AD136">
        <v>7.3305036000000001</v>
      </c>
      <c r="AE136">
        <v>0.13055443</v>
      </c>
      <c r="AF136">
        <v>0.17425088999999999</v>
      </c>
      <c r="AG136">
        <v>4.9226738999999997E-4</v>
      </c>
    </row>
    <row r="137" spans="2:33" x14ac:dyDescent="0.35">
      <c r="Y137" t="s">
        <v>100</v>
      </c>
      <c r="Z137" t="s">
        <v>99</v>
      </c>
      <c r="AA137">
        <v>0.15630392000000001</v>
      </c>
      <c r="AB137">
        <v>0.1558512</v>
      </c>
      <c r="AC137">
        <v>1.1436455E-2</v>
      </c>
      <c r="AD137">
        <v>7.3168062999999997</v>
      </c>
      <c r="AE137">
        <v>0.13595913000000001</v>
      </c>
      <c r="AF137">
        <v>0.18130118000000001</v>
      </c>
      <c r="AG137">
        <v>5.1145381000000005E-4</v>
      </c>
    </row>
    <row r="138" spans="2:33" x14ac:dyDescent="0.35">
      <c r="Y138" t="s">
        <v>101</v>
      </c>
      <c r="Z138" t="s">
        <v>102</v>
      </c>
      <c r="AA138" s="2">
        <v>3.6992015999999998E-5</v>
      </c>
      <c r="AB138" s="2">
        <v>3.3285603E-5</v>
      </c>
      <c r="AC138" s="2">
        <v>1.3768447E-5</v>
      </c>
      <c r="AD138">
        <v>37.220050999999998</v>
      </c>
      <c r="AE138" s="2">
        <v>2.2442373E-5</v>
      </c>
      <c r="AF138" s="2">
        <v>7.4453626000000006E-5</v>
      </c>
      <c r="AG138" s="2">
        <v>6.1574368000000004E-7</v>
      </c>
    </row>
    <row r="139" spans="2:33" x14ac:dyDescent="0.35">
      <c r="Y139" t="s">
        <v>103</v>
      </c>
      <c r="Z139" t="s">
        <v>11</v>
      </c>
      <c r="AA139">
        <v>0.35636751</v>
      </c>
      <c r="AB139">
        <v>0.35573081000000001</v>
      </c>
      <c r="AC139">
        <v>1.2584863E-2</v>
      </c>
      <c r="AD139">
        <v>3.5314283</v>
      </c>
      <c r="AE139">
        <v>0.33403314000000001</v>
      </c>
      <c r="AF139">
        <v>0.38398839000000001</v>
      </c>
      <c r="AG139">
        <v>5.6281218999999999E-4</v>
      </c>
    </row>
    <row r="140" spans="2:33" x14ac:dyDescent="0.35">
      <c r="Y140" t="s">
        <v>104</v>
      </c>
      <c r="Z140" t="s">
        <v>85</v>
      </c>
      <c r="AA140">
        <v>2255.9850999999999</v>
      </c>
      <c r="AB140">
        <v>2007.9621999999999</v>
      </c>
      <c r="AC140">
        <v>984.36325999999997</v>
      </c>
      <c r="AD140">
        <v>43.633411000000002</v>
      </c>
      <c r="AE140">
        <v>1051.6392000000001</v>
      </c>
      <c r="AF140">
        <v>4751.0186000000003</v>
      </c>
      <c r="AG140">
        <v>44.022063000000003</v>
      </c>
    </row>
    <row r="141" spans="2:33" x14ac:dyDescent="0.35">
      <c r="Y141" t="s">
        <v>105</v>
      </c>
      <c r="Z141" t="s">
        <v>106</v>
      </c>
      <c r="AA141">
        <v>1.3102199999999999</v>
      </c>
      <c r="AB141">
        <v>11.405805000000001</v>
      </c>
      <c r="AC141">
        <v>98.170214000000001</v>
      </c>
      <c r="AD141">
        <v>7492.6508999999996</v>
      </c>
      <c r="AE141">
        <v>-221.36705000000001</v>
      </c>
      <c r="AF141">
        <v>164.58224000000001</v>
      </c>
      <c r="AG141">
        <v>4.3903053999999999</v>
      </c>
    </row>
    <row r="143" spans="2:33" x14ac:dyDescent="0.35">
      <c r="Y143" t="s">
        <v>29</v>
      </c>
      <c r="Z143">
        <v>95</v>
      </c>
    </row>
    <row r="145" spans="1:33" x14ac:dyDescent="0.35">
      <c r="A145" s="3">
        <v>7</v>
      </c>
      <c r="B145" s="3" t="s">
        <v>36</v>
      </c>
    </row>
    <row r="146" spans="1:33" x14ac:dyDescent="0.35">
      <c r="B146" t="s">
        <v>3</v>
      </c>
      <c r="C146" t="s">
        <v>4</v>
      </c>
      <c r="D146" t="s">
        <v>5</v>
      </c>
      <c r="E146" t="s">
        <v>6</v>
      </c>
      <c r="F146" t="s">
        <v>7</v>
      </c>
      <c r="G146" t="s">
        <v>8</v>
      </c>
      <c r="H146" s="1">
        <v>2.5000000000000001E-2</v>
      </c>
      <c r="I146" s="1">
        <v>0.97499999999999998</v>
      </c>
      <c r="J146" t="s">
        <v>9</v>
      </c>
      <c r="X146" s="3">
        <v>7</v>
      </c>
      <c r="Y146" s="3" t="s">
        <v>36</v>
      </c>
    </row>
    <row r="147" spans="1:33" x14ac:dyDescent="0.35">
      <c r="B147" t="s">
        <v>10</v>
      </c>
      <c r="C147" t="s">
        <v>11</v>
      </c>
      <c r="D147">
        <v>0.20354274</v>
      </c>
      <c r="E147">
        <v>0.18113787000000001</v>
      </c>
      <c r="F147">
        <v>8.8865873999999997E-2</v>
      </c>
      <c r="G147">
        <v>43.659564000000003</v>
      </c>
      <c r="H147">
        <v>8.4949593000000004E-2</v>
      </c>
      <c r="I147">
        <v>0.45097331000000002</v>
      </c>
      <c r="J147">
        <v>3.9742027000000003E-3</v>
      </c>
      <c r="Y147" t="s">
        <v>3</v>
      </c>
      <c r="Z147" t="s">
        <v>4</v>
      </c>
      <c r="AA147" t="s">
        <v>5</v>
      </c>
      <c r="AB147" t="s">
        <v>6</v>
      </c>
      <c r="AC147" t="s">
        <v>7</v>
      </c>
      <c r="AD147" t="s">
        <v>8</v>
      </c>
      <c r="AE147" s="1">
        <v>2.5000000000000001E-2</v>
      </c>
      <c r="AF147" s="1">
        <v>0.97499999999999998</v>
      </c>
      <c r="AG147" t="s">
        <v>9</v>
      </c>
    </row>
    <row r="148" spans="1:33" x14ac:dyDescent="0.35">
      <c r="B148" t="s">
        <v>12</v>
      </c>
      <c r="C148" t="s">
        <v>13</v>
      </c>
      <c r="D148" s="2">
        <v>2.3269487000000002E-6</v>
      </c>
      <c r="E148" s="2">
        <v>1.9282154E-6</v>
      </c>
      <c r="F148" s="2">
        <v>7.3703225000000003E-6</v>
      </c>
      <c r="G148">
        <v>316.73764</v>
      </c>
      <c r="H148" s="2">
        <v>-1.1604108E-5</v>
      </c>
      <c r="I148" s="2">
        <v>1.9488468000000001E-5</v>
      </c>
      <c r="J148" s="2">
        <v>3.2961083999999997E-7</v>
      </c>
      <c r="Y148" t="s">
        <v>81</v>
      </c>
      <c r="Z148" t="s">
        <v>26</v>
      </c>
      <c r="AA148">
        <v>5.9212024000000002E-2</v>
      </c>
      <c r="AB148">
        <v>5.5181757999999997E-2</v>
      </c>
      <c r="AC148">
        <v>2.2753253000000001E-2</v>
      </c>
      <c r="AD148">
        <v>38.426744999999997</v>
      </c>
      <c r="AE148">
        <v>2.9326304000000001E-2</v>
      </c>
      <c r="AF148">
        <v>0.12450654</v>
      </c>
      <c r="AG148">
        <v>1.0175563999999999E-3</v>
      </c>
    </row>
    <row r="149" spans="1:33" x14ac:dyDescent="0.35">
      <c r="B149" t="s">
        <v>14</v>
      </c>
      <c r="C149" t="s">
        <v>15</v>
      </c>
      <c r="D149">
        <v>5317.63</v>
      </c>
      <c r="E149">
        <v>4843.8365999999996</v>
      </c>
      <c r="F149">
        <v>2471.8240999999998</v>
      </c>
      <c r="G149">
        <v>46.483567999999998</v>
      </c>
      <c r="H149">
        <v>2133.8402999999998</v>
      </c>
      <c r="I149">
        <v>11947.071</v>
      </c>
      <c r="J149">
        <v>110.54334</v>
      </c>
      <c r="Y149" t="s">
        <v>82</v>
      </c>
      <c r="Z149" t="s">
        <v>83</v>
      </c>
      <c r="AA149">
        <v>0.98347996000000004</v>
      </c>
      <c r="AB149">
        <v>0.92956583999999998</v>
      </c>
      <c r="AC149">
        <v>0.30831663999999998</v>
      </c>
      <c r="AD149">
        <v>31.349561000000001</v>
      </c>
      <c r="AE149">
        <v>0.54994511000000001</v>
      </c>
      <c r="AF149">
        <v>1.779541</v>
      </c>
      <c r="AG149">
        <v>1.378834E-2</v>
      </c>
    </row>
    <row r="150" spans="1:33" x14ac:dyDescent="0.35">
      <c r="B150" t="s">
        <v>16</v>
      </c>
      <c r="C150" t="s">
        <v>17</v>
      </c>
      <c r="D150">
        <v>0.15047791999999999</v>
      </c>
      <c r="E150">
        <v>0.13593575999999999</v>
      </c>
      <c r="F150">
        <v>7.3248787999999995E-2</v>
      </c>
      <c r="G150">
        <v>48.677433999999998</v>
      </c>
      <c r="H150">
        <v>5.9620961E-2</v>
      </c>
      <c r="I150">
        <v>0.32848387000000001</v>
      </c>
      <c r="J150">
        <v>3.2757853999999999E-3</v>
      </c>
      <c r="Y150" t="s">
        <v>84</v>
      </c>
      <c r="Z150" t="s">
        <v>85</v>
      </c>
      <c r="AA150">
        <v>16.076353000000001</v>
      </c>
      <c r="AB150">
        <v>14.864943999999999</v>
      </c>
      <c r="AC150">
        <v>6.4479452000000004</v>
      </c>
      <c r="AD150">
        <v>40.108258999999997</v>
      </c>
      <c r="AE150">
        <v>7.1936172000000003</v>
      </c>
      <c r="AF150">
        <v>33.747981000000003</v>
      </c>
      <c r="AG150">
        <v>0.28836087999999999</v>
      </c>
    </row>
    <row r="151" spans="1:33" x14ac:dyDescent="0.35">
      <c r="B151" t="s">
        <v>18</v>
      </c>
      <c r="C151" t="s">
        <v>19</v>
      </c>
      <c r="D151">
        <v>4.0485506000000004</v>
      </c>
      <c r="E151">
        <v>3.7924894</v>
      </c>
      <c r="F151">
        <v>1.3832983000000001</v>
      </c>
      <c r="G151">
        <v>34.167740999999999</v>
      </c>
      <c r="H151">
        <v>2.1805343000000001</v>
      </c>
      <c r="I151">
        <v>7.6129949000000003</v>
      </c>
      <c r="J151">
        <v>6.1862980999999997E-2</v>
      </c>
      <c r="Y151" t="s">
        <v>86</v>
      </c>
      <c r="Z151" t="s">
        <v>87</v>
      </c>
      <c r="AA151">
        <v>1.9122291999999999E-2</v>
      </c>
      <c r="AB151">
        <v>1.7424467999999999E-2</v>
      </c>
      <c r="AC151">
        <v>8.2363314999999993E-3</v>
      </c>
      <c r="AD151">
        <v>43.071885000000002</v>
      </c>
      <c r="AE151">
        <v>8.1690558999999996E-3</v>
      </c>
      <c r="AF151">
        <v>3.9449313E-2</v>
      </c>
      <c r="AG151">
        <v>3.6833994000000001E-4</v>
      </c>
    </row>
    <row r="152" spans="1:33" x14ac:dyDescent="0.35">
      <c r="B152" t="s">
        <v>20</v>
      </c>
      <c r="C152" t="s">
        <v>21</v>
      </c>
      <c r="D152">
        <v>4.0379341999999996</v>
      </c>
      <c r="E152">
        <v>3.7218456999999998</v>
      </c>
      <c r="F152">
        <v>1.4242136999999999</v>
      </c>
      <c r="G152">
        <v>35.270850000000003</v>
      </c>
      <c r="H152">
        <v>2.1634335999999998</v>
      </c>
      <c r="I152">
        <v>7.5476027999999999</v>
      </c>
      <c r="J152">
        <v>6.3692773999999994E-2</v>
      </c>
      <c r="Y152" t="s">
        <v>20</v>
      </c>
      <c r="Z152" t="s">
        <v>21</v>
      </c>
      <c r="AA152">
        <v>3.9609055</v>
      </c>
      <c r="AB152">
        <v>3.7315920999999999</v>
      </c>
      <c r="AC152">
        <v>1.1990132</v>
      </c>
      <c r="AD152">
        <v>30.271190000000001</v>
      </c>
      <c r="AE152">
        <v>2.2800148999999998</v>
      </c>
      <c r="AF152">
        <v>7.2669769000000004</v>
      </c>
      <c r="AG152">
        <v>5.3621502000000001E-2</v>
      </c>
    </row>
    <row r="153" spans="1:33" x14ac:dyDescent="0.35">
      <c r="B153" t="s">
        <v>22</v>
      </c>
      <c r="C153" t="s">
        <v>13</v>
      </c>
      <c r="D153" s="2">
        <v>8.2071436E-5</v>
      </c>
      <c r="E153" s="2">
        <v>6.7695927000000004E-5</v>
      </c>
      <c r="F153">
        <v>3.6588822000000002E-4</v>
      </c>
      <c r="G153">
        <v>445.81675999999999</v>
      </c>
      <c r="H153">
        <v>-5.9857868999999995E-4</v>
      </c>
      <c r="I153">
        <v>9.0320483000000005E-4</v>
      </c>
      <c r="J153" s="2">
        <v>1.6363019000000001E-5</v>
      </c>
      <c r="Y153" t="s">
        <v>88</v>
      </c>
      <c r="Z153" t="s">
        <v>85</v>
      </c>
      <c r="AA153">
        <v>1.7996501</v>
      </c>
      <c r="AB153">
        <v>1.5721503999999999</v>
      </c>
      <c r="AC153">
        <v>0.98548493000000004</v>
      </c>
      <c r="AD153">
        <v>54.759807000000002</v>
      </c>
      <c r="AE153">
        <v>0.65775806999999997</v>
      </c>
      <c r="AF153">
        <v>4.1670385999999997</v>
      </c>
      <c r="AG153">
        <v>4.4072225999999999E-2</v>
      </c>
    </row>
    <row r="154" spans="1:33" x14ac:dyDescent="0.35">
      <c r="B154" t="s">
        <v>23</v>
      </c>
      <c r="C154" t="s">
        <v>24</v>
      </c>
      <c r="D154" s="2">
        <v>6.2550925999999998E-8</v>
      </c>
      <c r="E154" s="2">
        <v>5.6833443000000002E-8</v>
      </c>
      <c r="F154" s="2">
        <v>2.1518777000000001E-8</v>
      </c>
      <c r="G154">
        <v>34.402011999999999</v>
      </c>
      <c r="H154" s="2">
        <v>3.3036415000000002E-8</v>
      </c>
      <c r="I154" s="2">
        <v>1.165821E-7</v>
      </c>
      <c r="J154" s="2">
        <v>9.6234896000000001E-10</v>
      </c>
      <c r="Y154" t="s">
        <v>89</v>
      </c>
      <c r="Z154" t="s">
        <v>85</v>
      </c>
      <c r="AA154">
        <v>234.49212</v>
      </c>
      <c r="AB154">
        <v>194.84470999999999</v>
      </c>
      <c r="AC154">
        <v>253.96333000000001</v>
      </c>
      <c r="AD154">
        <v>108.30356</v>
      </c>
      <c r="AE154">
        <v>-183.83197000000001</v>
      </c>
      <c r="AF154">
        <v>799.13626999999997</v>
      </c>
      <c r="AG154">
        <v>11.357585</v>
      </c>
    </row>
    <row r="155" spans="1:33" x14ac:dyDescent="0.35">
      <c r="B155" t="s">
        <v>25</v>
      </c>
      <c r="C155" t="s">
        <v>26</v>
      </c>
      <c r="D155">
        <v>2.0948275999999998E-2</v>
      </c>
      <c r="E155">
        <v>1.8542379000000001E-2</v>
      </c>
      <c r="F155">
        <v>8.9776646000000009E-3</v>
      </c>
      <c r="G155">
        <v>42.856341</v>
      </c>
      <c r="H155">
        <v>9.1644004999999994E-3</v>
      </c>
      <c r="I155">
        <v>4.5550724000000001E-2</v>
      </c>
      <c r="J155">
        <v>4.0149336999999998E-4</v>
      </c>
      <c r="Y155" t="s">
        <v>90</v>
      </c>
      <c r="Z155" t="s">
        <v>91</v>
      </c>
      <c r="AA155">
        <v>0.30700929999999998</v>
      </c>
      <c r="AB155">
        <v>0.17668734999999999</v>
      </c>
      <c r="AC155">
        <v>0.41259416999999998</v>
      </c>
      <c r="AD155">
        <v>134.39142000000001</v>
      </c>
      <c r="AE155">
        <v>3.7688977999999998E-2</v>
      </c>
      <c r="AF155">
        <v>1.4250087</v>
      </c>
      <c r="AG155">
        <v>1.8451772000000002E-2</v>
      </c>
    </row>
    <row r="156" spans="1:33" x14ac:dyDescent="0.35">
      <c r="B156" t="s">
        <v>27</v>
      </c>
      <c r="C156" t="s">
        <v>28</v>
      </c>
      <c r="D156">
        <v>0.77126262000000001</v>
      </c>
      <c r="E156">
        <v>0.69296360000000001</v>
      </c>
      <c r="F156">
        <v>0.34723241999999999</v>
      </c>
      <c r="G156">
        <v>45.021295000000002</v>
      </c>
      <c r="H156">
        <v>0.32654528999999999</v>
      </c>
      <c r="I156">
        <v>1.7136046</v>
      </c>
      <c r="J156">
        <v>1.5528706E-2</v>
      </c>
      <c r="Y156" t="s">
        <v>92</v>
      </c>
      <c r="Z156" t="s">
        <v>93</v>
      </c>
      <c r="AA156">
        <v>0.51149745999999996</v>
      </c>
      <c r="AB156">
        <v>0.44231748999999998</v>
      </c>
      <c r="AC156">
        <v>0.24498431000000001</v>
      </c>
      <c r="AD156">
        <v>47.895510000000002</v>
      </c>
      <c r="AE156">
        <v>0.22253105000000001</v>
      </c>
      <c r="AF156">
        <v>1.2128403000000001</v>
      </c>
      <c r="AG156">
        <v>1.0956031999999999E-2</v>
      </c>
    </row>
    <row r="157" spans="1:33" x14ac:dyDescent="0.35">
      <c r="Y157" t="s">
        <v>94</v>
      </c>
      <c r="Z157" t="s">
        <v>85</v>
      </c>
      <c r="AA157">
        <v>20.543977999999999</v>
      </c>
      <c r="AB157">
        <v>19.048463999999999</v>
      </c>
      <c r="AC157">
        <v>8.2234663000000001</v>
      </c>
      <c r="AD157">
        <v>40.028598000000002</v>
      </c>
      <c r="AE157">
        <v>9.1757235999999995</v>
      </c>
      <c r="AF157">
        <v>42.804231999999999</v>
      </c>
      <c r="AG157">
        <v>0.36776459</v>
      </c>
    </row>
    <row r="158" spans="1:33" x14ac:dyDescent="0.35">
      <c r="B158" t="s">
        <v>29</v>
      </c>
      <c r="C158">
        <v>95</v>
      </c>
      <c r="Y158" t="s">
        <v>95</v>
      </c>
      <c r="Z158" t="s">
        <v>17</v>
      </c>
      <c r="AA158">
        <v>3.2231436E-4</v>
      </c>
      <c r="AB158">
        <v>3.0077400000000002E-4</v>
      </c>
      <c r="AC158">
        <v>1.2117856E-4</v>
      </c>
      <c r="AD158">
        <v>37.596387999999997</v>
      </c>
      <c r="AE158">
        <v>1.5762234E-4</v>
      </c>
      <c r="AF158">
        <v>6.4228425E-4</v>
      </c>
      <c r="AG158" s="2">
        <v>5.4192696999999997E-6</v>
      </c>
    </row>
    <row r="159" spans="1:33" x14ac:dyDescent="0.35">
      <c r="Y159" t="s">
        <v>96</v>
      </c>
      <c r="Z159" t="s">
        <v>97</v>
      </c>
      <c r="AA159">
        <v>0.71257000000000004</v>
      </c>
      <c r="AB159">
        <v>0.66564497</v>
      </c>
      <c r="AC159">
        <v>0.27804836999999999</v>
      </c>
      <c r="AD159">
        <v>39.020499000000001</v>
      </c>
      <c r="AE159">
        <v>0.34574645999999998</v>
      </c>
      <c r="AF159">
        <v>1.4841312</v>
      </c>
      <c r="AG159">
        <v>1.2434700999999999E-2</v>
      </c>
    </row>
    <row r="160" spans="1:33" x14ac:dyDescent="0.35">
      <c r="Y160" t="s">
        <v>98</v>
      </c>
      <c r="Z160" t="s">
        <v>99</v>
      </c>
      <c r="AA160">
        <v>3.0730093E-2</v>
      </c>
      <c r="AB160">
        <v>2.7780381999999999E-2</v>
      </c>
      <c r="AC160">
        <v>1.2604086E-2</v>
      </c>
      <c r="AD160">
        <v>41.015450000000001</v>
      </c>
      <c r="AE160">
        <v>1.4714727E-2</v>
      </c>
      <c r="AF160">
        <v>6.6362994999999994E-2</v>
      </c>
      <c r="AG160">
        <v>5.6367186E-4</v>
      </c>
    </row>
    <row r="161" spans="1:33" x14ac:dyDescent="0.35">
      <c r="Y161" t="s">
        <v>100</v>
      </c>
      <c r="Z161" t="s">
        <v>99</v>
      </c>
      <c r="AA161">
        <v>3.1441355999999997E-2</v>
      </c>
      <c r="AB161">
        <v>2.8395317E-2</v>
      </c>
      <c r="AC161">
        <v>1.2839341000000001E-2</v>
      </c>
      <c r="AD161">
        <v>40.835838000000003</v>
      </c>
      <c r="AE161">
        <v>1.5022746E-2</v>
      </c>
      <c r="AF161">
        <v>6.7415676999999993E-2</v>
      </c>
      <c r="AG161">
        <v>5.7419280000000001E-4</v>
      </c>
    </row>
    <row r="162" spans="1:33" x14ac:dyDescent="0.35">
      <c r="Y162" t="s">
        <v>101</v>
      </c>
      <c r="Z162" t="s">
        <v>102</v>
      </c>
      <c r="AA162" s="2">
        <v>3.7115907999999998E-6</v>
      </c>
      <c r="AB162" s="2">
        <v>3.3148495999999999E-6</v>
      </c>
      <c r="AC162" s="2">
        <v>1.6775161E-6</v>
      </c>
      <c r="AD162">
        <v>45.196686999999997</v>
      </c>
      <c r="AE162" s="2">
        <v>1.4670716E-6</v>
      </c>
      <c r="AF162" s="2">
        <v>8.1951714999999994E-6</v>
      </c>
      <c r="AG162" s="2">
        <v>7.5020801E-8</v>
      </c>
    </row>
    <row r="163" spans="1:33" x14ac:dyDescent="0.35">
      <c r="Y163" t="s">
        <v>103</v>
      </c>
      <c r="Z163" t="s">
        <v>11</v>
      </c>
      <c r="AA163">
        <v>0.18317497999999999</v>
      </c>
      <c r="AB163">
        <v>0.17063438</v>
      </c>
      <c r="AC163">
        <v>7.0838140999999993E-2</v>
      </c>
      <c r="AD163">
        <v>38.67239</v>
      </c>
      <c r="AE163">
        <v>8.8927791000000006E-2</v>
      </c>
      <c r="AF163">
        <v>0.38109851</v>
      </c>
      <c r="AG163">
        <v>3.1679780000000001E-3</v>
      </c>
    </row>
    <row r="164" spans="1:33" x14ac:dyDescent="0.35">
      <c r="Y164" t="s">
        <v>104</v>
      </c>
      <c r="Z164" t="s">
        <v>85</v>
      </c>
      <c r="AA164">
        <v>1457.3194000000001</v>
      </c>
      <c r="AB164">
        <v>1197.3688999999999</v>
      </c>
      <c r="AC164">
        <v>963.70123000000001</v>
      </c>
      <c r="AD164">
        <v>66.128345999999993</v>
      </c>
      <c r="AE164">
        <v>452.33656999999999</v>
      </c>
      <c r="AF164">
        <v>4082.1462999999999</v>
      </c>
      <c r="AG164">
        <v>43.098028999999997</v>
      </c>
    </row>
    <row r="165" spans="1:33" x14ac:dyDescent="0.35">
      <c r="Y165" t="s">
        <v>105</v>
      </c>
      <c r="Z165" t="s">
        <v>106</v>
      </c>
      <c r="AA165">
        <v>-0.36747806</v>
      </c>
      <c r="AB165">
        <v>0.44565626000000003</v>
      </c>
      <c r="AC165">
        <v>12.967684</v>
      </c>
      <c r="AD165">
        <v>-3528.8321999999998</v>
      </c>
      <c r="AE165">
        <v>-28.953105000000001</v>
      </c>
      <c r="AF165">
        <v>24.168882</v>
      </c>
      <c r="AG165">
        <v>0.57993247000000003</v>
      </c>
    </row>
    <row r="167" spans="1:33" x14ac:dyDescent="0.35">
      <c r="Y167" t="s">
        <v>29</v>
      </c>
      <c r="Z167">
        <v>95</v>
      </c>
    </row>
    <row r="170" spans="1:33" x14ac:dyDescent="0.35">
      <c r="A170" s="3">
        <v>8</v>
      </c>
      <c r="B170" s="3" t="s">
        <v>37</v>
      </c>
      <c r="X170" s="3">
        <v>8</v>
      </c>
      <c r="Y170" s="3" t="s">
        <v>37</v>
      </c>
    </row>
    <row r="171" spans="1:33" x14ac:dyDescent="0.35">
      <c r="B171" t="s">
        <v>3</v>
      </c>
      <c r="C171" t="s">
        <v>4</v>
      </c>
      <c r="D171" t="s">
        <v>5</v>
      </c>
      <c r="E171" t="s">
        <v>6</v>
      </c>
      <c r="F171" t="s">
        <v>7</v>
      </c>
      <c r="G171" t="s">
        <v>8</v>
      </c>
      <c r="H171" s="1">
        <v>2.5000000000000001E-2</v>
      </c>
      <c r="I171" s="1">
        <v>0.97499999999999998</v>
      </c>
      <c r="J171" t="s">
        <v>9</v>
      </c>
      <c r="Y171" t="s">
        <v>3</v>
      </c>
      <c r="Z171" t="s">
        <v>4</v>
      </c>
      <c r="AA171" t="s">
        <v>5</v>
      </c>
      <c r="AB171" t="s">
        <v>6</v>
      </c>
      <c r="AC171" t="s">
        <v>7</v>
      </c>
      <c r="AD171" t="s">
        <v>8</v>
      </c>
      <c r="AE171" s="1">
        <v>2.5000000000000001E-2</v>
      </c>
      <c r="AF171" s="1">
        <v>0.97499999999999998</v>
      </c>
      <c r="AG171" t="s">
        <v>9</v>
      </c>
    </row>
    <row r="172" spans="1:33" x14ac:dyDescent="0.35">
      <c r="B172" t="s">
        <v>10</v>
      </c>
      <c r="C172" t="s">
        <v>11</v>
      </c>
      <c r="D172">
        <v>1.6802668E-3</v>
      </c>
      <c r="E172">
        <v>1.5713026000000001E-3</v>
      </c>
      <c r="F172">
        <v>4.6753787000000001E-4</v>
      </c>
      <c r="G172">
        <v>27.825216999999999</v>
      </c>
      <c r="H172">
        <v>1.1120126000000001E-3</v>
      </c>
      <c r="I172">
        <v>2.9995491999999999E-3</v>
      </c>
      <c r="J172" s="2">
        <v>2.0908929000000002E-5</v>
      </c>
      <c r="Y172" t="s">
        <v>81</v>
      </c>
      <c r="Z172" t="s">
        <v>26</v>
      </c>
      <c r="AA172">
        <v>6.8871742999999995E-4</v>
      </c>
      <c r="AB172">
        <v>6.4407546999999999E-4</v>
      </c>
      <c r="AC172">
        <v>2.0055906000000001E-4</v>
      </c>
      <c r="AD172">
        <v>29.120660000000001</v>
      </c>
      <c r="AE172">
        <v>4.2461985999999997E-4</v>
      </c>
      <c r="AF172">
        <v>1.2375845999999999E-3</v>
      </c>
      <c r="AG172" s="2">
        <v>8.9692738999999996E-6</v>
      </c>
    </row>
    <row r="173" spans="1:33" x14ac:dyDescent="0.35">
      <c r="B173" t="s">
        <v>12</v>
      </c>
      <c r="C173" t="s">
        <v>13</v>
      </c>
      <c r="D173" s="2">
        <v>2.4878802E-8</v>
      </c>
      <c r="E173" s="2">
        <v>5.5920927000000001E-8</v>
      </c>
      <c r="F173" s="2">
        <v>6.9411083999999999E-7</v>
      </c>
      <c r="G173">
        <v>2789.9688999999998</v>
      </c>
      <c r="H173" s="2">
        <v>-1.3966356000000001E-6</v>
      </c>
      <c r="I173" s="2">
        <v>1.3836465000000001E-6</v>
      </c>
      <c r="J173" s="2">
        <v>3.1041579999999999E-8</v>
      </c>
      <c r="Y173" t="s">
        <v>82</v>
      </c>
      <c r="Z173" t="s">
        <v>83</v>
      </c>
      <c r="AA173">
        <v>7.3845024999999995E-2</v>
      </c>
      <c r="AB173">
        <v>7.0460276000000002E-2</v>
      </c>
      <c r="AC173">
        <v>1.9175524999999999E-2</v>
      </c>
      <c r="AD173">
        <v>25.967254000000001</v>
      </c>
      <c r="AE173">
        <v>4.7121806000000002E-2</v>
      </c>
      <c r="AF173">
        <v>0.12291891000000001</v>
      </c>
      <c r="AG173">
        <v>8.5755556000000001E-4</v>
      </c>
    </row>
    <row r="174" spans="1:33" x14ac:dyDescent="0.35">
      <c r="B174" t="s">
        <v>14</v>
      </c>
      <c r="C174" t="s">
        <v>15</v>
      </c>
      <c r="D174">
        <v>11.383513000000001</v>
      </c>
      <c r="E174">
        <v>10.622218999999999</v>
      </c>
      <c r="F174">
        <v>13.567205</v>
      </c>
      <c r="G174">
        <v>119.18294</v>
      </c>
      <c r="H174">
        <v>-11.591065</v>
      </c>
      <c r="I174">
        <v>43.243980000000001</v>
      </c>
      <c r="J174">
        <v>0.60674386999999996</v>
      </c>
      <c r="Y174" t="s">
        <v>84</v>
      </c>
      <c r="Z174" t="s">
        <v>85</v>
      </c>
      <c r="AA174">
        <v>3.9269845999999997E-2</v>
      </c>
      <c r="AB174">
        <v>2.9457127E-2</v>
      </c>
      <c r="AC174">
        <v>3.2156342999999997E-2</v>
      </c>
      <c r="AD174">
        <v>81.885582999999997</v>
      </c>
      <c r="AE174">
        <v>9.7571622000000007E-3</v>
      </c>
      <c r="AF174">
        <v>0.13366453</v>
      </c>
      <c r="AG174">
        <v>1.4380753999999999E-3</v>
      </c>
    </row>
    <row r="175" spans="1:33" x14ac:dyDescent="0.35">
      <c r="B175" t="s">
        <v>16</v>
      </c>
      <c r="C175" t="s">
        <v>17</v>
      </c>
      <c r="D175">
        <v>1.0680291000000001E-3</v>
      </c>
      <c r="E175">
        <v>9.4089665999999995E-4</v>
      </c>
      <c r="F175">
        <v>5.2916832999999998E-4</v>
      </c>
      <c r="G175">
        <v>49.546247999999999</v>
      </c>
      <c r="H175">
        <v>4.3683584000000001E-4</v>
      </c>
      <c r="I175">
        <v>2.4394012E-3</v>
      </c>
      <c r="J175" s="2">
        <v>2.3665126999999999E-5</v>
      </c>
      <c r="Y175" t="s">
        <v>86</v>
      </c>
      <c r="Z175" t="s">
        <v>87</v>
      </c>
      <c r="AA175">
        <v>1.4807933E-4</v>
      </c>
      <c r="AB175">
        <v>1.2694520000000001E-4</v>
      </c>
      <c r="AC175" s="2">
        <v>8.3905924999999994E-5</v>
      </c>
      <c r="AD175">
        <v>56.662820000000004</v>
      </c>
      <c r="AE175" s="2">
        <v>5.3865634999999997E-5</v>
      </c>
      <c r="AF175">
        <v>3.7659690000000002E-4</v>
      </c>
      <c r="AG175" s="2">
        <v>3.7523870000000001E-6</v>
      </c>
    </row>
    <row r="176" spans="1:33" x14ac:dyDescent="0.35">
      <c r="B176" t="s">
        <v>18</v>
      </c>
      <c r="C176" t="s">
        <v>19</v>
      </c>
      <c r="D176">
        <v>0.25513626</v>
      </c>
      <c r="E176">
        <v>0.24566200999999999</v>
      </c>
      <c r="F176">
        <v>5.1448889999999997E-2</v>
      </c>
      <c r="G176">
        <v>20.16526</v>
      </c>
      <c r="H176">
        <v>0.17869110999999999</v>
      </c>
      <c r="I176">
        <v>0.39041742000000002</v>
      </c>
      <c r="J176">
        <v>2.3008642999999998E-3</v>
      </c>
      <c r="Y176" t="s">
        <v>20</v>
      </c>
      <c r="Z176" t="s">
        <v>21</v>
      </c>
      <c r="AA176">
        <v>0.29528881000000001</v>
      </c>
      <c r="AB176">
        <v>0.28288017999999998</v>
      </c>
      <c r="AC176">
        <v>6.8000807999999996E-2</v>
      </c>
      <c r="AD176">
        <v>23.028576000000001</v>
      </c>
      <c r="AE176">
        <v>0.20153915</v>
      </c>
      <c r="AF176">
        <v>0.48095143000000001</v>
      </c>
      <c r="AG176">
        <v>3.0410886000000002E-3</v>
      </c>
    </row>
    <row r="177" spans="2:33" x14ac:dyDescent="0.35">
      <c r="B177" t="s">
        <v>20</v>
      </c>
      <c r="C177" t="s">
        <v>21</v>
      </c>
      <c r="D177">
        <v>0.27562198999999998</v>
      </c>
      <c r="E177">
        <v>0.26569880000000001</v>
      </c>
      <c r="F177">
        <v>5.5161407000000003E-2</v>
      </c>
      <c r="G177">
        <v>20.013427</v>
      </c>
      <c r="H177">
        <v>0.19941539999999999</v>
      </c>
      <c r="I177">
        <v>0.41388589999999997</v>
      </c>
      <c r="J177">
        <v>2.4668931E-3</v>
      </c>
      <c r="Y177" t="s">
        <v>88</v>
      </c>
      <c r="Z177" t="s">
        <v>85</v>
      </c>
      <c r="AA177">
        <v>4.0202791000000002E-2</v>
      </c>
      <c r="AB177">
        <v>3.7102970999999998E-2</v>
      </c>
      <c r="AC177">
        <v>4.5035660999999998E-2</v>
      </c>
      <c r="AD177">
        <v>112.02123</v>
      </c>
      <c r="AE177">
        <v>-3.3598006999999999E-2</v>
      </c>
      <c r="AF177">
        <v>0.12927166000000001</v>
      </c>
      <c r="AG177">
        <v>2.0140560000000002E-3</v>
      </c>
    </row>
    <row r="178" spans="2:33" x14ac:dyDescent="0.35">
      <c r="B178" t="s">
        <v>22</v>
      </c>
      <c r="C178" t="s">
        <v>13</v>
      </c>
      <c r="D178" s="2">
        <v>9.4145451999999999E-7</v>
      </c>
      <c r="E178" s="2">
        <v>-1.2458112E-6</v>
      </c>
      <c r="F178" s="2">
        <v>3.2919476000000003E-5</v>
      </c>
      <c r="G178">
        <v>3496.6613000000002</v>
      </c>
      <c r="H178" s="2">
        <v>-6.2555219000000006E-5</v>
      </c>
      <c r="I178" s="2">
        <v>6.9094722999999997E-5</v>
      </c>
      <c r="J178" s="2">
        <v>1.4722036999999999E-6</v>
      </c>
      <c r="Y178" t="s">
        <v>89</v>
      </c>
      <c r="Z178" t="s">
        <v>85</v>
      </c>
      <c r="AA178">
        <v>2.6552481000000001</v>
      </c>
      <c r="AB178">
        <v>5.0768747999999997</v>
      </c>
      <c r="AC178">
        <v>25.156383999999999</v>
      </c>
      <c r="AD178">
        <v>947.4212</v>
      </c>
      <c r="AE178">
        <v>-49.241822999999997</v>
      </c>
      <c r="AF178">
        <v>45.718127000000003</v>
      </c>
      <c r="AG178">
        <v>1.1250277</v>
      </c>
    </row>
    <row r="179" spans="2:33" x14ac:dyDescent="0.35">
      <c r="B179" t="s">
        <v>23</v>
      </c>
      <c r="C179" t="s">
        <v>24</v>
      </c>
      <c r="D179" s="2">
        <v>4.0499292999999997E-9</v>
      </c>
      <c r="E179" s="2">
        <v>3.8269503E-9</v>
      </c>
      <c r="F179" s="2">
        <v>1.1644086999999999E-9</v>
      </c>
      <c r="G179">
        <v>28.751332999999999</v>
      </c>
      <c r="H179" s="2">
        <v>2.6624232999999998E-9</v>
      </c>
      <c r="I179" s="2">
        <v>7.1337664000000004E-9</v>
      </c>
      <c r="J179" s="2">
        <v>5.2073939E-11</v>
      </c>
      <c r="Y179" t="s">
        <v>90</v>
      </c>
      <c r="Z179" t="s">
        <v>91</v>
      </c>
      <c r="AA179">
        <v>2.4904699999999998E-2</v>
      </c>
      <c r="AB179">
        <v>1.1246334E-2</v>
      </c>
      <c r="AC179">
        <v>4.1994749999999997E-2</v>
      </c>
      <c r="AD179">
        <v>168.62179</v>
      </c>
      <c r="AE179">
        <v>2.5399556000000002E-3</v>
      </c>
      <c r="AF179">
        <v>0.13413922</v>
      </c>
      <c r="AG179">
        <v>1.8780623000000001E-3</v>
      </c>
    </row>
    <row r="180" spans="2:33" x14ac:dyDescent="0.35">
      <c r="B180" t="s">
        <v>25</v>
      </c>
      <c r="C180" t="s">
        <v>26</v>
      </c>
      <c r="D180">
        <v>3.7674364000000001E-4</v>
      </c>
      <c r="E180">
        <v>3.5387176999999997E-4</v>
      </c>
      <c r="F180" s="2">
        <v>9.7160207999999994E-5</v>
      </c>
      <c r="G180">
        <v>25.789476000000001</v>
      </c>
      <c r="H180">
        <v>2.4266595000000001E-4</v>
      </c>
      <c r="I180">
        <v>6.1254275000000003E-4</v>
      </c>
      <c r="J180" s="2">
        <v>4.3451365999999999E-6</v>
      </c>
      <c r="Y180" t="s">
        <v>92</v>
      </c>
      <c r="Z180" t="s">
        <v>93</v>
      </c>
      <c r="AA180">
        <v>1.1715593E-2</v>
      </c>
      <c r="AB180">
        <v>9.9030487999999996E-3</v>
      </c>
      <c r="AC180">
        <v>6.7781088999999996E-3</v>
      </c>
      <c r="AD180">
        <v>57.855449999999998</v>
      </c>
      <c r="AE180">
        <v>4.3727195000000003E-3</v>
      </c>
      <c r="AF180">
        <v>3.2056544999999999E-2</v>
      </c>
      <c r="AG180">
        <v>3.0312625E-4</v>
      </c>
    </row>
    <row r="181" spans="2:33" x14ac:dyDescent="0.35">
      <c r="B181" t="s">
        <v>27</v>
      </c>
      <c r="C181" t="s">
        <v>28</v>
      </c>
      <c r="D181">
        <v>2.4216308999999998E-2</v>
      </c>
      <c r="E181">
        <v>2.3345548000000001E-2</v>
      </c>
      <c r="F181">
        <v>4.5154851999999997E-3</v>
      </c>
      <c r="G181">
        <v>18.646463000000001</v>
      </c>
      <c r="H181">
        <v>1.6969016999999999E-2</v>
      </c>
      <c r="I181">
        <v>3.5853003000000001E-2</v>
      </c>
      <c r="J181">
        <v>2.0193863999999999E-4</v>
      </c>
      <c r="Y181" t="s">
        <v>94</v>
      </c>
      <c r="Z181" t="s">
        <v>85</v>
      </c>
      <c r="AA181">
        <v>5.1229298E-2</v>
      </c>
      <c r="AB181">
        <v>3.8546243000000001E-2</v>
      </c>
      <c r="AC181">
        <v>4.1582962000000001E-2</v>
      </c>
      <c r="AD181">
        <v>81.170275000000004</v>
      </c>
      <c r="AE181">
        <v>1.2900622E-2</v>
      </c>
      <c r="AF181">
        <v>0.17409532999999999</v>
      </c>
      <c r="AG181">
        <v>1.8596465999999999E-3</v>
      </c>
    </row>
    <row r="182" spans="2:33" x14ac:dyDescent="0.35">
      <c r="Y182" t="s">
        <v>95</v>
      </c>
      <c r="Z182" t="s">
        <v>17</v>
      </c>
      <c r="AA182" s="2">
        <v>9.3676576000000005E-6</v>
      </c>
      <c r="AB182" s="2">
        <v>8.8267302E-6</v>
      </c>
      <c r="AC182" s="2">
        <v>2.8899263000000002E-6</v>
      </c>
      <c r="AD182">
        <v>30.850041999999998</v>
      </c>
      <c r="AE182" s="2">
        <v>5.5661378999999998E-6</v>
      </c>
      <c r="AF182" s="2">
        <v>1.7496522000000001E-5</v>
      </c>
      <c r="AG182" s="2">
        <v>1.2924143000000001E-7</v>
      </c>
    </row>
    <row r="183" spans="2:33" x14ac:dyDescent="0.35">
      <c r="B183" t="s">
        <v>29</v>
      </c>
      <c r="C183">
        <v>95</v>
      </c>
      <c r="Y183" t="s">
        <v>96</v>
      </c>
      <c r="Z183" t="s">
        <v>97</v>
      </c>
      <c r="AA183">
        <v>3.0453417999999999E-3</v>
      </c>
      <c r="AB183">
        <v>2.2928134E-3</v>
      </c>
      <c r="AC183">
        <v>2.358663E-3</v>
      </c>
      <c r="AD183">
        <v>77.451503000000002</v>
      </c>
      <c r="AE183">
        <v>7.6675240999999998E-4</v>
      </c>
      <c r="AF183">
        <v>1.0473662999999999E-2</v>
      </c>
      <c r="AG183">
        <v>1.0548261000000001E-4</v>
      </c>
    </row>
    <row r="184" spans="2:33" x14ac:dyDescent="0.35">
      <c r="Y184" t="s">
        <v>98</v>
      </c>
      <c r="Z184" t="s">
        <v>99</v>
      </c>
      <c r="AA184">
        <v>1.0441814000000001E-3</v>
      </c>
      <c r="AB184">
        <v>1.0111969000000001E-3</v>
      </c>
      <c r="AC184">
        <v>2.2175008999999999E-4</v>
      </c>
      <c r="AD184">
        <v>21.236740000000001</v>
      </c>
      <c r="AE184">
        <v>7.1776920999999997E-4</v>
      </c>
      <c r="AF184">
        <v>1.6216492E-3</v>
      </c>
      <c r="AG184" s="2">
        <v>9.9169655000000007E-6</v>
      </c>
    </row>
    <row r="185" spans="2:33" x14ac:dyDescent="0.35">
      <c r="Y185" t="s">
        <v>100</v>
      </c>
      <c r="Z185" t="s">
        <v>99</v>
      </c>
      <c r="AA185">
        <v>1.0693049E-3</v>
      </c>
      <c r="AB185">
        <v>1.0377313E-3</v>
      </c>
      <c r="AC185">
        <v>2.2797401E-4</v>
      </c>
      <c r="AD185">
        <v>21.319831000000001</v>
      </c>
      <c r="AE185">
        <v>7.3702596000000005E-4</v>
      </c>
      <c r="AF185">
        <v>1.6651446999999999E-3</v>
      </c>
      <c r="AG185" s="2">
        <v>1.0195308000000001E-5</v>
      </c>
    </row>
    <row r="186" spans="2:33" x14ac:dyDescent="0.35">
      <c r="Y186" t="s">
        <v>101</v>
      </c>
      <c r="Z186" t="s">
        <v>102</v>
      </c>
      <c r="AA186" s="2">
        <v>9.5489873999999996E-8</v>
      </c>
      <c r="AB186" s="2">
        <v>9.0268560999999995E-8</v>
      </c>
      <c r="AC186" s="2">
        <v>2.4884277999999999E-8</v>
      </c>
      <c r="AD186">
        <v>26.059598999999999</v>
      </c>
      <c r="AE186" s="2">
        <v>6.4261754999999995E-8</v>
      </c>
      <c r="AF186" s="2">
        <v>1.6223104999999999E-7</v>
      </c>
      <c r="AG186" s="2">
        <v>1.1128587E-9</v>
      </c>
    </row>
    <row r="187" spans="2:33" x14ac:dyDescent="0.35">
      <c r="Y187" t="s">
        <v>103</v>
      </c>
      <c r="Z187" t="s">
        <v>11</v>
      </c>
      <c r="AA187">
        <v>1.3705900000000001E-3</v>
      </c>
      <c r="AB187">
        <v>1.2608707999999999E-3</v>
      </c>
      <c r="AC187">
        <v>4.6800203000000001E-4</v>
      </c>
      <c r="AD187">
        <v>34.146026999999997</v>
      </c>
      <c r="AE187">
        <v>8.1825123000000004E-4</v>
      </c>
      <c r="AF187">
        <v>2.7709621000000001E-3</v>
      </c>
      <c r="AG187" s="2">
        <v>2.0929687000000002E-5</v>
      </c>
    </row>
    <row r="188" spans="2:33" x14ac:dyDescent="0.35">
      <c r="Y188" t="s">
        <v>104</v>
      </c>
      <c r="Z188" t="s">
        <v>85</v>
      </c>
      <c r="AA188">
        <v>3.8175762999999998</v>
      </c>
      <c r="AB188">
        <v>2.6407227999999998</v>
      </c>
      <c r="AC188">
        <v>5.0808923000000004</v>
      </c>
      <c r="AD188">
        <v>133.09209999999999</v>
      </c>
      <c r="AE188">
        <v>0.99405213000000003</v>
      </c>
      <c r="AF188">
        <v>12.906624000000001</v>
      </c>
      <c r="AG188">
        <v>0.22722440999999999</v>
      </c>
    </row>
    <row r="189" spans="2:33" x14ac:dyDescent="0.35">
      <c r="Y189" t="s">
        <v>105</v>
      </c>
      <c r="Z189" t="s">
        <v>106</v>
      </c>
      <c r="AA189">
        <v>-2.8091006999999999E-3</v>
      </c>
      <c r="AB189">
        <v>1.389429E-2</v>
      </c>
      <c r="AC189">
        <v>0.26870917</v>
      </c>
      <c r="AD189">
        <v>-9565.6654999999992</v>
      </c>
      <c r="AE189">
        <v>-0.56644086999999999</v>
      </c>
      <c r="AF189">
        <v>0.52130262000000005</v>
      </c>
      <c r="AG189">
        <v>1.201704E-2</v>
      </c>
    </row>
    <row r="191" spans="2:33" x14ac:dyDescent="0.35">
      <c r="Y191" t="s">
        <v>29</v>
      </c>
      <c r="Z191">
        <v>95</v>
      </c>
    </row>
    <row r="194" spans="1:33" x14ac:dyDescent="0.35">
      <c r="A194" s="3">
        <v>9</v>
      </c>
      <c r="B194" s="3" t="s">
        <v>38</v>
      </c>
      <c r="X194" s="3">
        <v>9</v>
      </c>
      <c r="Y194" s="3" t="s">
        <v>38</v>
      </c>
    </row>
    <row r="195" spans="1:33" x14ac:dyDescent="0.35">
      <c r="B195" t="s">
        <v>3</v>
      </c>
      <c r="C195" t="s">
        <v>4</v>
      </c>
      <c r="D195" t="s">
        <v>5</v>
      </c>
      <c r="E195" t="s">
        <v>6</v>
      </c>
      <c r="F195" t="s">
        <v>7</v>
      </c>
      <c r="G195" t="s">
        <v>8</v>
      </c>
      <c r="H195" s="1">
        <v>2.5000000000000001E-2</v>
      </c>
      <c r="I195" s="1">
        <v>0.97499999999999998</v>
      </c>
      <c r="J195" t="s">
        <v>9</v>
      </c>
      <c r="Y195" t="s">
        <v>3</v>
      </c>
      <c r="Z195" t="s">
        <v>4</v>
      </c>
      <c r="AA195" t="s">
        <v>5</v>
      </c>
      <c r="AB195" t="s">
        <v>6</v>
      </c>
      <c r="AC195" t="s">
        <v>7</v>
      </c>
      <c r="AD195" t="s">
        <v>8</v>
      </c>
      <c r="AE195" s="1">
        <v>2.5000000000000001E-2</v>
      </c>
      <c r="AF195" s="1">
        <v>0.97499999999999998</v>
      </c>
      <c r="AG195" t="s">
        <v>9</v>
      </c>
    </row>
    <row r="196" spans="1:33" x14ac:dyDescent="0.35">
      <c r="B196" t="s">
        <v>10</v>
      </c>
      <c r="C196" t="s">
        <v>11</v>
      </c>
      <c r="D196">
        <v>8.1310869000000008E-3</v>
      </c>
      <c r="E196">
        <v>7.1345922000000004E-3</v>
      </c>
      <c r="F196">
        <v>3.0668465E-3</v>
      </c>
      <c r="G196">
        <v>37.717547000000003</v>
      </c>
      <c r="H196">
        <v>5.2314605E-3</v>
      </c>
      <c r="I196">
        <v>1.6611567000000001E-2</v>
      </c>
      <c r="J196">
        <v>1.3715354999999999E-4</v>
      </c>
      <c r="Y196" t="s">
        <v>81</v>
      </c>
      <c r="Z196" t="s">
        <v>26</v>
      </c>
      <c r="AA196">
        <v>2.8692703999999999E-3</v>
      </c>
      <c r="AB196">
        <v>2.7686207000000001E-3</v>
      </c>
      <c r="AC196">
        <v>5.2013310000000002E-4</v>
      </c>
      <c r="AD196">
        <v>18.127713</v>
      </c>
      <c r="AE196">
        <v>2.0795662000000002E-3</v>
      </c>
      <c r="AF196">
        <v>4.1833848000000003E-3</v>
      </c>
      <c r="AG196" s="2">
        <v>2.3261060000000001E-5</v>
      </c>
    </row>
    <row r="197" spans="1:33" x14ac:dyDescent="0.35">
      <c r="B197" t="s">
        <v>12</v>
      </c>
      <c r="C197" t="s">
        <v>13</v>
      </c>
      <c r="D197" s="2">
        <v>1.0087645E-7</v>
      </c>
      <c r="E197" s="2">
        <v>9.8207927000000002E-8</v>
      </c>
      <c r="F197" s="2">
        <v>7.2123121E-7</v>
      </c>
      <c r="G197">
        <v>714.96489999999994</v>
      </c>
      <c r="H197" s="2">
        <v>-1.1687309E-6</v>
      </c>
      <c r="I197" s="2">
        <v>1.567582E-6</v>
      </c>
      <c r="J197" s="2">
        <v>3.225444E-8</v>
      </c>
      <c r="Y197" t="s">
        <v>82</v>
      </c>
      <c r="Z197" t="s">
        <v>83</v>
      </c>
      <c r="AA197">
        <v>0.31194000999999999</v>
      </c>
      <c r="AB197">
        <v>0.30708994000000001</v>
      </c>
      <c r="AC197">
        <v>4.3723915000000002E-2</v>
      </c>
      <c r="AD197">
        <v>14.016771</v>
      </c>
      <c r="AE197">
        <v>0.23981611999999999</v>
      </c>
      <c r="AF197">
        <v>0.41780701999999997</v>
      </c>
      <c r="AG197">
        <v>1.9553929000000001E-3</v>
      </c>
    </row>
    <row r="198" spans="1:33" x14ac:dyDescent="0.35">
      <c r="B198" t="s">
        <v>14</v>
      </c>
      <c r="C198" t="s">
        <v>15</v>
      </c>
      <c r="D198">
        <v>30.732105000000001</v>
      </c>
      <c r="E198">
        <v>29.992818</v>
      </c>
      <c r="F198">
        <v>14.959821</v>
      </c>
      <c r="G198">
        <v>48.678153999999999</v>
      </c>
      <c r="H198">
        <v>2.9820332000000001</v>
      </c>
      <c r="I198">
        <v>63.626967</v>
      </c>
      <c r="J198">
        <v>0.66902355000000002</v>
      </c>
      <c r="Y198" t="s">
        <v>84</v>
      </c>
      <c r="Z198" t="s">
        <v>85</v>
      </c>
      <c r="AA198">
        <v>0.10103860000000001</v>
      </c>
      <c r="AB198">
        <v>9.7780105000000006E-2</v>
      </c>
      <c r="AC198">
        <v>2.8238289999999999E-2</v>
      </c>
      <c r="AD198">
        <v>27.948022000000002</v>
      </c>
      <c r="AE198">
        <v>6.1154495000000003E-2</v>
      </c>
      <c r="AF198">
        <v>0.17844930000000001</v>
      </c>
      <c r="AG198">
        <v>1.2628546999999999E-3</v>
      </c>
    </row>
    <row r="199" spans="1:33" x14ac:dyDescent="0.35">
      <c r="B199" t="s">
        <v>16</v>
      </c>
      <c r="C199" t="s">
        <v>17</v>
      </c>
      <c r="D199">
        <v>3.1389819000000002E-3</v>
      </c>
      <c r="E199">
        <v>3.0169172000000001E-3</v>
      </c>
      <c r="F199">
        <v>7.2792338E-4</v>
      </c>
      <c r="G199">
        <v>23.189792000000001</v>
      </c>
      <c r="H199">
        <v>2.1366986E-3</v>
      </c>
      <c r="I199">
        <v>4.7220687000000001E-3</v>
      </c>
      <c r="J199" s="2">
        <v>3.2553723000000003E-5</v>
      </c>
      <c r="Y199" t="s">
        <v>86</v>
      </c>
      <c r="Z199" t="s">
        <v>87</v>
      </c>
      <c r="AA199">
        <v>3.6011787000000001E-4</v>
      </c>
      <c r="AB199">
        <v>3.4158711000000002E-4</v>
      </c>
      <c r="AC199">
        <v>1.065295E-4</v>
      </c>
      <c r="AD199">
        <v>29.581842999999999</v>
      </c>
      <c r="AE199">
        <v>2.2524424E-4</v>
      </c>
      <c r="AF199">
        <v>6.2113171000000001E-4</v>
      </c>
      <c r="AG199" s="2">
        <v>4.7641443E-6</v>
      </c>
    </row>
    <row r="200" spans="1:33" x14ac:dyDescent="0.35">
      <c r="B200" t="s">
        <v>18</v>
      </c>
      <c r="C200" t="s">
        <v>19</v>
      </c>
      <c r="D200">
        <v>1.5803711</v>
      </c>
      <c r="E200">
        <v>1.5616623999999999</v>
      </c>
      <c r="F200">
        <v>0.21153021</v>
      </c>
      <c r="G200">
        <v>13.384843999999999</v>
      </c>
      <c r="H200">
        <v>1.2380119999999999</v>
      </c>
      <c r="I200">
        <v>2.0349387000000001</v>
      </c>
      <c r="J200">
        <v>9.4599187000000001E-3</v>
      </c>
      <c r="Y200" t="s">
        <v>20</v>
      </c>
      <c r="Z200" t="s">
        <v>21</v>
      </c>
      <c r="AA200">
        <v>1.1333044000000001</v>
      </c>
      <c r="AB200">
        <v>1.1248898000000001</v>
      </c>
      <c r="AC200">
        <v>8.5279486000000002E-2</v>
      </c>
      <c r="AD200">
        <v>7.5248523</v>
      </c>
      <c r="AE200">
        <v>0.99169976999999998</v>
      </c>
      <c r="AF200">
        <v>1.3131136000000001</v>
      </c>
      <c r="AG200">
        <v>3.8138145000000002E-3</v>
      </c>
    </row>
    <row r="201" spans="1:33" x14ac:dyDescent="0.35">
      <c r="B201" t="s">
        <v>20</v>
      </c>
      <c r="C201" t="s">
        <v>21</v>
      </c>
      <c r="D201">
        <v>1.0926853999999999</v>
      </c>
      <c r="E201">
        <v>1.0893203</v>
      </c>
      <c r="F201">
        <v>7.9191108999999996E-2</v>
      </c>
      <c r="G201">
        <v>7.2473841999999999</v>
      </c>
      <c r="H201">
        <v>0.95043610999999995</v>
      </c>
      <c r="I201">
        <v>1.2544303000000001</v>
      </c>
      <c r="J201">
        <v>3.5415339999999998E-3</v>
      </c>
      <c r="Y201" t="s">
        <v>88</v>
      </c>
      <c r="Z201" t="s">
        <v>85</v>
      </c>
      <c r="AA201">
        <v>6.0212452E-2</v>
      </c>
      <c r="AB201">
        <v>5.6954194E-2</v>
      </c>
      <c r="AC201">
        <v>5.0018225999999999E-2</v>
      </c>
      <c r="AD201">
        <v>83.069570999999996</v>
      </c>
      <c r="AE201">
        <v>-8.7325285999999992E-3</v>
      </c>
      <c r="AF201">
        <v>0.14936422999999999</v>
      </c>
      <c r="AG201">
        <v>2.2368830999999999E-3</v>
      </c>
    </row>
    <row r="202" spans="1:33" x14ac:dyDescent="0.35">
      <c r="B202" t="s">
        <v>22</v>
      </c>
      <c r="C202" t="s">
        <v>13</v>
      </c>
      <c r="D202" s="2">
        <v>4.3646942999999999E-7</v>
      </c>
      <c r="E202" s="2">
        <v>-6.0831978999999996E-7</v>
      </c>
      <c r="F202" s="2">
        <v>3.5318592999999998E-5</v>
      </c>
      <c r="G202">
        <v>8091.8824000000004</v>
      </c>
      <c r="H202" s="2">
        <v>-6.9856325000000006E-5</v>
      </c>
      <c r="I202" s="2">
        <v>6.9684619999999995E-5</v>
      </c>
      <c r="J202" s="2">
        <v>1.5794955000000001E-6</v>
      </c>
      <c r="Y202" t="s">
        <v>89</v>
      </c>
      <c r="Z202" t="s">
        <v>85</v>
      </c>
      <c r="AA202">
        <v>1.962388</v>
      </c>
      <c r="AB202">
        <v>0.22093403</v>
      </c>
      <c r="AC202">
        <v>25.900583999999998</v>
      </c>
      <c r="AD202">
        <v>1319.8503000000001</v>
      </c>
      <c r="AE202">
        <v>-44.262573000000003</v>
      </c>
      <c r="AF202">
        <v>57.657505</v>
      </c>
      <c r="AG202">
        <v>1.1583093</v>
      </c>
    </row>
    <row r="203" spans="1:33" x14ac:dyDescent="0.35">
      <c r="B203" t="s">
        <v>23</v>
      </c>
      <c r="C203" t="s">
        <v>24</v>
      </c>
      <c r="D203" s="2">
        <v>5.8639358999999998E-8</v>
      </c>
      <c r="E203" s="2">
        <v>5.7891081999999998E-8</v>
      </c>
      <c r="F203" s="2">
        <v>1.1058250999999999E-8</v>
      </c>
      <c r="G203">
        <v>18.858070000000001</v>
      </c>
      <c r="H203" s="2">
        <v>4.0631359E-8</v>
      </c>
      <c r="I203" s="2">
        <v>8.3248544999999997E-8</v>
      </c>
      <c r="J203" s="2">
        <v>4.9454002999999996E-10</v>
      </c>
      <c r="Y203" t="s">
        <v>90</v>
      </c>
      <c r="Z203" t="s">
        <v>91</v>
      </c>
      <c r="AA203">
        <v>2.3848153E-2</v>
      </c>
      <c r="AB203">
        <v>1.3428683E-2</v>
      </c>
      <c r="AC203">
        <v>3.5530159999999998E-2</v>
      </c>
      <c r="AD203">
        <v>148.98495</v>
      </c>
      <c r="AE203">
        <v>2.7081642E-3</v>
      </c>
      <c r="AF203">
        <v>0.1100891</v>
      </c>
      <c r="AG203">
        <v>1.5889571E-3</v>
      </c>
    </row>
    <row r="204" spans="1:33" x14ac:dyDescent="0.35">
      <c r="B204" t="s">
        <v>25</v>
      </c>
      <c r="C204" t="s">
        <v>26</v>
      </c>
      <c r="D204">
        <v>2.2880358000000002E-3</v>
      </c>
      <c r="E204">
        <v>2.2390169999999998E-3</v>
      </c>
      <c r="F204">
        <v>4.1895687E-4</v>
      </c>
      <c r="G204">
        <v>18.310766000000001</v>
      </c>
      <c r="H204">
        <v>1.6221034000000001E-3</v>
      </c>
      <c r="I204">
        <v>3.2744206999999999E-3</v>
      </c>
      <c r="J204" s="2">
        <v>1.8736321E-5</v>
      </c>
      <c r="Y204" t="s">
        <v>92</v>
      </c>
      <c r="Z204" t="s">
        <v>93</v>
      </c>
      <c r="AA204">
        <v>2.6930261E-2</v>
      </c>
      <c r="AB204">
        <v>2.6023505999999998E-2</v>
      </c>
      <c r="AC204">
        <v>7.2102112999999999E-3</v>
      </c>
      <c r="AD204">
        <v>26.77364</v>
      </c>
      <c r="AE204">
        <v>1.5991385E-2</v>
      </c>
      <c r="AF204">
        <v>4.5654413999999997E-2</v>
      </c>
      <c r="AG204">
        <v>3.2245045E-4</v>
      </c>
    </row>
    <row r="205" spans="1:33" x14ac:dyDescent="0.35">
      <c r="B205" t="s">
        <v>27</v>
      </c>
      <c r="C205" t="s">
        <v>28</v>
      </c>
      <c r="D205">
        <v>0.17289056</v>
      </c>
      <c r="E205">
        <v>0.1364784</v>
      </c>
      <c r="F205">
        <v>0.10739264</v>
      </c>
      <c r="G205">
        <v>62.115966999999998</v>
      </c>
      <c r="H205">
        <v>8.0583150000000006E-2</v>
      </c>
      <c r="I205">
        <v>0.46690830999999999</v>
      </c>
      <c r="J205">
        <v>4.8027449999999998E-3</v>
      </c>
      <c r="Y205" t="s">
        <v>94</v>
      </c>
      <c r="Z205" t="s">
        <v>85</v>
      </c>
      <c r="AA205">
        <v>0.13122058</v>
      </c>
      <c r="AB205">
        <v>0.12760692000000001</v>
      </c>
      <c r="AC205">
        <v>3.5982706000000003E-2</v>
      </c>
      <c r="AD205">
        <v>27.421543</v>
      </c>
      <c r="AE205">
        <v>8.0215175999999999E-2</v>
      </c>
      <c r="AF205">
        <v>0.22596076000000001</v>
      </c>
      <c r="AG205">
        <v>1.6091955000000001E-3</v>
      </c>
    </row>
    <row r="206" spans="1:33" x14ac:dyDescent="0.35">
      <c r="Y206" t="s">
        <v>95</v>
      </c>
      <c r="Z206" t="s">
        <v>17</v>
      </c>
      <c r="AA206" s="2">
        <v>7.0865096000000003E-5</v>
      </c>
      <c r="AB206" s="2">
        <v>6.9796073E-5</v>
      </c>
      <c r="AC206" s="2">
        <v>1.0377871999999999E-5</v>
      </c>
      <c r="AD206">
        <v>14.644546</v>
      </c>
      <c r="AE206" s="2">
        <v>5.4179204000000002E-5</v>
      </c>
      <c r="AF206" s="2">
        <v>9.3840050999999996E-5</v>
      </c>
      <c r="AG206" s="2">
        <v>4.6411253000000001E-7</v>
      </c>
    </row>
    <row r="207" spans="1:33" x14ac:dyDescent="0.35">
      <c r="B207" t="s">
        <v>29</v>
      </c>
      <c r="C207">
        <v>95</v>
      </c>
      <c r="Y207" t="s">
        <v>96</v>
      </c>
      <c r="Z207" t="s">
        <v>97</v>
      </c>
      <c r="AA207">
        <v>4.8633953000000001E-2</v>
      </c>
      <c r="AB207">
        <v>4.846284E-2</v>
      </c>
      <c r="AC207">
        <v>3.8211337999999998E-3</v>
      </c>
      <c r="AD207">
        <v>7.8569259999999996</v>
      </c>
      <c r="AE207">
        <v>4.2133891E-2</v>
      </c>
      <c r="AF207">
        <v>5.7701264000000002E-2</v>
      </c>
      <c r="AG207">
        <v>1.708863E-4</v>
      </c>
    </row>
    <row r="208" spans="1:33" x14ac:dyDescent="0.35">
      <c r="Y208" t="s">
        <v>98</v>
      </c>
      <c r="Z208" t="s">
        <v>99</v>
      </c>
      <c r="AA208">
        <v>6.9152670999999997E-3</v>
      </c>
      <c r="AB208">
        <v>5.6043723000000004E-3</v>
      </c>
      <c r="AC208">
        <v>3.8319718999999999E-3</v>
      </c>
      <c r="AD208">
        <v>55.413215999999998</v>
      </c>
      <c r="AE208">
        <v>3.4225162000000001E-3</v>
      </c>
      <c r="AF208">
        <v>1.8257259000000001E-2</v>
      </c>
      <c r="AG208">
        <v>1.7137099000000001E-4</v>
      </c>
    </row>
    <row r="209" spans="1:33" x14ac:dyDescent="0.35">
      <c r="Y209" t="s">
        <v>100</v>
      </c>
      <c r="Z209" t="s">
        <v>99</v>
      </c>
      <c r="AA209">
        <v>7.0509698999999997E-3</v>
      </c>
      <c r="AB209">
        <v>5.7308118999999996E-3</v>
      </c>
      <c r="AC209">
        <v>3.8347508999999999E-3</v>
      </c>
      <c r="AD209">
        <v>54.386147000000001</v>
      </c>
      <c r="AE209">
        <v>3.5493866000000001E-3</v>
      </c>
      <c r="AF209">
        <v>1.8399625999999999E-2</v>
      </c>
      <c r="AG209">
        <v>1.7149527E-4</v>
      </c>
    </row>
    <row r="210" spans="1:33" x14ac:dyDescent="0.35">
      <c r="Y210" t="s">
        <v>101</v>
      </c>
      <c r="Z210" t="s">
        <v>102</v>
      </c>
      <c r="AA210" s="2">
        <v>5.5379231000000005E-7</v>
      </c>
      <c r="AB210" s="2">
        <v>5.4414753000000005E-7</v>
      </c>
      <c r="AC210" s="2">
        <v>7.5362817999999999E-8</v>
      </c>
      <c r="AD210">
        <v>13.608499</v>
      </c>
      <c r="AE210" s="2">
        <v>4.2706334000000001E-7</v>
      </c>
      <c r="AF210" s="2">
        <v>7.1927516000000004E-7</v>
      </c>
      <c r="AG210" s="2">
        <v>3.3703277E-9</v>
      </c>
    </row>
    <row r="211" spans="1:33" x14ac:dyDescent="0.35">
      <c r="Y211" t="s">
        <v>103</v>
      </c>
      <c r="Z211" t="s">
        <v>11</v>
      </c>
      <c r="AA211">
        <v>5.6352064000000004E-3</v>
      </c>
      <c r="AB211">
        <v>5.2221608000000003E-3</v>
      </c>
      <c r="AC211">
        <v>1.4307065999999999E-3</v>
      </c>
      <c r="AD211">
        <v>25.388718000000001</v>
      </c>
      <c r="AE211">
        <v>4.0729709999999999E-3</v>
      </c>
      <c r="AF211">
        <v>9.7362526000000001E-3</v>
      </c>
      <c r="AG211" s="2">
        <v>6.3983146E-5</v>
      </c>
    </row>
    <row r="212" spans="1:33" x14ac:dyDescent="0.35">
      <c r="Y212" t="s">
        <v>104</v>
      </c>
      <c r="Z212" t="s">
        <v>85</v>
      </c>
      <c r="AA212">
        <v>6.5101716999999999</v>
      </c>
      <c r="AB212">
        <v>5.8503318000000002</v>
      </c>
      <c r="AC212">
        <v>2.4661042000000002</v>
      </c>
      <c r="AD212">
        <v>37.880786000000001</v>
      </c>
      <c r="AE212">
        <v>3.5773328000000002</v>
      </c>
      <c r="AF212">
        <v>12.572274</v>
      </c>
      <c r="AG212">
        <v>0.11028752999999999</v>
      </c>
    </row>
    <row r="213" spans="1:33" x14ac:dyDescent="0.35">
      <c r="Y213" t="s">
        <v>105</v>
      </c>
      <c r="Z213" t="s">
        <v>106</v>
      </c>
      <c r="AA213">
        <v>-5.3348937999999997E-3</v>
      </c>
      <c r="AB213">
        <v>-1.1280463000000001E-3</v>
      </c>
      <c r="AC213">
        <v>0.24134986</v>
      </c>
      <c r="AD213">
        <v>-4523.9861000000001</v>
      </c>
      <c r="AE213">
        <v>-0.46277995</v>
      </c>
      <c r="AF213">
        <v>0.39220864</v>
      </c>
      <c r="AG213">
        <v>1.0793494000000001E-2</v>
      </c>
    </row>
    <row r="215" spans="1:33" x14ac:dyDescent="0.35">
      <c r="Y215" t="s">
        <v>29</v>
      </c>
      <c r="Z215">
        <v>95</v>
      </c>
    </row>
    <row r="218" spans="1:33" x14ac:dyDescent="0.35">
      <c r="A218" s="3">
        <v>10</v>
      </c>
      <c r="B218" s="3" t="s">
        <v>107</v>
      </c>
      <c r="C218" t="s">
        <v>108</v>
      </c>
      <c r="X218" s="3">
        <v>10</v>
      </c>
      <c r="Y218" s="3" t="s">
        <v>107</v>
      </c>
    </row>
    <row r="219" spans="1:33" x14ac:dyDescent="0.35">
      <c r="B219" t="s">
        <v>3</v>
      </c>
      <c r="C219" t="s">
        <v>4</v>
      </c>
      <c r="D219" t="s">
        <v>5</v>
      </c>
      <c r="E219" t="s">
        <v>6</v>
      </c>
      <c r="F219" t="s">
        <v>7</v>
      </c>
      <c r="G219" t="s">
        <v>8</v>
      </c>
      <c r="H219" s="1">
        <v>2.5000000000000001E-2</v>
      </c>
      <c r="I219" s="1">
        <v>0.97499999999999998</v>
      </c>
      <c r="J219" t="s">
        <v>9</v>
      </c>
      <c r="Y219" t="s">
        <v>3</v>
      </c>
      <c r="Z219" t="s">
        <v>4</v>
      </c>
      <c r="AA219" t="s">
        <v>5</v>
      </c>
      <c r="AB219" t="s">
        <v>6</v>
      </c>
      <c r="AC219" t="s">
        <v>7</v>
      </c>
      <c r="AD219" t="s">
        <v>8</v>
      </c>
      <c r="AE219" s="1">
        <v>2.5000000000000001E-2</v>
      </c>
      <c r="AF219" s="1">
        <v>0.97499999999999998</v>
      </c>
      <c r="AG219" t="s">
        <v>9</v>
      </c>
    </row>
    <row r="220" spans="1:33" x14ac:dyDescent="0.35">
      <c r="B220" t="s">
        <v>10</v>
      </c>
      <c r="C220" t="s">
        <v>11</v>
      </c>
      <c r="D220">
        <v>2.4332935E-2</v>
      </c>
      <c r="E220">
        <v>2.3992423999999998E-2</v>
      </c>
      <c r="F220">
        <v>3.353034E-3</v>
      </c>
      <c r="G220">
        <v>13.779817</v>
      </c>
      <c r="H220">
        <v>1.8692228000000002E-2</v>
      </c>
      <c r="I220">
        <v>3.1662514000000003E-2</v>
      </c>
      <c r="J220">
        <v>1.4995224000000001E-4</v>
      </c>
      <c r="Y220" t="s">
        <v>81</v>
      </c>
      <c r="Z220" t="s">
        <v>26</v>
      </c>
      <c r="AA220">
        <v>7.4691523999999999E-3</v>
      </c>
      <c r="AB220">
        <v>7.3359819E-3</v>
      </c>
      <c r="AC220">
        <v>1.0688272999999999E-3</v>
      </c>
      <c r="AD220">
        <v>14.309887</v>
      </c>
      <c r="AE220">
        <v>5.7120770000000003E-3</v>
      </c>
      <c r="AF220">
        <v>9.8392418000000006E-3</v>
      </c>
      <c r="AG220" s="2">
        <v>4.7799407999999997E-5</v>
      </c>
    </row>
    <row r="221" spans="1:33" x14ac:dyDescent="0.35">
      <c r="B221" t="s">
        <v>12</v>
      </c>
      <c r="C221" t="s">
        <v>13</v>
      </c>
      <c r="D221" s="2">
        <v>7.3572331000000002E-8</v>
      </c>
      <c r="E221" s="2">
        <v>7.1083515000000004E-8</v>
      </c>
      <c r="F221" s="2">
        <v>1.4483072E-6</v>
      </c>
      <c r="G221">
        <v>1968.5488</v>
      </c>
      <c r="H221" s="2">
        <v>-2.7137898E-6</v>
      </c>
      <c r="I221" s="2">
        <v>2.8166455000000002E-6</v>
      </c>
      <c r="J221" s="2">
        <v>6.4770267000000006E-8</v>
      </c>
      <c r="Y221" t="s">
        <v>82</v>
      </c>
      <c r="Z221" t="s">
        <v>83</v>
      </c>
      <c r="AA221">
        <v>0.22982653</v>
      </c>
      <c r="AB221">
        <v>0.22636892</v>
      </c>
      <c r="AC221">
        <v>3.1330704000000001E-2</v>
      </c>
      <c r="AD221">
        <v>13.632327</v>
      </c>
      <c r="AE221">
        <v>0.18426692</v>
      </c>
      <c r="AF221">
        <v>0.30778644999999999</v>
      </c>
      <c r="AG221">
        <v>1.4011517E-3</v>
      </c>
    </row>
    <row r="222" spans="1:33" x14ac:dyDescent="0.35">
      <c r="B222" t="s">
        <v>14</v>
      </c>
      <c r="C222" t="s">
        <v>15</v>
      </c>
      <c r="D222">
        <v>24.114844999999999</v>
      </c>
      <c r="E222">
        <v>23.212526</v>
      </c>
      <c r="F222">
        <v>26.337510000000002</v>
      </c>
      <c r="G222">
        <v>109.217</v>
      </c>
      <c r="H222">
        <v>-25.759491000000001</v>
      </c>
      <c r="I222">
        <v>82.417152000000002</v>
      </c>
      <c r="J222">
        <v>1.1778493000000001</v>
      </c>
      <c r="Y222" t="s">
        <v>84</v>
      </c>
      <c r="Z222" t="s">
        <v>85</v>
      </c>
      <c r="AA222">
        <v>8.3079775999999994E-2</v>
      </c>
      <c r="AB222">
        <v>7.3472699000000002E-2</v>
      </c>
      <c r="AC222">
        <v>3.4623296999999997E-2</v>
      </c>
      <c r="AD222">
        <v>41.674759999999999</v>
      </c>
      <c r="AE222">
        <v>4.3785500999999998E-2</v>
      </c>
      <c r="AF222">
        <v>0.18550317</v>
      </c>
      <c r="AG222">
        <v>1.5484009E-3</v>
      </c>
    </row>
    <row r="223" spans="1:33" x14ac:dyDescent="0.35">
      <c r="B223" t="s">
        <v>16</v>
      </c>
      <c r="C223" t="s">
        <v>17</v>
      </c>
      <c r="D223">
        <v>2.7980505E-3</v>
      </c>
      <c r="E223">
        <v>2.5178796E-3</v>
      </c>
      <c r="F223">
        <v>1.2443878000000001E-3</v>
      </c>
      <c r="G223">
        <v>44.473385999999998</v>
      </c>
      <c r="H223">
        <v>1.3752645999999999E-3</v>
      </c>
      <c r="I223">
        <v>5.5568500000000003E-3</v>
      </c>
      <c r="J223" s="2">
        <v>5.5650713999999997E-5</v>
      </c>
      <c r="Y223" t="s">
        <v>86</v>
      </c>
      <c r="Z223" t="s">
        <v>87</v>
      </c>
      <c r="AA223">
        <v>3.4909930000000001E-4</v>
      </c>
      <c r="AB223">
        <v>3.1269410000000001E-4</v>
      </c>
      <c r="AC223">
        <v>1.5578257000000001E-4</v>
      </c>
      <c r="AD223">
        <v>44.624142999999997</v>
      </c>
      <c r="AE223">
        <v>1.5137451000000001E-4</v>
      </c>
      <c r="AF223">
        <v>7.5283200000000005E-4</v>
      </c>
      <c r="AG223" s="2">
        <v>6.9668083999999999E-6</v>
      </c>
    </row>
    <row r="224" spans="1:33" x14ac:dyDescent="0.35">
      <c r="B224" t="s">
        <v>18</v>
      </c>
      <c r="C224" t="s">
        <v>19</v>
      </c>
      <c r="D224">
        <v>0.98886923999999998</v>
      </c>
      <c r="E224">
        <v>0.98273849000000002</v>
      </c>
      <c r="F224">
        <v>0.11499274</v>
      </c>
      <c r="G224">
        <v>11.628710999999999</v>
      </c>
      <c r="H224">
        <v>0.77678170000000002</v>
      </c>
      <c r="I224">
        <v>1.2491433000000001</v>
      </c>
      <c r="J224">
        <v>5.1426318000000002E-3</v>
      </c>
      <c r="Y224" t="s">
        <v>20</v>
      </c>
      <c r="Z224" t="s">
        <v>21</v>
      </c>
      <c r="AA224">
        <v>0.89873749000000003</v>
      </c>
      <c r="AB224">
        <v>0.89139833999999996</v>
      </c>
      <c r="AC224">
        <v>8.3144550999999997E-2</v>
      </c>
      <c r="AD224">
        <v>9.2512609999999995</v>
      </c>
      <c r="AE224">
        <v>0.76003100000000001</v>
      </c>
      <c r="AF224">
        <v>1.1058836000000001</v>
      </c>
      <c r="AG224">
        <v>3.7183374000000001E-3</v>
      </c>
    </row>
    <row r="225" spans="2:33" x14ac:dyDescent="0.35">
      <c r="B225" t="s">
        <v>20</v>
      </c>
      <c r="C225" t="s">
        <v>21</v>
      </c>
      <c r="D225">
        <v>0.86567780000000005</v>
      </c>
      <c r="E225">
        <v>0.85987493000000004</v>
      </c>
      <c r="F225">
        <v>7.6962481999999999E-2</v>
      </c>
      <c r="G225">
        <v>8.8904303000000002</v>
      </c>
      <c r="H225">
        <v>0.74205209000000005</v>
      </c>
      <c r="I225">
        <v>1.0497863000000001</v>
      </c>
      <c r="J225">
        <v>3.4418667999999999E-3</v>
      </c>
      <c r="Y225" t="s">
        <v>88</v>
      </c>
      <c r="Z225" t="s">
        <v>85</v>
      </c>
      <c r="AA225">
        <v>7.8601524000000006E-2</v>
      </c>
      <c r="AB225">
        <v>6.9959127999999995E-2</v>
      </c>
      <c r="AC225">
        <v>8.9072555999999997E-2</v>
      </c>
      <c r="AD225">
        <v>113.32167</v>
      </c>
      <c r="AE225">
        <v>-4.5519233999999999E-2</v>
      </c>
      <c r="AF225">
        <v>0.2420108</v>
      </c>
      <c r="AG225">
        <v>3.9834457999999998E-3</v>
      </c>
    </row>
    <row r="226" spans="2:33" x14ac:dyDescent="0.35">
      <c r="B226" t="s">
        <v>22</v>
      </c>
      <c r="C226" t="s">
        <v>13</v>
      </c>
      <c r="D226" s="2">
        <v>6.6003337000000004E-8</v>
      </c>
      <c r="E226" s="2">
        <v>-6.6458017000000002E-7</v>
      </c>
      <c r="F226" s="2">
        <v>7.3150295000000003E-5</v>
      </c>
      <c r="G226">
        <v>110828.18</v>
      </c>
      <c r="H226">
        <v>-1.4564333E-4</v>
      </c>
      <c r="I226">
        <v>1.5441332E-4</v>
      </c>
      <c r="J226" s="2">
        <v>3.2713807E-6</v>
      </c>
      <c r="Y226" t="s">
        <v>89</v>
      </c>
      <c r="Z226" t="s">
        <v>85</v>
      </c>
      <c r="AA226">
        <v>-0.61857413000000006</v>
      </c>
      <c r="AB226">
        <v>-3.6863722999999999</v>
      </c>
      <c r="AC226">
        <v>51.401032999999998</v>
      </c>
      <c r="AD226">
        <v>-8309.5995999999996</v>
      </c>
      <c r="AE226">
        <v>-103.98990999999999</v>
      </c>
      <c r="AF226">
        <v>105.31328999999999</v>
      </c>
      <c r="AG226">
        <v>2.2987240999999998</v>
      </c>
    </row>
    <row r="227" spans="2:33" x14ac:dyDescent="0.35">
      <c r="B227" t="s">
        <v>23</v>
      </c>
      <c r="C227" t="s">
        <v>24</v>
      </c>
      <c r="D227" s="2">
        <v>1.3654147E-8</v>
      </c>
      <c r="E227" s="2">
        <v>1.34311E-8</v>
      </c>
      <c r="F227" s="2">
        <v>1.7653634E-9</v>
      </c>
      <c r="G227">
        <v>12.929137000000001</v>
      </c>
      <c r="H227" s="2">
        <v>1.0864844E-8</v>
      </c>
      <c r="I227" s="2">
        <v>1.7610365000000001E-8</v>
      </c>
      <c r="J227" s="2">
        <v>7.8949450999999996E-11</v>
      </c>
      <c r="Y227" t="s">
        <v>90</v>
      </c>
      <c r="Z227" t="s">
        <v>91</v>
      </c>
      <c r="AA227">
        <v>7.8653026000000001E-2</v>
      </c>
      <c r="AB227">
        <v>4.0418124999999999E-2</v>
      </c>
      <c r="AC227">
        <v>0.11563055999999999</v>
      </c>
      <c r="AD227">
        <v>147.01349999999999</v>
      </c>
      <c r="AE227">
        <v>8.283393E-3</v>
      </c>
      <c r="AF227">
        <v>0.41821905999999998</v>
      </c>
      <c r="AG227">
        <v>5.1711561000000001E-3</v>
      </c>
    </row>
    <row r="228" spans="2:33" x14ac:dyDescent="0.35">
      <c r="B228" t="s">
        <v>25</v>
      </c>
      <c r="C228" t="s">
        <v>26</v>
      </c>
      <c r="D228">
        <v>2.1195191999999999E-3</v>
      </c>
      <c r="E228">
        <v>2.1003773000000002E-3</v>
      </c>
      <c r="F228">
        <v>2.5025079000000003E-4</v>
      </c>
      <c r="G228">
        <v>11.80696</v>
      </c>
      <c r="H228">
        <v>1.6588604E-3</v>
      </c>
      <c r="I228">
        <v>2.6695693000000002E-3</v>
      </c>
      <c r="J228" s="2">
        <v>1.1191555E-5</v>
      </c>
      <c r="Y228" t="s">
        <v>92</v>
      </c>
      <c r="Z228" t="s">
        <v>93</v>
      </c>
      <c r="AA228">
        <v>4.0321457999999998E-2</v>
      </c>
      <c r="AB228">
        <v>3.8976952000000002E-2</v>
      </c>
      <c r="AC228">
        <v>9.3029870000000004E-3</v>
      </c>
      <c r="AD228">
        <v>23.072050000000001</v>
      </c>
      <c r="AE228">
        <v>2.5882097999999999E-2</v>
      </c>
      <c r="AF228">
        <v>6.5132906000000004E-2</v>
      </c>
      <c r="AG228">
        <v>4.1604222999999999E-4</v>
      </c>
    </row>
    <row r="229" spans="2:33" x14ac:dyDescent="0.35">
      <c r="B229" t="s">
        <v>27</v>
      </c>
      <c r="C229" t="s">
        <v>28</v>
      </c>
      <c r="D229">
        <v>7.0057421999999994E-2</v>
      </c>
      <c r="E229">
        <v>6.9212514000000003E-2</v>
      </c>
      <c r="F229">
        <v>7.7417581000000001E-3</v>
      </c>
      <c r="G229">
        <v>11.050589</v>
      </c>
      <c r="H229">
        <v>5.7730436000000003E-2</v>
      </c>
      <c r="I229">
        <v>8.6772355999999995E-2</v>
      </c>
      <c r="J229">
        <v>3.4622195000000002E-4</v>
      </c>
      <c r="Y229" t="s">
        <v>94</v>
      </c>
      <c r="Z229" t="s">
        <v>85</v>
      </c>
      <c r="AA229">
        <v>0.11019577999999999</v>
      </c>
      <c r="AB229">
        <v>9.7388678000000006E-2</v>
      </c>
      <c r="AC229">
        <v>4.4700204E-2</v>
      </c>
      <c r="AD229">
        <v>40.564352</v>
      </c>
      <c r="AE229">
        <v>5.9354400000000002E-2</v>
      </c>
      <c r="AF229">
        <v>0.24038533000000001</v>
      </c>
      <c r="AG229">
        <v>1.9990539000000001E-3</v>
      </c>
    </row>
    <row r="230" spans="2:33" x14ac:dyDescent="0.35">
      <c r="Y230" t="s">
        <v>95</v>
      </c>
      <c r="Z230" t="s">
        <v>17</v>
      </c>
      <c r="AA230" s="2">
        <v>2.4805636E-5</v>
      </c>
      <c r="AB230" s="2">
        <v>2.4283732E-5</v>
      </c>
      <c r="AC230" s="2">
        <v>3.9761763000000002E-6</v>
      </c>
      <c r="AD230">
        <v>16.029326000000001</v>
      </c>
      <c r="AE230" s="2">
        <v>1.8735914999999999E-5</v>
      </c>
      <c r="AF230" s="2">
        <v>3.4529704E-5</v>
      </c>
      <c r="AG230" s="2">
        <v>1.7782001E-7</v>
      </c>
    </row>
    <row r="231" spans="2:33" x14ac:dyDescent="0.35">
      <c r="B231" t="s">
        <v>29</v>
      </c>
      <c r="C231">
        <v>95</v>
      </c>
      <c r="Y231" t="s">
        <v>96</v>
      </c>
      <c r="Z231" t="s">
        <v>97</v>
      </c>
      <c r="AA231">
        <v>5.1824979E-2</v>
      </c>
      <c r="AB231">
        <v>5.0002788999999999E-2</v>
      </c>
      <c r="AC231">
        <v>1.2019157000000001E-2</v>
      </c>
      <c r="AD231">
        <v>23.191821999999998</v>
      </c>
      <c r="AE231">
        <v>3.2762810000000003E-2</v>
      </c>
      <c r="AF231">
        <v>8.1417853999999998E-2</v>
      </c>
      <c r="AG231">
        <v>5.3751305000000001E-4</v>
      </c>
    </row>
    <row r="232" spans="2:33" x14ac:dyDescent="0.35">
      <c r="Y232" t="s">
        <v>98</v>
      </c>
      <c r="Z232" t="s">
        <v>99</v>
      </c>
      <c r="AA232">
        <v>2.9609227000000002E-3</v>
      </c>
      <c r="AB232">
        <v>2.9331548000000002E-3</v>
      </c>
      <c r="AC232">
        <v>3.2820481999999999E-4</v>
      </c>
      <c r="AD232">
        <v>11.084545</v>
      </c>
      <c r="AE232">
        <v>2.3934987999999998E-3</v>
      </c>
      <c r="AF232">
        <v>3.7100796E-3</v>
      </c>
      <c r="AG232" s="2">
        <v>1.4677766000000001E-5</v>
      </c>
    </row>
    <row r="233" spans="2:33" x14ac:dyDescent="0.35">
      <c r="Y233" t="s">
        <v>100</v>
      </c>
      <c r="Z233" t="s">
        <v>99</v>
      </c>
      <c r="AA233">
        <v>3.0461430999999999E-3</v>
      </c>
      <c r="AB233">
        <v>3.0216018999999999E-3</v>
      </c>
      <c r="AC233">
        <v>3.3649776E-4</v>
      </c>
      <c r="AD233">
        <v>11.046682000000001</v>
      </c>
      <c r="AE233">
        <v>2.4705757999999999E-3</v>
      </c>
      <c r="AF233">
        <v>3.8105192000000001E-3</v>
      </c>
      <c r="AG233" s="2">
        <v>1.5048637E-5</v>
      </c>
    </row>
    <row r="234" spans="2:33" x14ac:dyDescent="0.35">
      <c r="Y234" t="s">
        <v>101</v>
      </c>
      <c r="Z234" t="s">
        <v>102</v>
      </c>
      <c r="AA234" s="2">
        <v>3.0138191999999999E-7</v>
      </c>
      <c r="AB234" s="2">
        <v>2.9609676999999999E-7</v>
      </c>
      <c r="AC234" s="2">
        <v>3.7077573000000002E-8</v>
      </c>
      <c r="AD234">
        <v>12.302521</v>
      </c>
      <c r="AE234" s="2">
        <v>2.4303853E-7</v>
      </c>
      <c r="AF234" s="2">
        <v>4.0135211000000001E-7</v>
      </c>
      <c r="AG234" s="2">
        <v>1.6581595E-9</v>
      </c>
    </row>
    <row r="235" spans="2:33" x14ac:dyDescent="0.35">
      <c r="Y235" t="s">
        <v>103</v>
      </c>
      <c r="Z235" t="s">
        <v>11</v>
      </c>
      <c r="AA235">
        <v>2.3504495E-2</v>
      </c>
      <c r="AB235">
        <v>2.3032471999999998E-2</v>
      </c>
      <c r="AC235">
        <v>3.6116004000000001E-3</v>
      </c>
      <c r="AD235">
        <v>15.365572999999999</v>
      </c>
      <c r="AE235">
        <v>1.7478400000000002E-2</v>
      </c>
      <c r="AF235">
        <v>3.1657850000000001E-2</v>
      </c>
      <c r="AG235">
        <v>1.6151568000000001E-4</v>
      </c>
    </row>
    <row r="236" spans="2:33" x14ac:dyDescent="0.35">
      <c r="Y236" t="s">
        <v>104</v>
      </c>
      <c r="Z236" t="s">
        <v>85</v>
      </c>
      <c r="AA236">
        <v>7.4784901000000001</v>
      </c>
      <c r="AB236">
        <v>6.5044743</v>
      </c>
      <c r="AC236">
        <v>3.2906898</v>
      </c>
      <c r="AD236">
        <v>44.002060999999998</v>
      </c>
      <c r="AE236">
        <v>3.9357023</v>
      </c>
      <c r="AF236">
        <v>16.468229999999998</v>
      </c>
      <c r="AG236">
        <v>0.14716412000000001</v>
      </c>
    </row>
    <row r="237" spans="2:33" x14ac:dyDescent="0.35">
      <c r="Y237" t="s">
        <v>105</v>
      </c>
      <c r="Z237" t="s">
        <v>106</v>
      </c>
      <c r="AA237">
        <v>-2.4933883E-2</v>
      </c>
      <c r="AB237">
        <v>7.5142906999999997E-3</v>
      </c>
      <c r="AC237">
        <v>0.62066164000000001</v>
      </c>
      <c r="AD237">
        <v>-2489.2298000000001</v>
      </c>
      <c r="AE237">
        <v>-1.4400596999999999</v>
      </c>
      <c r="AF237">
        <v>1.0980348</v>
      </c>
      <c r="AG237">
        <v>2.7756831999999999E-2</v>
      </c>
    </row>
    <row r="239" spans="2:33" x14ac:dyDescent="0.35">
      <c r="Y239" t="s">
        <v>29</v>
      </c>
      <c r="Z239">
        <v>95</v>
      </c>
    </row>
    <row r="242" spans="1:33" x14ac:dyDescent="0.35">
      <c r="A242" s="3">
        <v>11</v>
      </c>
      <c r="B242" s="3" t="s">
        <v>39</v>
      </c>
      <c r="X242" s="3">
        <v>11</v>
      </c>
      <c r="Y242" s="3" t="s">
        <v>39</v>
      </c>
    </row>
    <row r="243" spans="1:33" x14ac:dyDescent="0.35">
      <c r="B243" t="s">
        <v>3</v>
      </c>
      <c r="C243" t="s">
        <v>4</v>
      </c>
      <c r="D243" t="s">
        <v>5</v>
      </c>
      <c r="E243" t="s">
        <v>6</v>
      </c>
      <c r="F243" t="s">
        <v>7</v>
      </c>
      <c r="G243" t="s">
        <v>8</v>
      </c>
      <c r="H243" s="1">
        <v>2.5000000000000001E-2</v>
      </c>
      <c r="I243" s="1">
        <v>0.97499999999999998</v>
      </c>
      <c r="J243" t="s">
        <v>9</v>
      </c>
      <c r="Y243" t="s">
        <v>3</v>
      </c>
      <c r="Z243" t="s">
        <v>4</v>
      </c>
      <c r="AA243" t="s">
        <v>5</v>
      </c>
      <c r="AB243" t="s">
        <v>6</v>
      </c>
      <c r="AC243" s="1" t="s">
        <v>7</v>
      </c>
      <c r="AD243" s="1" t="s">
        <v>8</v>
      </c>
      <c r="AE243" s="1">
        <v>2.5000000000000001E-2</v>
      </c>
      <c r="AF243" s="1">
        <v>0.97499999999999998</v>
      </c>
      <c r="AG243" t="s">
        <v>9</v>
      </c>
    </row>
    <row r="244" spans="1:33" x14ac:dyDescent="0.35">
      <c r="A244" s="3"/>
      <c r="B244" t="s">
        <v>10</v>
      </c>
      <c r="C244" t="s">
        <v>11</v>
      </c>
      <c r="D244">
        <v>1.4155993E-2</v>
      </c>
      <c r="E244">
        <v>1.3834997E-2</v>
      </c>
      <c r="F244">
        <v>2.6371793E-3</v>
      </c>
      <c r="G244">
        <v>18.629418999999999</v>
      </c>
      <c r="H244">
        <v>9.8273334000000007E-3</v>
      </c>
      <c r="I244">
        <v>2.0120467E-2</v>
      </c>
      <c r="J244">
        <v>1.1793824E-4</v>
      </c>
      <c r="Y244" t="s">
        <v>81</v>
      </c>
      <c r="Z244" t="s">
        <v>26</v>
      </c>
      <c r="AA244">
        <v>5.4906034999999999E-3</v>
      </c>
      <c r="AB244">
        <v>5.3403579000000003E-3</v>
      </c>
      <c r="AC244">
        <v>1.062375E-3</v>
      </c>
      <c r="AD244">
        <v>19.348966999999998</v>
      </c>
      <c r="AE244" s="2">
        <v>3.7565293999999999E-3</v>
      </c>
      <c r="AF244">
        <v>7.9699139999999998E-3</v>
      </c>
      <c r="AG244" s="2">
        <v>4.7510855999999999E-5</v>
      </c>
    </row>
    <row r="245" spans="1:33" x14ac:dyDescent="0.35">
      <c r="B245" t="s">
        <v>12</v>
      </c>
      <c r="C245" t="s">
        <v>13</v>
      </c>
      <c r="D245" s="2">
        <v>5.7695501E-7</v>
      </c>
      <c r="E245" s="2">
        <v>5.0719050000000004E-7</v>
      </c>
      <c r="F245" s="2">
        <v>5.5869457999999999E-6</v>
      </c>
      <c r="G245">
        <v>968.35032999999999</v>
      </c>
      <c r="H245" s="2">
        <v>-1.0422662E-5</v>
      </c>
      <c r="I245" s="2">
        <v>1.1608384E-5</v>
      </c>
      <c r="J245" s="2">
        <v>2.4985580999999998E-7</v>
      </c>
      <c r="Y245" s="2" t="s">
        <v>82</v>
      </c>
      <c r="Z245" s="2" t="s">
        <v>83</v>
      </c>
      <c r="AA245" s="2">
        <v>0.80935678</v>
      </c>
      <c r="AB245">
        <v>0.78490185000000001</v>
      </c>
      <c r="AC245" s="2">
        <v>0.16468115999999999</v>
      </c>
      <c r="AD245" s="2">
        <v>20.347165</v>
      </c>
      <c r="AE245" s="2">
        <v>0.55406226000000003</v>
      </c>
      <c r="AF245">
        <v>1.2031696999999999</v>
      </c>
      <c r="AG245">
        <v>7.3647653000000002E-3</v>
      </c>
    </row>
    <row r="246" spans="1:33" x14ac:dyDescent="0.35">
      <c r="B246" t="s">
        <v>14</v>
      </c>
      <c r="C246" t="s">
        <v>15</v>
      </c>
      <c r="D246">
        <v>59.734161999999998</v>
      </c>
      <c r="E246">
        <v>57.787067</v>
      </c>
      <c r="F246">
        <v>96.428083999999998</v>
      </c>
      <c r="G246">
        <v>161.42869999999999</v>
      </c>
      <c r="H246">
        <v>-120.06022</v>
      </c>
      <c r="I246">
        <v>269.27517999999998</v>
      </c>
      <c r="J246">
        <v>4.3123950000000004</v>
      </c>
      <c r="Y246" t="s">
        <v>84</v>
      </c>
      <c r="Z246" t="s">
        <v>85</v>
      </c>
      <c r="AA246">
        <v>0.18039126</v>
      </c>
      <c r="AB246">
        <v>0.16070851</v>
      </c>
      <c r="AC246">
        <v>7.8795967999999994E-2</v>
      </c>
      <c r="AD246">
        <v>43.680591999999997</v>
      </c>
      <c r="AE246">
        <v>7.6901944E-2</v>
      </c>
      <c r="AF246">
        <v>0.38170995000000002</v>
      </c>
      <c r="AG246">
        <v>3.5238627999999998E-3</v>
      </c>
    </row>
    <row r="247" spans="1:33" x14ac:dyDescent="0.35">
      <c r="B247" t="s">
        <v>16</v>
      </c>
      <c r="C247" t="s">
        <v>17</v>
      </c>
      <c r="D247">
        <v>9.1803357000000002E-3</v>
      </c>
      <c r="E247">
        <v>8.2663180999999995E-3</v>
      </c>
      <c r="F247">
        <v>4.3629562000000004E-3</v>
      </c>
      <c r="G247">
        <v>47.525018000000003</v>
      </c>
      <c r="H247">
        <v>3.9387548000000003E-3</v>
      </c>
      <c r="I247">
        <v>1.9311045999999998E-2</v>
      </c>
      <c r="J247">
        <v>1.9511733000000001E-4</v>
      </c>
      <c r="Y247" t="s">
        <v>86</v>
      </c>
      <c r="Z247" t="s">
        <v>87</v>
      </c>
      <c r="AA247">
        <v>1.1642212000000001E-3</v>
      </c>
      <c r="AB247">
        <v>1.0094656E-3</v>
      </c>
      <c r="AC247">
        <v>5.5612537000000002E-4</v>
      </c>
      <c r="AD247">
        <v>47.768016000000003</v>
      </c>
      <c r="AE247" s="2">
        <v>4.6904177000000002E-4</v>
      </c>
      <c r="AF247">
        <v>2.5410904999999999E-3</v>
      </c>
      <c r="AG247" s="2">
        <v>2.4870682999999999E-5</v>
      </c>
    </row>
    <row r="248" spans="1:33" x14ac:dyDescent="0.35">
      <c r="B248" t="s">
        <v>18</v>
      </c>
      <c r="C248" t="s">
        <v>19</v>
      </c>
      <c r="D248">
        <v>3.3653425000000001</v>
      </c>
      <c r="E248">
        <v>3.2745962</v>
      </c>
      <c r="F248">
        <v>0.60548148999999996</v>
      </c>
      <c r="G248">
        <v>17.991675000000001</v>
      </c>
      <c r="H248">
        <v>2.3310813000000001</v>
      </c>
      <c r="I248">
        <v>4.7262066999999996</v>
      </c>
      <c r="J248">
        <v>2.7077955000000001E-2</v>
      </c>
      <c r="Y248" t="s">
        <v>20</v>
      </c>
      <c r="Z248" t="s">
        <v>21</v>
      </c>
      <c r="AA248">
        <v>3.188523</v>
      </c>
      <c r="AB248">
        <v>3.1269890999999999</v>
      </c>
      <c r="AC248">
        <v>0.51929913999999999</v>
      </c>
      <c r="AD248">
        <v>16.286511000000001</v>
      </c>
      <c r="AE248">
        <v>2.3530365</v>
      </c>
      <c r="AF248">
        <v>4.3723969</v>
      </c>
      <c r="AG248">
        <v>2.3223764000000001E-2</v>
      </c>
    </row>
    <row r="249" spans="1:33" x14ac:dyDescent="0.35">
      <c r="B249" t="s">
        <v>20</v>
      </c>
      <c r="C249" t="s">
        <v>21</v>
      </c>
      <c r="D249">
        <v>3.0727445000000002</v>
      </c>
      <c r="E249">
        <v>3.0200345999999998</v>
      </c>
      <c r="F249">
        <v>0.50249911999999997</v>
      </c>
      <c r="G249">
        <v>16.353429999999999</v>
      </c>
      <c r="H249">
        <v>2.1835616</v>
      </c>
      <c r="I249">
        <v>4.2610042000000004</v>
      </c>
      <c r="J249">
        <v>2.2472444000000001E-2</v>
      </c>
      <c r="Y249" t="s">
        <v>88</v>
      </c>
      <c r="Z249" t="s">
        <v>85</v>
      </c>
      <c r="AA249">
        <v>0.20811449000000001</v>
      </c>
      <c r="AB249">
        <v>0.19889898</v>
      </c>
      <c r="AC249">
        <v>0.25957533999999999</v>
      </c>
      <c r="AD249">
        <v>124.72718</v>
      </c>
      <c r="AE249">
        <v>-0.28481747000000002</v>
      </c>
      <c r="AF249">
        <v>0.7086365</v>
      </c>
      <c r="AG249">
        <v>1.1608561999999999E-2</v>
      </c>
    </row>
    <row r="250" spans="1:33" x14ac:dyDescent="0.35">
      <c r="B250" t="s">
        <v>22</v>
      </c>
      <c r="C250" t="s">
        <v>13</v>
      </c>
      <c r="D250" s="2">
        <v>-1.0774276000000001E-5</v>
      </c>
      <c r="E250" s="2">
        <v>1.0037633000000001E-5</v>
      </c>
      <c r="F250">
        <v>2.8570304E-4</v>
      </c>
      <c r="G250">
        <v>-2651.7145</v>
      </c>
      <c r="H250">
        <v>-6.2606021999999999E-4</v>
      </c>
      <c r="I250">
        <v>5.1908998999999998E-4</v>
      </c>
      <c r="J250" s="2">
        <v>1.2777028E-5</v>
      </c>
      <c r="Y250" s="2" t="s">
        <v>89</v>
      </c>
      <c r="Z250" s="2" t="s">
        <v>85</v>
      </c>
      <c r="AA250" s="2">
        <v>4.1419895999999996</v>
      </c>
      <c r="AB250">
        <v>3.7607303999999999</v>
      </c>
      <c r="AC250" s="2">
        <v>209.19380000000001</v>
      </c>
      <c r="AD250" s="2">
        <v>5050.5631999999996</v>
      </c>
      <c r="AE250" s="2">
        <v>-396.53863000000001</v>
      </c>
      <c r="AF250">
        <v>377.95177000000001</v>
      </c>
      <c r="AG250">
        <v>9.3554312999999993</v>
      </c>
    </row>
    <row r="251" spans="1:33" x14ac:dyDescent="0.35">
      <c r="B251" t="s">
        <v>23</v>
      </c>
      <c r="C251" t="s">
        <v>24</v>
      </c>
      <c r="D251" s="2">
        <v>4.6251509000000002E-8</v>
      </c>
      <c r="E251" s="2">
        <v>4.5573115000000001E-8</v>
      </c>
      <c r="F251" s="2">
        <v>8.2961122999999997E-9</v>
      </c>
      <c r="G251">
        <v>17.936955000000001</v>
      </c>
      <c r="H251" s="2">
        <v>3.2894231000000001E-8</v>
      </c>
      <c r="I251" s="2">
        <v>6.5311660999999997E-8</v>
      </c>
      <c r="J251" s="2">
        <v>3.7101341999999998E-10</v>
      </c>
      <c r="Y251" s="2" t="s">
        <v>90</v>
      </c>
      <c r="Z251" s="2" t="s">
        <v>91</v>
      </c>
      <c r="AA251" s="2">
        <v>0.24703908999999999</v>
      </c>
      <c r="AB251">
        <v>0.13557611999999999</v>
      </c>
      <c r="AC251" s="2">
        <v>0.36881765999999999</v>
      </c>
      <c r="AD251" s="2">
        <v>149.29526000000001</v>
      </c>
      <c r="AE251" s="2">
        <v>2.7566261000000002E-2</v>
      </c>
      <c r="AF251">
        <v>1.2433270999999999</v>
      </c>
      <c r="AG251">
        <v>1.6494027000000001E-2</v>
      </c>
    </row>
    <row r="252" spans="1:33" x14ac:dyDescent="0.35">
      <c r="B252" t="s">
        <v>25</v>
      </c>
      <c r="C252" t="s">
        <v>26</v>
      </c>
      <c r="D252">
        <v>3.2058850999999999E-3</v>
      </c>
      <c r="E252">
        <v>3.128235E-3</v>
      </c>
      <c r="F252">
        <v>6.5002750000000002E-4</v>
      </c>
      <c r="G252">
        <v>20.276070000000001</v>
      </c>
      <c r="H252">
        <v>2.1412546000000002E-3</v>
      </c>
      <c r="I252">
        <v>4.7055235000000003E-3</v>
      </c>
      <c r="J252" s="2">
        <v>2.9070114E-5</v>
      </c>
      <c r="Y252" t="s">
        <v>92</v>
      </c>
      <c r="Z252" t="s">
        <v>93</v>
      </c>
      <c r="AA252" s="2">
        <v>9.1589170999999997E-2</v>
      </c>
      <c r="AB252">
        <v>8.5842058999999998E-2</v>
      </c>
      <c r="AC252" s="2">
        <v>3.2825251999999999E-2</v>
      </c>
      <c r="AD252">
        <v>35.839664999999997</v>
      </c>
      <c r="AE252" s="2">
        <v>4.3388112999999999E-2</v>
      </c>
      <c r="AF252">
        <v>0.17008819999999999</v>
      </c>
      <c r="AG252">
        <v>1.4679898999999999E-3</v>
      </c>
    </row>
    <row r="253" spans="1:33" x14ac:dyDescent="0.35">
      <c r="B253" t="s">
        <v>27</v>
      </c>
      <c r="C253" t="s">
        <v>28</v>
      </c>
      <c r="D253">
        <v>0.22438290999999999</v>
      </c>
      <c r="E253">
        <v>0.22123324</v>
      </c>
      <c r="F253">
        <v>3.7356228999999998E-2</v>
      </c>
      <c r="G253">
        <v>16.648429</v>
      </c>
      <c r="H253">
        <v>0.15999688000000001</v>
      </c>
      <c r="I253">
        <v>0.30946792000000001</v>
      </c>
      <c r="J253">
        <v>1.6706213000000001E-3</v>
      </c>
      <c r="Y253" t="s">
        <v>94</v>
      </c>
      <c r="Z253" t="s">
        <v>85</v>
      </c>
      <c r="AA253">
        <v>0.23702565</v>
      </c>
      <c r="AB253">
        <v>0.21179413999999999</v>
      </c>
      <c r="AC253">
        <v>0.10223984999999999</v>
      </c>
      <c r="AD253">
        <v>43.134507999999997</v>
      </c>
      <c r="AE253">
        <v>0.10649019999999999</v>
      </c>
      <c r="AF253">
        <v>0.49815721000000002</v>
      </c>
      <c r="AG253">
        <v>4.5723051000000001E-3</v>
      </c>
    </row>
    <row r="254" spans="1:33" x14ac:dyDescent="0.35">
      <c r="Y254" t="s">
        <v>95</v>
      </c>
      <c r="Z254" t="s">
        <v>17</v>
      </c>
      <c r="AA254" s="2">
        <v>9.5763026000000002E-5</v>
      </c>
      <c r="AB254" s="2">
        <v>9.4831099999999994E-5</v>
      </c>
      <c r="AC254" s="2">
        <v>2.0116500999999999E-5</v>
      </c>
      <c r="AD254">
        <v>21.006542</v>
      </c>
      <c r="AE254" s="2">
        <v>6.0984677000000003E-5</v>
      </c>
      <c r="AF254">
        <v>1.4056851000000001E-4</v>
      </c>
      <c r="AG254" s="2">
        <v>8.9963725999999999E-7</v>
      </c>
    </row>
    <row r="255" spans="1:33" x14ac:dyDescent="0.35">
      <c r="B255" t="s">
        <v>29</v>
      </c>
      <c r="C255">
        <v>95</v>
      </c>
      <c r="Y255" t="s">
        <v>96</v>
      </c>
      <c r="Z255" t="s">
        <v>97</v>
      </c>
      <c r="AA255">
        <v>1.3619763999999999E-2</v>
      </c>
      <c r="AB255">
        <v>1.2261324000000001E-2</v>
      </c>
      <c r="AC255">
        <v>5.7610732000000003E-3</v>
      </c>
      <c r="AD255">
        <v>42.299360999999998</v>
      </c>
      <c r="AE255">
        <v>6.2183723999999999E-3</v>
      </c>
      <c r="AF255">
        <v>2.8631877999999999E-2</v>
      </c>
      <c r="AG255">
        <v>2.5764302999999999E-4</v>
      </c>
    </row>
    <row r="256" spans="1:33" x14ac:dyDescent="0.35">
      <c r="Y256" t="s">
        <v>98</v>
      </c>
      <c r="Z256" t="s">
        <v>99</v>
      </c>
      <c r="AA256">
        <v>8.2015371999999993E-3</v>
      </c>
      <c r="AB256">
        <v>8.0849952999999999E-3</v>
      </c>
      <c r="AC256">
        <v>1.4755758999999999E-3</v>
      </c>
      <c r="AD256">
        <v>17.991455999999999</v>
      </c>
      <c r="AE256">
        <v>5.8476593000000004E-3</v>
      </c>
      <c r="AF256">
        <v>1.1422155E-2</v>
      </c>
      <c r="AG256" s="2">
        <v>6.5989761999999999E-5</v>
      </c>
    </row>
    <row r="257" spans="1:33" x14ac:dyDescent="0.35">
      <c r="Y257" t="s">
        <v>100</v>
      </c>
      <c r="Z257" t="s">
        <v>99</v>
      </c>
      <c r="AA257">
        <v>8.4637301000000005E-3</v>
      </c>
      <c r="AB257">
        <v>8.3401091999999993E-3</v>
      </c>
      <c r="AC257">
        <v>1.5226583E-3</v>
      </c>
      <c r="AD257">
        <v>17.990393000000001</v>
      </c>
      <c r="AE257">
        <v>6.0649527E-3</v>
      </c>
      <c r="AF257">
        <v>1.1840506000000001E-2</v>
      </c>
      <c r="AG257" s="2">
        <v>6.8095350000000002E-5</v>
      </c>
    </row>
    <row r="258" spans="1:33" x14ac:dyDescent="0.35">
      <c r="Y258" t="s">
        <v>101</v>
      </c>
      <c r="Z258" t="s">
        <v>102</v>
      </c>
      <c r="AA258" s="2">
        <v>9.5601946999999994E-7</v>
      </c>
      <c r="AB258" s="2">
        <v>9.4546933000000001E-7</v>
      </c>
      <c r="AC258" s="2">
        <v>1.7229380999999999E-7</v>
      </c>
      <c r="AD258">
        <v>18.021998</v>
      </c>
      <c r="AE258" s="2">
        <v>6.7698205999999997E-7</v>
      </c>
      <c r="AF258" s="2">
        <v>1.3319619999999999E-6</v>
      </c>
      <c r="AG258" s="2">
        <v>7.7052134000000004E-9</v>
      </c>
    </row>
    <row r="259" spans="1:33" x14ac:dyDescent="0.35">
      <c r="Y259" t="s">
        <v>103</v>
      </c>
      <c r="Z259" t="s">
        <v>11</v>
      </c>
      <c r="AA259">
        <v>1.0878552E-2</v>
      </c>
      <c r="AB259">
        <v>1.0602511E-2</v>
      </c>
      <c r="AC259">
        <v>2.1481486000000001E-3</v>
      </c>
      <c r="AD259">
        <v>19.746641</v>
      </c>
      <c r="AE259">
        <v>7.7053579000000002E-3</v>
      </c>
      <c r="AF259">
        <v>1.5610242999999999E-2</v>
      </c>
      <c r="AG259" s="2">
        <v>9.6068126999999996E-5</v>
      </c>
    </row>
    <row r="260" spans="1:33" x14ac:dyDescent="0.35">
      <c r="Y260" t="s">
        <v>104</v>
      </c>
      <c r="Z260" t="s">
        <v>85</v>
      </c>
      <c r="AA260">
        <v>18.075690000000002</v>
      </c>
      <c r="AB260">
        <v>15.614236</v>
      </c>
      <c r="AC260">
        <v>9.8197832999999992</v>
      </c>
      <c r="AD260">
        <v>54.325910999999998</v>
      </c>
      <c r="AE260">
        <v>8.3876757000000008</v>
      </c>
      <c r="AF260">
        <v>43.651898000000003</v>
      </c>
      <c r="AG260">
        <v>0.43915406000000001</v>
      </c>
    </row>
    <row r="261" spans="1:33" x14ac:dyDescent="0.35">
      <c r="Y261" t="s">
        <v>105</v>
      </c>
      <c r="Z261" t="s">
        <v>106</v>
      </c>
      <c r="AA261">
        <v>-2.4287949E-2</v>
      </c>
      <c r="AB261">
        <v>7.8186141000000001E-2</v>
      </c>
      <c r="AC261">
        <v>1.8848838000000001</v>
      </c>
      <c r="AD261">
        <v>-7760.5720000000001</v>
      </c>
      <c r="AE261">
        <v>-4.5813300999999997</v>
      </c>
      <c r="AF261">
        <v>3.6691558999999998</v>
      </c>
      <c r="AG261">
        <v>8.4294565000000002E-2</v>
      </c>
    </row>
    <row r="263" spans="1:33" x14ac:dyDescent="0.35">
      <c r="Y263" t="s">
        <v>29</v>
      </c>
      <c r="Z263">
        <v>95</v>
      </c>
    </row>
    <row r="266" spans="1:33" x14ac:dyDescent="0.35">
      <c r="A266" s="3">
        <v>12</v>
      </c>
      <c r="B266" s="3" t="s">
        <v>40</v>
      </c>
      <c r="X266" s="3">
        <v>12</v>
      </c>
      <c r="Y266" s="3" t="s">
        <v>40</v>
      </c>
    </row>
    <row r="267" spans="1:33" x14ac:dyDescent="0.35">
      <c r="B267" t="s">
        <v>3</v>
      </c>
      <c r="C267" t="s">
        <v>4</v>
      </c>
      <c r="D267" t="s">
        <v>5</v>
      </c>
      <c r="E267" t="s">
        <v>6</v>
      </c>
      <c r="F267" t="s">
        <v>7</v>
      </c>
      <c r="G267" t="s">
        <v>8</v>
      </c>
      <c r="H267" s="1">
        <v>2.5000000000000001E-2</v>
      </c>
      <c r="I267" s="1">
        <v>0.97499999999999998</v>
      </c>
      <c r="J267" t="s">
        <v>9</v>
      </c>
      <c r="Y267" t="s">
        <v>3</v>
      </c>
      <c r="Z267" t="s">
        <v>4</v>
      </c>
      <c r="AA267" t="s">
        <v>5</v>
      </c>
      <c r="AB267" t="s">
        <v>6</v>
      </c>
      <c r="AC267" t="s">
        <v>7</v>
      </c>
      <c r="AD267" t="s">
        <v>8</v>
      </c>
      <c r="AE267" s="1">
        <v>2.5000000000000001E-2</v>
      </c>
      <c r="AF267" s="1">
        <v>0.97499999999999998</v>
      </c>
      <c r="AG267" t="s">
        <v>9</v>
      </c>
    </row>
    <row r="268" spans="1:33" x14ac:dyDescent="0.35">
      <c r="A268" s="3"/>
      <c r="B268" t="s">
        <v>10</v>
      </c>
      <c r="C268" t="s">
        <v>11</v>
      </c>
      <c r="D268">
        <v>9.4419058000000007E-3</v>
      </c>
      <c r="E268">
        <v>8.2546748000000003E-3</v>
      </c>
      <c r="F268">
        <v>7.3225032000000002E-3</v>
      </c>
      <c r="G268">
        <v>77.553233000000006</v>
      </c>
      <c r="H268">
        <v>5.5077978000000003E-3</v>
      </c>
      <c r="I268">
        <v>1.7234271999999998E-2</v>
      </c>
      <c r="J268">
        <v>3.2747229999999998E-4</v>
      </c>
      <c r="Y268" t="s">
        <v>81</v>
      </c>
      <c r="Z268" t="s">
        <v>26</v>
      </c>
      <c r="AA268">
        <v>3.5894221000000001E-3</v>
      </c>
      <c r="AB268">
        <v>3.2090319000000001E-3</v>
      </c>
      <c r="AC268">
        <v>3.4879303999999999E-3</v>
      </c>
      <c r="AD268">
        <v>97.172477000000001</v>
      </c>
      <c r="AE268">
        <v>2.1372524000000002E-3</v>
      </c>
      <c r="AF268">
        <v>7.5348419999999999E-3</v>
      </c>
      <c r="AG268">
        <v>1.5598498999999999E-4</v>
      </c>
    </row>
    <row r="269" spans="1:33" x14ac:dyDescent="0.35">
      <c r="B269" t="s">
        <v>12</v>
      </c>
      <c r="C269" t="s">
        <v>13</v>
      </c>
      <c r="D269" s="2">
        <v>1.6191081E-7</v>
      </c>
      <c r="E269" s="2">
        <v>2.5952056E-7</v>
      </c>
      <c r="F269" s="2">
        <v>3.3297495000000001E-6</v>
      </c>
      <c r="G269">
        <v>2056.5331000000001</v>
      </c>
      <c r="H269" s="2">
        <v>-6.8162916000000003E-6</v>
      </c>
      <c r="I269" s="2">
        <v>6.7213964000000002E-6</v>
      </c>
      <c r="J269" s="2">
        <v>1.4891092E-7</v>
      </c>
      <c r="Y269" t="s">
        <v>82</v>
      </c>
      <c r="Z269" t="s">
        <v>83</v>
      </c>
      <c r="AA269">
        <v>0.52805097999999995</v>
      </c>
      <c r="AB269">
        <v>0.40814690999999997</v>
      </c>
      <c r="AC269">
        <v>0.72791428999999996</v>
      </c>
      <c r="AD269">
        <v>137.84925000000001</v>
      </c>
      <c r="AE269">
        <v>0.26171219000000001</v>
      </c>
      <c r="AF269">
        <v>1.6951385000000001</v>
      </c>
      <c r="AG269">
        <v>3.2553316999999998E-2</v>
      </c>
    </row>
    <row r="270" spans="1:33" x14ac:dyDescent="0.35">
      <c r="B270" t="s">
        <v>14</v>
      </c>
      <c r="C270" t="s">
        <v>15</v>
      </c>
      <c r="D270">
        <v>48.355617000000002</v>
      </c>
      <c r="E270">
        <v>39.667419000000002</v>
      </c>
      <c r="F270">
        <v>64.246628000000001</v>
      </c>
      <c r="G270">
        <v>132.86279999999999</v>
      </c>
      <c r="H270">
        <v>-60.208070999999997</v>
      </c>
      <c r="I270">
        <v>185.76127</v>
      </c>
      <c r="J270">
        <v>2.8731966</v>
      </c>
      <c r="Y270" t="s">
        <v>84</v>
      </c>
      <c r="Z270" t="s">
        <v>85</v>
      </c>
      <c r="AA270">
        <v>0.13736034999999999</v>
      </c>
      <c r="AB270">
        <v>0.11495366</v>
      </c>
      <c r="AC270">
        <v>9.2520474000000005E-2</v>
      </c>
      <c r="AD270">
        <v>67.356026999999997</v>
      </c>
      <c r="AE270">
        <v>5.3286235000000001E-2</v>
      </c>
      <c r="AF270">
        <v>0.32748239000000001</v>
      </c>
      <c r="AG270">
        <v>4.1376414000000002E-3</v>
      </c>
    </row>
    <row r="271" spans="1:33" x14ac:dyDescent="0.35">
      <c r="B271" t="s">
        <v>16</v>
      </c>
      <c r="C271" t="s">
        <v>17</v>
      </c>
      <c r="D271">
        <v>6.8099603999999996E-3</v>
      </c>
      <c r="E271">
        <v>5.9463629E-3</v>
      </c>
      <c r="F271">
        <v>4.0237750000000003E-3</v>
      </c>
      <c r="G271">
        <v>59.086615000000002</v>
      </c>
      <c r="H271">
        <v>2.8601452999999998E-3</v>
      </c>
      <c r="I271">
        <v>1.6388178E-2</v>
      </c>
      <c r="J271">
        <v>1.7994869000000001E-4</v>
      </c>
      <c r="Y271" t="s">
        <v>86</v>
      </c>
      <c r="Z271" t="s">
        <v>87</v>
      </c>
      <c r="AA271">
        <v>8.6814135999999998E-4</v>
      </c>
      <c r="AB271">
        <v>7.3214795000000005E-4</v>
      </c>
      <c r="AC271">
        <v>6.3002242999999996E-4</v>
      </c>
      <c r="AD271">
        <v>72.571410999999998</v>
      </c>
      <c r="AE271">
        <v>3.2198220999999998E-4</v>
      </c>
      <c r="AF271">
        <v>2.0040544E-3</v>
      </c>
      <c r="AG271" s="2">
        <v>2.8175459999999999E-5</v>
      </c>
    </row>
    <row r="272" spans="1:33" x14ac:dyDescent="0.35">
      <c r="B272" t="s">
        <v>18</v>
      </c>
      <c r="C272" t="s">
        <v>19</v>
      </c>
      <c r="D272">
        <v>2.3881746000000001</v>
      </c>
      <c r="E272">
        <v>1.5430969999999999</v>
      </c>
      <c r="F272">
        <v>5.2084387999999997</v>
      </c>
      <c r="G272">
        <v>218.09288000000001</v>
      </c>
      <c r="H272">
        <v>0.96358661999999995</v>
      </c>
      <c r="I272">
        <v>7.1382819</v>
      </c>
      <c r="J272">
        <v>0.23292847</v>
      </c>
      <c r="Y272" t="s">
        <v>20</v>
      </c>
      <c r="Z272" t="s">
        <v>21</v>
      </c>
      <c r="AA272">
        <v>2.0771689000000002</v>
      </c>
      <c r="AB272">
        <v>1.6451374999999999</v>
      </c>
      <c r="AC272">
        <v>3.0035899000000001</v>
      </c>
      <c r="AD272">
        <v>144.60017999999999</v>
      </c>
      <c r="AE272">
        <v>1.1124096999999999</v>
      </c>
      <c r="AF272">
        <v>6.1004608999999999</v>
      </c>
      <c r="AG272">
        <v>0.13432462000000001</v>
      </c>
    </row>
    <row r="273" spans="2:33" x14ac:dyDescent="0.35">
      <c r="B273" t="s">
        <v>20</v>
      </c>
      <c r="C273" t="s">
        <v>21</v>
      </c>
      <c r="D273">
        <v>2.1020639000000001</v>
      </c>
      <c r="E273">
        <v>1.6305765999999999</v>
      </c>
      <c r="F273">
        <v>2.9286892999999998</v>
      </c>
      <c r="G273">
        <v>139.32445999999999</v>
      </c>
      <c r="H273">
        <v>1.066228</v>
      </c>
      <c r="I273">
        <v>4.2960092999999997</v>
      </c>
      <c r="J273">
        <v>0.13097497</v>
      </c>
      <c r="Y273" t="s">
        <v>88</v>
      </c>
      <c r="Z273" t="s">
        <v>85</v>
      </c>
      <c r="AA273">
        <v>0.17296019000000001</v>
      </c>
      <c r="AB273">
        <v>0.13681131999999999</v>
      </c>
      <c r="AC273">
        <v>0.19783869000000001</v>
      </c>
      <c r="AD273">
        <v>114.38395</v>
      </c>
      <c r="AE273">
        <v>-0.10839856</v>
      </c>
      <c r="AF273">
        <v>0.57709383000000003</v>
      </c>
      <c r="AG273">
        <v>8.8476150999999992E-3</v>
      </c>
    </row>
    <row r="274" spans="2:33" x14ac:dyDescent="0.35">
      <c r="B274" t="s">
        <v>22</v>
      </c>
      <c r="C274" t="s">
        <v>13</v>
      </c>
      <c r="D274" s="2">
        <v>-1.0991717999999999E-5</v>
      </c>
      <c r="E274" s="2">
        <v>-7.3832359000000001E-6</v>
      </c>
      <c r="F274">
        <v>1.7490204999999999E-4</v>
      </c>
      <c r="G274">
        <v>-1591.2166999999999</v>
      </c>
      <c r="H274">
        <v>-3.5586472E-4</v>
      </c>
      <c r="I274">
        <v>3.2199467999999997E-4</v>
      </c>
      <c r="J274" s="2">
        <v>7.8218577000000007E-6</v>
      </c>
      <c r="Y274" t="s">
        <v>89</v>
      </c>
      <c r="Z274" t="s">
        <v>85</v>
      </c>
      <c r="AA274">
        <v>15.999053999999999</v>
      </c>
      <c r="AB274">
        <v>4.7603967000000003</v>
      </c>
      <c r="AC274">
        <v>122.29062999999999</v>
      </c>
      <c r="AD274">
        <v>764.36162000000002</v>
      </c>
      <c r="AE274">
        <v>-209.89699999999999</v>
      </c>
      <c r="AF274">
        <v>275.34298999999999</v>
      </c>
      <c r="AG274">
        <v>5.4690031000000001</v>
      </c>
    </row>
    <row r="275" spans="2:33" x14ac:dyDescent="0.35">
      <c r="B275" t="s">
        <v>23</v>
      </c>
      <c r="C275" t="s">
        <v>24</v>
      </c>
      <c r="D275" s="2">
        <v>3.4328124999999998E-8</v>
      </c>
      <c r="E275" s="2">
        <v>2.3813488E-8</v>
      </c>
      <c r="F275" s="2">
        <v>7.3422864999999995E-8</v>
      </c>
      <c r="G275">
        <v>213.88544999999999</v>
      </c>
      <c r="H275" s="2">
        <v>1.5013897999999999E-8</v>
      </c>
      <c r="I275" s="2">
        <v>1.0146103E-7</v>
      </c>
      <c r="J275" s="2">
        <v>3.2835704000000002E-9</v>
      </c>
      <c r="Y275" t="s">
        <v>90</v>
      </c>
      <c r="Z275" t="s">
        <v>91</v>
      </c>
      <c r="AA275">
        <v>0.17657133999999999</v>
      </c>
      <c r="AB275">
        <v>9.6806966999999994E-2</v>
      </c>
      <c r="AC275">
        <v>0.22619945</v>
      </c>
      <c r="AD275">
        <v>128.10655</v>
      </c>
      <c r="AE275">
        <v>1.9531652E-2</v>
      </c>
      <c r="AF275">
        <v>0.97495299999999996</v>
      </c>
      <c r="AG275">
        <v>1.0115947E-2</v>
      </c>
    </row>
    <row r="276" spans="2:33" x14ac:dyDescent="0.35">
      <c r="B276" t="s">
        <v>25</v>
      </c>
      <c r="C276" t="s">
        <v>26</v>
      </c>
      <c r="D276">
        <v>1.9792218E-3</v>
      </c>
      <c r="E276">
        <v>1.8301717E-3</v>
      </c>
      <c r="F276">
        <v>9.2455160999999997E-4</v>
      </c>
      <c r="G276">
        <v>46.712885</v>
      </c>
      <c r="H276">
        <v>1.2140816999999999E-3</v>
      </c>
      <c r="I276">
        <v>3.3476350999999999E-3</v>
      </c>
      <c r="J276" s="2">
        <v>4.1347205000000003E-5</v>
      </c>
      <c r="Y276" t="s">
        <v>92</v>
      </c>
      <c r="Z276" t="s">
        <v>93</v>
      </c>
      <c r="AA276">
        <v>5.4212321000000001E-2</v>
      </c>
      <c r="AB276">
        <v>4.6913964000000002E-2</v>
      </c>
      <c r="AC276">
        <v>3.2390127999999997E-2</v>
      </c>
      <c r="AD276">
        <v>59.746803</v>
      </c>
      <c r="AE276">
        <v>2.3384726000000002E-2</v>
      </c>
      <c r="AF276">
        <v>0.12437651</v>
      </c>
      <c r="AG276">
        <v>1.4485305999999999E-3</v>
      </c>
    </row>
    <row r="277" spans="2:33" x14ac:dyDescent="0.35">
      <c r="B277" t="s">
        <v>27</v>
      </c>
      <c r="C277" t="s">
        <v>28</v>
      </c>
      <c r="D277">
        <v>0.12175798</v>
      </c>
      <c r="E277">
        <v>0.10903118000000001</v>
      </c>
      <c r="F277">
        <v>8.3716625000000003E-2</v>
      </c>
      <c r="G277">
        <v>68.75658</v>
      </c>
      <c r="H277">
        <v>7.6140846999999998E-2</v>
      </c>
      <c r="I277">
        <v>0.19819748000000001</v>
      </c>
      <c r="J277">
        <v>3.7439213E-3</v>
      </c>
      <c r="Y277" t="s">
        <v>94</v>
      </c>
      <c r="Z277" t="s">
        <v>85</v>
      </c>
      <c r="AA277">
        <v>0.18053342999999999</v>
      </c>
      <c r="AB277">
        <v>0.15426127000000001</v>
      </c>
      <c r="AC277">
        <v>0.11944554</v>
      </c>
      <c r="AD277">
        <v>66.162559999999999</v>
      </c>
      <c r="AE277">
        <v>7.1384378999999998E-2</v>
      </c>
      <c r="AF277">
        <v>0.42505572000000003</v>
      </c>
      <c r="AG277">
        <v>5.3417667999999998E-3</v>
      </c>
    </row>
    <row r="278" spans="2:33" x14ac:dyDescent="0.35">
      <c r="Y278" t="s">
        <v>95</v>
      </c>
      <c r="Z278" t="s">
        <v>17</v>
      </c>
      <c r="AA278" s="2">
        <v>9.7121564000000004E-5</v>
      </c>
      <c r="AB278" s="2">
        <v>8.8916875999999997E-5</v>
      </c>
      <c r="AC278" s="2">
        <v>4.6619548000000001E-5</v>
      </c>
      <c r="AD278">
        <v>48.001232999999999</v>
      </c>
      <c r="AE278" s="2">
        <v>5.5442088999999999E-5</v>
      </c>
      <c r="AF278">
        <v>1.7102706000000001E-4</v>
      </c>
      <c r="AG278" s="2">
        <v>2.0848896000000001E-6</v>
      </c>
    </row>
    <row r="279" spans="2:33" x14ac:dyDescent="0.35">
      <c r="B279" t="s">
        <v>29</v>
      </c>
      <c r="C279">
        <v>95</v>
      </c>
      <c r="Y279" t="s">
        <v>96</v>
      </c>
      <c r="Z279" t="s">
        <v>97</v>
      </c>
      <c r="AA279">
        <v>1.0115964999999999E-2</v>
      </c>
      <c r="AB279">
        <v>8.8019758000000003E-3</v>
      </c>
      <c r="AC279">
        <v>6.1022814000000003E-3</v>
      </c>
      <c r="AD279">
        <v>60.323273</v>
      </c>
      <c r="AE279">
        <v>3.6479975999999998E-3</v>
      </c>
      <c r="AF279">
        <v>2.2845818E-2</v>
      </c>
      <c r="AG279">
        <v>2.7290232000000002E-4</v>
      </c>
    </row>
    <row r="280" spans="2:33" x14ac:dyDescent="0.35">
      <c r="Y280" t="s">
        <v>98</v>
      </c>
      <c r="Z280" t="s">
        <v>99</v>
      </c>
      <c r="AA280">
        <v>5.0549059E-3</v>
      </c>
      <c r="AB280">
        <v>4.4828361999999997E-3</v>
      </c>
      <c r="AC280">
        <v>3.8210646000000001E-3</v>
      </c>
      <c r="AD280">
        <v>75.591211999999999</v>
      </c>
      <c r="AE280">
        <v>3.1021957000000001E-3</v>
      </c>
      <c r="AF280">
        <v>1.0294497999999999E-2</v>
      </c>
      <c r="AG280">
        <v>1.708832E-4</v>
      </c>
    </row>
    <row r="281" spans="2:33" x14ac:dyDescent="0.35">
      <c r="Y281" t="s">
        <v>100</v>
      </c>
      <c r="Z281" t="s">
        <v>99</v>
      </c>
      <c r="AA281">
        <v>5.2208682000000001E-3</v>
      </c>
      <c r="AB281">
        <v>4.6021192999999997E-3</v>
      </c>
      <c r="AC281">
        <v>4.0711573999999999E-3</v>
      </c>
      <c r="AD281">
        <v>77.978550999999996</v>
      </c>
      <c r="AE281">
        <v>3.1801779000000001E-3</v>
      </c>
      <c r="AF281">
        <v>1.0773579E-2</v>
      </c>
      <c r="AG281">
        <v>1.8206769000000001E-4</v>
      </c>
    </row>
    <row r="282" spans="2:33" x14ac:dyDescent="0.35">
      <c r="Y282" t="s">
        <v>101</v>
      </c>
      <c r="Z282" t="s">
        <v>102</v>
      </c>
      <c r="AA282" s="2">
        <v>5.5781682000000001E-7</v>
      </c>
      <c r="AB282" s="2">
        <v>5.0758135999999995E-7</v>
      </c>
      <c r="AC282" s="2">
        <v>4.3324798000000002E-7</v>
      </c>
      <c r="AD282">
        <v>77.668504999999996</v>
      </c>
      <c r="AE282" s="2">
        <v>3.5273587000000002E-7</v>
      </c>
      <c r="AF282" s="2">
        <v>1.0473412000000001E-6</v>
      </c>
      <c r="AG282" s="2">
        <v>1.9375439000000001E-8</v>
      </c>
    </row>
    <row r="283" spans="2:33" x14ac:dyDescent="0.35">
      <c r="Y283" t="s">
        <v>103</v>
      </c>
      <c r="Z283" t="s">
        <v>11</v>
      </c>
      <c r="AA283">
        <v>7.4724557999999996E-3</v>
      </c>
      <c r="AB283">
        <v>6.3317050999999996E-3</v>
      </c>
      <c r="AC283">
        <v>9.9790842000000001E-3</v>
      </c>
      <c r="AD283">
        <v>133.54490999999999</v>
      </c>
      <c r="AE283">
        <v>4.2207193E-3</v>
      </c>
      <c r="AF283">
        <v>1.7824632999999999E-2</v>
      </c>
      <c r="AG283">
        <v>4.4627821000000001E-4</v>
      </c>
    </row>
    <row r="284" spans="2:33" x14ac:dyDescent="0.35">
      <c r="Y284" t="s">
        <v>104</v>
      </c>
      <c r="Z284" t="s">
        <v>85</v>
      </c>
      <c r="AA284">
        <v>13.568136000000001</v>
      </c>
      <c r="AB284">
        <v>11.379118</v>
      </c>
      <c r="AC284">
        <v>10.757135999999999</v>
      </c>
      <c r="AD284">
        <v>79.282340000000005</v>
      </c>
      <c r="AE284">
        <v>4.6255280000000001</v>
      </c>
      <c r="AF284">
        <v>35.748835999999997</v>
      </c>
      <c r="AG284">
        <v>0.48107372999999998</v>
      </c>
    </row>
    <row r="285" spans="2:33" x14ac:dyDescent="0.35">
      <c r="Y285" t="s">
        <v>105</v>
      </c>
      <c r="Z285" t="s">
        <v>106</v>
      </c>
      <c r="AA285">
        <v>6.5181457999999998E-2</v>
      </c>
      <c r="AB285">
        <v>0.1459184</v>
      </c>
      <c r="AC285">
        <v>1.2222892000000001</v>
      </c>
      <c r="AD285">
        <v>1875.2099000000001</v>
      </c>
      <c r="AE285">
        <v>-2.5448382999999999</v>
      </c>
      <c r="AF285">
        <v>2.2008293999999999</v>
      </c>
      <c r="AG285">
        <v>5.4662433000000003E-2</v>
      </c>
    </row>
    <row r="287" spans="2:33" x14ac:dyDescent="0.35">
      <c r="Y287" t="s">
        <v>29</v>
      </c>
      <c r="Z287">
        <v>95</v>
      </c>
    </row>
    <row r="290" spans="1:44" x14ac:dyDescent="0.35">
      <c r="A290" s="3">
        <v>13</v>
      </c>
      <c r="B290" s="3" t="s">
        <v>41</v>
      </c>
      <c r="X290" s="3">
        <v>13</v>
      </c>
      <c r="Y290" s="3" t="s">
        <v>41</v>
      </c>
      <c r="AC290" s="1"/>
      <c r="AD290" s="1"/>
      <c r="AO290" s="1"/>
      <c r="AP290" s="1"/>
    </row>
    <row r="291" spans="1:44" x14ac:dyDescent="0.35">
      <c r="B291" t="s">
        <v>3</v>
      </c>
      <c r="C291" t="s">
        <v>4</v>
      </c>
      <c r="D291" t="s">
        <v>5</v>
      </c>
      <c r="E291" t="s">
        <v>6</v>
      </c>
      <c r="F291" t="s">
        <v>7</v>
      </c>
      <c r="G291" t="s">
        <v>8</v>
      </c>
      <c r="H291" s="1">
        <v>2.5000000000000001E-2</v>
      </c>
      <c r="I291" s="1">
        <v>0.97499999999999998</v>
      </c>
      <c r="J291" t="s">
        <v>9</v>
      </c>
      <c r="Y291" t="s">
        <v>3</v>
      </c>
      <c r="Z291" t="s">
        <v>4</v>
      </c>
      <c r="AA291" t="s">
        <v>5</v>
      </c>
      <c r="AB291" t="s">
        <v>6</v>
      </c>
      <c r="AC291" s="1" t="s">
        <v>7</v>
      </c>
      <c r="AD291" s="1" t="s">
        <v>8</v>
      </c>
      <c r="AE291" s="1">
        <v>2.5000000000000001E-2</v>
      </c>
      <c r="AF291" s="1">
        <v>0.97499999999999998</v>
      </c>
      <c r="AG291" t="s">
        <v>9</v>
      </c>
      <c r="AO291" s="1"/>
      <c r="AP291" s="1"/>
      <c r="AQ291" s="1"/>
    </row>
    <row r="292" spans="1:44" x14ac:dyDescent="0.35">
      <c r="A292" s="3"/>
      <c r="B292" t="s">
        <v>10</v>
      </c>
      <c r="C292" t="s">
        <v>11</v>
      </c>
      <c r="D292">
        <v>6.2147864999999997E-3</v>
      </c>
      <c r="E292">
        <v>6.1258001000000003E-3</v>
      </c>
      <c r="F292">
        <v>8.0555579E-4</v>
      </c>
      <c r="G292">
        <v>12.961921999999999</v>
      </c>
      <c r="H292">
        <v>4.87398E-3</v>
      </c>
      <c r="I292">
        <v>7.8024249000000004E-3</v>
      </c>
      <c r="J292" s="2">
        <v>3.6025549999999999E-5</v>
      </c>
      <c r="Y292" s="2" t="s">
        <v>81</v>
      </c>
      <c r="Z292" s="2" t="s">
        <v>26</v>
      </c>
      <c r="AA292" s="2">
        <v>2.6815491000000001E-3</v>
      </c>
      <c r="AB292">
        <v>2.6445964000000001E-3</v>
      </c>
      <c r="AC292" s="2">
        <v>3.5647627E-4</v>
      </c>
      <c r="AD292" s="2">
        <v>13.293669</v>
      </c>
      <c r="AE292" s="2">
        <v>2.0948022999999999E-3</v>
      </c>
      <c r="AF292">
        <v>3.4836902999999999E-3</v>
      </c>
      <c r="AG292" s="2">
        <v>1.5942102999999999E-5</v>
      </c>
      <c r="AI292" s="23"/>
      <c r="AJ292" s="2"/>
      <c r="AK292" s="2"/>
      <c r="AL292" s="2"/>
      <c r="AM292" s="2"/>
      <c r="AO292" s="2"/>
      <c r="AP292" s="2"/>
      <c r="AQ292" s="2"/>
    </row>
    <row r="293" spans="1:44" x14ac:dyDescent="0.35">
      <c r="B293" t="s">
        <v>12</v>
      </c>
      <c r="C293" t="s">
        <v>13</v>
      </c>
      <c r="D293" s="2">
        <v>2.2848063E-7</v>
      </c>
      <c r="E293" s="2">
        <v>3.3832764999999998E-7</v>
      </c>
      <c r="F293" s="2">
        <v>3.3230364000000001E-6</v>
      </c>
      <c r="G293">
        <v>1454.4061999999999</v>
      </c>
      <c r="H293" s="2">
        <v>-6.4276792000000002E-6</v>
      </c>
      <c r="I293" s="2">
        <v>6.8424125999999999E-6</v>
      </c>
      <c r="J293" s="2">
        <v>1.4861071000000001E-7</v>
      </c>
      <c r="Y293" s="2" t="s">
        <v>82</v>
      </c>
      <c r="Z293" s="2" t="s">
        <v>83</v>
      </c>
      <c r="AA293" s="2">
        <v>0.32044718999999999</v>
      </c>
      <c r="AB293">
        <v>0.30998114999999998</v>
      </c>
      <c r="AC293" s="2">
        <v>5.8400057999999998E-2</v>
      </c>
      <c r="AD293" s="2">
        <v>18.224550000000001</v>
      </c>
      <c r="AE293" s="2">
        <v>0.23419206000000001</v>
      </c>
      <c r="AF293">
        <v>0.46066458999999998</v>
      </c>
      <c r="AG293">
        <v>2.61173E-3</v>
      </c>
      <c r="AI293" s="23"/>
      <c r="AJ293" s="2"/>
      <c r="AK293" s="2"/>
      <c r="AL293" s="2"/>
      <c r="AM293" s="2"/>
      <c r="AN293" s="2"/>
      <c r="AO293" s="2"/>
      <c r="AP293" s="2"/>
      <c r="AQ293" s="2"/>
      <c r="AR293" s="2"/>
    </row>
    <row r="294" spans="1:44" x14ac:dyDescent="0.35">
      <c r="B294" t="s">
        <v>14</v>
      </c>
      <c r="C294" t="s">
        <v>15</v>
      </c>
      <c r="D294">
        <v>24.961697000000001</v>
      </c>
      <c r="E294">
        <v>27.499309</v>
      </c>
      <c r="F294">
        <v>52.816223000000001</v>
      </c>
      <c r="G294">
        <v>211.58906999999999</v>
      </c>
      <c r="H294">
        <v>-86.689507000000006</v>
      </c>
      <c r="I294">
        <v>131.20000999999999</v>
      </c>
      <c r="J294">
        <v>2.3620133000000001</v>
      </c>
      <c r="Y294" t="s">
        <v>84</v>
      </c>
      <c r="Z294" t="s">
        <v>85</v>
      </c>
      <c r="AA294">
        <v>6.7759736000000001E-2</v>
      </c>
      <c r="AB294">
        <v>6.0898585999999998E-2</v>
      </c>
      <c r="AC294">
        <v>2.7541706999999999E-2</v>
      </c>
      <c r="AD294">
        <v>40.646124999999998</v>
      </c>
      <c r="AE294">
        <v>3.3089684000000001E-2</v>
      </c>
      <c r="AF294">
        <v>0.13888744</v>
      </c>
      <c r="AG294">
        <v>1.2317026000000001E-3</v>
      </c>
    </row>
    <row r="295" spans="1:44" x14ac:dyDescent="0.35">
      <c r="B295" t="s">
        <v>16</v>
      </c>
      <c r="C295" t="s">
        <v>17</v>
      </c>
      <c r="D295">
        <v>4.8566592999999998E-3</v>
      </c>
      <c r="E295">
        <v>4.2977702999999999E-3</v>
      </c>
      <c r="F295">
        <v>2.307276E-3</v>
      </c>
      <c r="G295">
        <v>47.507471000000002</v>
      </c>
      <c r="H295">
        <v>2.2134237000000002E-3</v>
      </c>
      <c r="I295">
        <v>1.0593373999999999E-2</v>
      </c>
      <c r="J295">
        <v>1.0318452E-4</v>
      </c>
      <c r="Y295" t="s">
        <v>86</v>
      </c>
      <c r="Z295" t="s">
        <v>87</v>
      </c>
      <c r="AA295">
        <v>6.1064409999999996E-4</v>
      </c>
      <c r="AB295">
        <v>5.4002944000000001E-4</v>
      </c>
      <c r="AC295">
        <v>3.0557757999999998E-4</v>
      </c>
      <c r="AD295">
        <v>50.041846</v>
      </c>
      <c r="AE295">
        <v>2.5935619999999999E-4</v>
      </c>
      <c r="AF295">
        <v>1.3548990999999999E-3</v>
      </c>
      <c r="AG295" s="2">
        <v>1.3665845E-5</v>
      </c>
    </row>
    <row r="296" spans="1:44" x14ac:dyDescent="0.35">
      <c r="B296" t="s">
        <v>18</v>
      </c>
      <c r="C296" t="s">
        <v>19</v>
      </c>
      <c r="D296">
        <v>1.0110477</v>
      </c>
      <c r="E296">
        <v>0.99369372</v>
      </c>
      <c r="F296">
        <v>0.14286757999999999</v>
      </c>
      <c r="G296">
        <v>14.130647</v>
      </c>
      <c r="H296">
        <v>0.77446718999999997</v>
      </c>
      <c r="I296">
        <v>1.3649652999999999</v>
      </c>
      <c r="J296">
        <v>6.3892324999999996E-3</v>
      </c>
      <c r="Y296" t="s">
        <v>20</v>
      </c>
      <c r="Z296" t="s">
        <v>21</v>
      </c>
      <c r="AA296">
        <v>1.3148067999999999</v>
      </c>
      <c r="AB296">
        <v>1.3006127000000001</v>
      </c>
      <c r="AC296">
        <v>0.14798027</v>
      </c>
      <c r="AD296">
        <v>11.254906999999999</v>
      </c>
      <c r="AE296">
        <v>1.0618139</v>
      </c>
      <c r="AF296">
        <v>1.6315839999999999</v>
      </c>
      <c r="AG296">
        <v>6.6178790000000001E-3</v>
      </c>
    </row>
    <row r="297" spans="1:44" x14ac:dyDescent="0.35">
      <c r="B297" t="s">
        <v>20</v>
      </c>
      <c r="C297" t="s">
        <v>21</v>
      </c>
      <c r="D297">
        <v>1.2738338</v>
      </c>
      <c r="E297">
        <v>1.2641886</v>
      </c>
      <c r="F297">
        <v>0.15638774999999999</v>
      </c>
      <c r="G297">
        <v>12.276935</v>
      </c>
      <c r="H297">
        <v>0.99043119000000002</v>
      </c>
      <c r="I297">
        <v>1.6050536</v>
      </c>
      <c r="J297">
        <v>6.9938726999999997E-3</v>
      </c>
      <c r="Y297" s="2" t="s">
        <v>88</v>
      </c>
      <c r="Z297" s="2" t="s">
        <v>85</v>
      </c>
      <c r="AA297" s="2">
        <v>8.8738460000000005E-2</v>
      </c>
      <c r="AB297">
        <v>8.1190718999999995E-2</v>
      </c>
      <c r="AC297" s="2">
        <v>0.17775504</v>
      </c>
      <c r="AD297" s="2">
        <v>200.31341</v>
      </c>
      <c r="AE297" s="2">
        <v>-0.22128262000000001</v>
      </c>
      <c r="AF297">
        <v>0.45200688999999999</v>
      </c>
      <c r="AG297">
        <v>7.9494470000000001E-3</v>
      </c>
      <c r="AI297" s="23"/>
      <c r="AJ297" s="2"/>
      <c r="AK297" s="2"/>
      <c r="AL297" s="2"/>
      <c r="AM297" s="2"/>
      <c r="AO297" s="2"/>
      <c r="AP297" s="2"/>
      <c r="AQ297" s="2"/>
    </row>
    <row r="298" spans="1:44" x14ac:dyDescent="0.35">
      <c r="B298" t="s">
        <v>22</v>
      </c>
      <c r="C298" t="s">
        <v>13</v>
      </c>
      <c r="D298" s="2">
        <v>-1.9237593999999998E-6</v>
      </c>
      <c r="E298" s="2">
        <v>-1.0670121999999999E-6</v>
      </c>
      <c r="F298">
        <v>1.6297653E-4</v>
      </c>
      <c r="G298">
        <v>-8471.7733000000007</v>
      </c>
      <c r="H298">
        <v>-3.1235410000000002E-4</v>
      </c>
      <c r="I298">
        <v>3.4940718999999998E-4</v>
      </c>
      <c r="J298" s="2">
        <v>7.2885320999999997E-6</v>
      </c>
      <c r="Y298" s="2" t="s">
        <v>89</v>
      </c>
      <c r="Z298" s="2" t="s">
        <v>85</v>
      </c>
      <c r="AA298" s="2">
        <v>-1.4630071</v>
      </c>
      <c r="AB298">
        <v>3.2739404999999999E-2</v>
      </c>
      <c r="AC298" s="2">
        <v>124.06425</v>
      </c>
      <c r="AD298" s="2">
        <v>-8480.0851999999995</v>
      </c>
      <c r="AE298" s="2">
        <v>-249.15430000000001</v>
      </c>
      <c r="AF298">
        <v>250.63368</v>
      </c>
      <c r="AG298">
        <v>5.5483216999999998</v>
      </c>
      <c r="AI298" s="23"/>
      <c r="AJ298" s="2"/>
      <c r="AK298" s="2"/>
      <c r="AL298" s="2"/>
      <c r="AM298" s="2"/>
      <c r="AN298" s="2"/>
      <c r="AO298" s="2"/>
      <c r="AP298" s="2"/>
      <c r="AQ298" s="2"/>
      <c r="AR298" s="2"/>
    </row>
    <row r="299" spans="1:44" x14ac:dyDescent="0.35">
      <c r="B299" t="s">
        <v>23</v>
      </c>
      <c r="C299" t="s">
        <v>24</v>
      </c>
      <c r="D299" s="2">
        <v>7.6088757000000001E-7</v>
      </c>
      <c r="E299" s="2">
        <v>7.2333413999999999E-7</v>
      </c>
      <c r="F299" s="2">
        <v>2.1626739E-7</v>
      </c>
      <c r="G299">
        <v>28.423041000000001</v>
      </c>
      <c r="H299" s="2">
        <v>4.3792654E-7</v>
      </c>
      <c r="I299" s="2">
        <v>1.3057175E-6</v>
      </c>
      <c r="J299" s="2">
        <v>9.6717716000000005E-9</v>
      </c>
      <c r="Y299" s="2" t="s">
        <v>90</v>
      </c>
      <c r="Z299" s="2" t="s">
        <v>91</v>
      </c>
      <c r="AA299" s="2">
        <v>0.15393049</v>
      </c>
      <c r="AB299">
        <v>8.4935099E-2</v>
      </c>
      <c r="AC299" s="2">
        <v>0.25771794999999997</v>
      </c>
      <c r="AD299" s="2">
        <v>167.42489</v>
      </c>
      <c r="AE299" s="2">
        <v>1.8190523E-2</v>
      </c>
      <c r="AF299">
        <v>0.71502882999999995</v>
      </c>
      <c r="AG299">
        <v>1.1525497000000001E-2</v>
      </c>
      <c r="AI299" s="23"/>
      <c r="AJ299" s="2"/>
      <c r="AK299" s="2"/>
      <c r="AL299" s="2"/>
      <c r="AM299" s="2"/>
      <c r="AN299" s="2"/>
      <c r="AO299" s="2"/>
      <c r="AP299" s="2"/>
      <c r="AQ299" s="2"/>
      <c r="AR299" s="2"/>
    </row>
    <row r="300" spans="1:44" x14ac:dyDescent="0.35">
      <c r="B300" t="s">
        <v>25</v>
      </c>
      <c r="C300" t="s">
        <v>26</v>
      </c>
      <c r="D300">
        <v>1.6510519E-3</v>
      </c>
      <c r="E300">
        <v>1.6089621000000001E-3</v>
      </c>
      <c r="F300">
        <v>2.8602857999999998E-4</v>
      </c>
      <c r="G300">
        <v>17.324020999999998</v>
      </c>
      <c r="H300">
        <v>1.2040798000000001E-3</v>
      </c>
      <c r="I300">
        <v>2.2868974000000001E-3</v>
      </c>
      <c r="J300" s="2">
        <v>1.2791587000000001E-5</v>
      </c>
      <c r="Y300" t="s">
        <v>92</v>
      </c>
      <c r="Z300" t="s">
        <v>93</v>
      </c>
      <c r="AA300">
        <v>3.1243263E-2</v>
      </c>
      <c r="AB300">
        <v>3.0070154000000002E-2</v>
      </c>
      <c r="AC300">
        <v>1.0234416E-2</v>
      </c>
      <c r="AD300">
        <v>32.757192000000003</v>
      </c>
      <c r="AE300" s="2">
        <v>1.5764499000000001E-2</v>
      </c>
      <c r="AF300">
        <v>5.5606432999999997E-2</v>
      </c>
      <c r="AG300">
        <v>4.5769699E-4</v>
      </c>
      <c r="AQ300" s="2"/>
      <c r="AR300" s="2"/>
    </row>
    <row r="301" spans="1:44" x14ac:dyDescent="0.35">
      <c r="B301" t="s">
        <v>27</v>
      </c>
      <c r="C301" t="s">
        <v>28</v>
      </c>
      <c r="D301">
        <v>8.4940222999999995E-2</v>
      </c>
      <c r="E301">
        <v>8.4109326999999998E-2</v>
      </c>
      <c r="F301">
        <v>1.0877865E-2</v>
      </c>
      <c r="G301">
        <v>12.806495</v>
      </c>
      <c r="H301">
        <v>6.6301882000000006E-2</v>
      </c>
      <c r="I301">
        <v>0.10783977</v>
      </c>
      <c r="J301">
        <v>4.8647293000000002E-4</v>
      </c>
      <c r="Y301" t="s">
        <v>94</v>
      </c>
      <c r="Z301" t="s">
        <v>85</v>
      </c>
      <c r="AA301">
        <v>8.9089910999999994E-2</v>
      </c>
      <c r="AB301">
        <v>8.0278161000000001E-2</v>
      </c>
      <c r="AC301">
        <v>3.5577946999999999E-2</v>
      </c>
      <c r="AD301">
        <v>39.934877999999998</v>
      </c>
      <c r="AE301">
        <v>4.4647794999999997E-2</v>
      </c>
      <c r="AF301">
        <v>0.18083833999999999</v>
      </c>
      <c r="AG301">
        <v>1.5910942E-3</v>
      </c>
    </row>
    <row r="302" spans="1:44" x14ac:dyDescent="0.35">
      <c r="Y302" t="s">
        <v>95</v>
      </c>
      <c r="Z302" t="s">
        <v>17</v>
      </c>
      <c r="AA302" s="2">
        <v>5.5180733999999998E-5</v>
      </c>
      <c r="AB302" s="2">
        <v>5.4544857000000003E-5</v>
      </c>
      <c r="AC302" s="2">
        <v>8.9423613000000008E-6</v>
      </c>
      <c r="AD302">
        <v>16.205586</v>
      </c>
      <c r="AE302" s="2">
        <v>4.0825399000000001E-5</v>
      </c>
      <c r="AF302" s="2">
        <v>7.5942543999999994E-5</v>
      </c>
      <c r="AG302" s="2">
        <v>3.9991454999999997E-7</v>
      </c>
    </row>
    <row r="303" spans="1:44" x14ac:dyDescent="0.35">
      <c r="B303" t="s">
        <v>29</v>
      </c>
      <c r="C303">
        <v>95</v>
      </c>
      <c r="Y303" t="s">
        <v>96</v>
      </c>
      <c r="Z303" t="s">
        <v>97</v>
      </c>
      <c r="AA303">
        <v>4.4193903999999997E-3</v>
      </c>
      <c r="AB303">
        <v>3.9607332999999998E-3</v>
      </c>
      <c r="AC303">
        <v>1.7603216E-3</v>
      </c>
      <c r="AD303">
        <v>39.831774000000003</v>
      </c>
      <c r="AE303">
        <v>2.1564051000000002E-3</v>
      </c>
      <c r="AF303">
        <v>9.6230512999999993E-3</v>
      </c>
      <c r="AG303" s="2">
        <v>7.8723975000000005E-5</v>
      </c>
    </row>
    <row r="304" spans="1:44" x14ac:dyDescent="0.35">
      <c r="Y304" t="s">
        <v>98</v>
      </c>
      <c r="Z304" t="s">
        <v>99</v>
      </c>
      <c r="AA304">
        <v>3.51199E-3</v>
      </c>
      <c r="AB304">
        <v>3.492687E-3</v>
      </c>
      <c r="AC304">
        <v>4.0161626999999999E-4</v>
      </c>
      <c r="AD304">
        <v>11.435575999999999</v>
      </c>
      <c r="AE304">
        <v>2.7513697999999999E-3</v>
      </c>
      <c r="AF304">
        <v>4.4199106000000002E-3</v>
      </c>
      <c r="AG304" s="2">
        <v>1.7960826E-5</v>
      </c>
    </row>
    <row r="305" spans="1:43" x14ac:dyDescent="0.35">
      <c r="Y305" t="s">
        <v>100</v>
      </c>
      <c r="Z305" t="s">
        <v>99</v>
      </c>
      <c r="AA305">
        <v>3.5887154999999999E-3</v>
      </c>
      <c r="AB305">
        <v>3.5722783E-3</v>
      </c>
      <c r="AC305">
        <v>4.0906547999999999E-4</v>
      </c>
      <c r="AD305">
        <v>11.39866</v>
      </c>
      <c r="AE305">
        <v>2.8184601000000001E-3</v>
      </c>
      <c r="AF305">
        <v>4.5150412999999997E-3</v>
      </c>
      <c r="AG305" s="2">
        <v>1.8293964E-5</v>
      </c>
    </row>
    <row r="306" spans="1:43" x14ac:dyDescent="0.35">
      <c r="Y306" t="s">
        <v>101</v>
      </c>
      <c r="Z306" t="s">
        <v>102</v>
      </c>
      <c r="AA306" s="2">
        <v>1.3266919999999999E-6</v>
      </c>
      <c r="AB306" s="2">
        <v>1.2729388000000001E-6</v>
      </c>
      <c r="AC306" s="2">
        <v>3.0890525999999999E-7</v>
      </c>
      <c r="AD306">
        <v>23.283871999999999</v>
      </c>
      <c r="AE306" s="2">
        <v>8.9867532000000001E-7</v>
      </c>
      <c r="AF306" s="2">
        <v>2.1479222999999998E-6</v>
      </c>
      <c r="AG306" s="2">
        <v>1.3814663E-8</v>
      </c>
    </row>
    <row r="307" spans="1:43" x14ac:dyDescent="0.35">
      <c r="Y307" t="s">
        <v>103</v>
      </c>
      <c r="Z307" t="s">
        <v>11</v>
      </c>
      <c r="AA307">
        <v>4.8266753000000004E-3</v>
      </c>
      <c r="AB307">
        <v>4.7670289999999999E-3</v>
      </c>
      <c r="AC307" s="1">
        <v>5.9426609000000005E-4</v>
      </c>
      <c r="AD307" s="1">
        <v>12.312120999999999</v>
      </c>
      <c r="AE307">
        <v>3.8083112000000001E-3</v>
      </c>
      <c r="AF307">
        <v>6.2148845999999997E-3</v>
      </c>
      <c r="AG307" s="2">
        <v>2.6576387999999999E-5</v>
      </c>
      <c r="AO307" s="1"/>
      <c r="AP307" s="1"/>
    </row>
    <row r="308" spans="1:43" x14ac:dyDescent="0.35">
      <c r="Y308" t="s">
        <v>104</v>
      </c>
      <c r="Z308" t="s">
        <v>85</v>
      </c>
      <c r="AA308">
        <v>5.7565530000000003</v>
      </c>
      <c r="AB308">
        <v>5.0492115000000002</v>
      </c>
      <c r="AC308">
        <v>2.7413462000000002</v>
      </c>
      <c r="AD308">
        <v>47.621315000000003</v>
      </c>
      <c r="AE308" s="2">
        <v>2.8116004999999999</v>
      </c>
      <c r="AF308">
        <v>13.303659</v>
      </c>
      <c r="AG308">
        <v>0.12259673</v>
      </c>
      <c r="AQ308" s="2"/>
    </row>
    <row r="309" spans="1:43" x14ac:dyDescent="0.35">
      <c r="Y309" s="2" t="s">
        <v>105</v>
      </c>
      <c r="Z309" s="2" t="s">
        <v>106</v>
      </c>
      <c r="AA309" s="2">
        <v>6.2513659999999999E-2</v>
      </c>
      <c r="AB309">
        <v>7.2080246000000001E-2</v>
      </c>
      <c r="AC309" s="2">
        <v>1.0654503</v>
      </c>
      <c r="AD309" s="2">
        <v>1704.348</v>
      </c>
      <c r="AE309" s="2">
        <v>-2.4538457</v>
      </c>
      <c r="AF309">
        <v>2.1276901000000001</v>
      </c>
      <c r="AG309">
        <v>4.7648387E-2</v>
      </c>
      <c r="AI309" s="23"/>
      <c r="AJ309" s="2"/>
      <c r="AK309" s="2"/>
      <c r="AL309" s="2"/>
      <c r="AM309" s="2"/>
      <c r="AO309" s="2"/>
      <c r="AP309" s="2"/>
      <c r="AQ309" s="2"/>
    </row>
    <row r="311" spans="1:43" x14ac:dyDescent="0.35">
      <c r="Y311" t="s">
        <v>29</v>
      </c>
      <c r="Z311">
        <v>95</v>
      </c>
      <c r="AE311" s="2"/>
      <c r="AQ311" s="2"/>
    </row>
    <row r="314" spans="1:43" x14ac:dyDescent="0.35">
      <c r="A314" s="3">
        <v>14</v>
      </c>
      <c r="B314" s="3" t="s">
        <v>42</v>
      </c>
      <c r="X314" s="3">
        <v>14</v>
      </c>
      <c r="Y314" s="3" t="s">
        <v>42</v>
      </c>
      <c r="Z314" s="2"/>
      <c r="AA314" s="2"/>
      <c r="AC314" s="2"/>
      <c r="AD314" s="2"/>
      <c r="AE314" s="2"/>
      <c r="AI314" s="23"/>
      <c r="AJ314" s="2"/>
      <c r="AK314" s="2"/>
      <c r="AL314" s="2"/>
      <c r="AM314" s="2"/>
      <c r="AO314" s="2"/>
      <c r="AP314" s="2"/>
      <c r="AQ314" s="2"/>
    </row>
    <row r="315" spans="1:43" x14ac:dyDescent="0.35">
      <c r="B315" t="s">
        <v>3</v>
      </c>
      <c r="C315" t="s">
        <v>4</v>
      </c>
      <c r="D315" t="s">
        <v>5</v>
      </c>
      <c r="E315" t="s">
        <v>6</v>
      </c>
      <c r="F315" t="s">
        <v>7</v>
      </c>
      <c r="G315" t="s">
        <v>8</v>
      </c>
      <c r="H315" s="1">
        <v>2.5000000000000001E-2</v>
      </c>
      <c r="I315" s="1">
        <v>0.97499999999999998</v>
      </c>
      <c r="J315" t="s">
        <v>9</v>
      </c>
      <c r="Y315" s="2" t="s">
        <v>3</v>
      </c>
      <c r="Z315" s="2" t="s">
        <v>4</v>
      </c>
      <c r="AA315" s="2" t="s">
        <v>5</v>
      </c>
      <c r="AB315" t="s">
        <v>6</v>
      </c>
      <c r="AC315" s="2" t="s">
        <v>7</v>
      </c>
      <c r="AD315" s="2" t="s">
        <v>8</v>
      </c>
      <c r="AE315" s="1">
        <v>2.5000000000000001E-2</v>
      </c>
      <c r="AF315" s="1">
        <v>0.97499999999999998</v>
      </c>
      <c r="AG315" t="s">
        <v>9</v>
      </c>
      <c r="AI315" s="23"/>
      <c r="AJ315" s="2"/>
      <c r="AK315" s="2"/>
      <c r="AL315" s="2"/>
      <c r="AM315" s="2"/>
      <c r="AO315" s="2"/>
      <c r="AP315" s="2"/>
      <c r="AQ315" s="2"/>
    </row>
    <row r="316" spans="1:43" x14ac:dyDescent="0.35">
      <c r="A316" s="3"/>
      <c r="B316" t="s">
        <v>10</v>
      </c>
      <c r="C316" t="s">
        <v>11</v>
      </c>
      <c r="D316">
        <v>9.0060463000000007E-3</v>
      </c>
      <c r="E316">
        <v>8.915638E-3</v>
      </c>
      <c r="F316">
        <v>1.1129426E-3</v>
      </c>
      <c r="G316">
        <v>12.357727000000001</v>
      </c>
      <c r="H316">
        <v>7.0742488000000003E-3</v>
      </c>
      <c r="I316">
        <v>1.1601563000000001E-2</v>
      </c>
      <c r="J316" s="2">
        <v>4.9772304999999998E-5</v>
      </c>
      <c r="Y316" t="s">
        <v>81</v>
      </c>
      <c r="Z316" t="s">
        <v>26</v>
      </c>
      <c r="AA316">
        <v>2.6623816999999999E-3</v>
      </c>
      <c r="AB316">
        <v>2.6437608E-3</v>
      </c>
      <c r="AC316" s="2">
        <v>3.2327031000000002E-4</v>
      </c>
      <c r="AD316">
        <v>12.142147</v>
      </c>
      <c r="AE316" s="2">
        <v>2.0717196999999999E-3</v>
      </c>
      <c r="AF316">
        <v>3.3339322E-3</v>
      </c>
      <c r="AG316" s="2">
        <v>1.4457088E-5</v>
      </c>
      <c r="AM316" s="2"/>
      <c r="AQ316" s="2"/>
    </row>
    <row r="317" spans="1:43" x14ac:dyDescent="0.35">
      <c r="B317" t="s">
        <v>12</v>
      </c>
      <c r="C317" t="s">
        <v>13</v>
      </c>
      <c r="D317" s="2">
        <v>6.1526890000000004E-8</v>
      </c>
      <c r="E317" s="2">
        <v>5.0472753000000002E-8</v>
      </c>
      <c r="F317" s="2">
        <v>2.4607668000000002E-7</v>
      </c>
      <c r="G317">
        <v>399.94981000000001</v>
      </c>
      <c r="H317" s="2">
        <v>-4.0869059000000001E-7</v>
      </c>
      <c r="I317" s="2">
        <v>5.4584498999999997E-7</v>
      </c>
      <c r="J317" s="2">
        <v>1.1004883999999999E-8</v>
      </c>
      <c r="Y317" t="s">
        <v>82</v>
      </c>
      <c r="Z317" t="s">
        <v>83</v>
      </c>
      <c r="AA317">
        <v>4.8140848999999999E-2</v>
      </c>
      <c r="AB317">
        <v>4.7337750999999997E-2</v>
      </c>
      <c r="AC317">
        <v>8.0238210000000004E-3</v>
      </c>
      <c r="AD317">
        <v>16.667386</v>
      </c>
      <c r="AE317">
        <v>3.4067815000000001E-2</v>
      </c>
      <c r="AF317">
        <v>6.6586138000000003E-2</v>
      </c>
      <c r="AG317">
        <v>3.5883618E-4</v>
      </c>
    </row>
    <row r="318" spans="1:43" x14ac:dyDescent="0.35">
      <c r="B318" t="s">
        <v>14</v>
      </c>
      <c r="C318" t="s">
        <v>15</v>
      </c>
      <c r="D318">
        <v>71.077331000000001</v>
      </c>
      <c r="E318">
        <v>68.125840999999994</v>
      </c>
      <c r="F318">
        <v>31.499307999999999</v>
      </c>
      <c r="G318">
        <v>44.316954000000003</v>
      </c>
      <c r="H318">
        <v>18.225092</v>
      </c>
      <c r="I318">
        <v>149.11245</v>
      </c>
      <c r="J318">
        <v>1.4086919</v>
      </c>
      <c r="Y318" t="s">
        <v>84</v>
      </c>
      <c r="Z318" t="s">
        <v>85</v>
      </c>
      <c r="AA318">
        <v>0.22357082</v>
      </c>
      <c r="AB318">
        <v>0.21959424999999999</v>
      </c>
      <c r="AC318">
        <v>0.10305197000000001</v>
      </c>
      <c r="AD318">
        <v>46.093659000000002</v>
      </c>
      <c r="AE318">
        <v>1.9229557000000001E-2</v>
      </c>
      <c r="AF318">
        <v>0.41789461999999999</v>
      </c>
      <c r="AG318">
        <v>4.6086241999999996E-3</v>
      </c>
    </row>
    <row r="319" spans="1:43" x14ac:dyDescent="0.35">
      <c r="B319" t="s">
        <v>16</v>
      </c>
      <c r="C319" t="s">
        <v>17</v>
      </c>
      <c r="D319">
        <v>2.2457846E-3</v>
      </c>
      <c r="E319">
        <v>2.1954647000000001E-3</v>
      </c>
      <c r="F319">
        <v>8.9495171000000004E-4</v>
      </c>
      <c r="G319">
        <v>39.850292000000003</v>
      </c>
      <c r="H319">
        <v>7.3475158999999999E-4</v>
      </c>
      <c r="I319">
        <v>4.0561598000000004E-3</v>
      </c>
      <c r="J319" s="2">
        <v>4.0023457000000003E-5</v>
      </c>
      <c r="Y319" t="s">
        <v>86</v>
      </c>
      <c r="Z319" t="s">
        <v>87</v>
      </c>
      <c r="AA319">
        <v>3.0001650000000002E-4</v>
      </c>
      <c r="AB319">
        <v>2.9345412999999998E-4</v>
      </c>
      <c r="AC319">
        <v>1.3607568000000001E-4</v>
      </c>
      <c r="AD319">
        <v>45.356065999999998</v>
      </c>
      <c r="AE319" s="2">
        <v>3.7786246E-5</v>
      </c>
      <c r="AF319">
        <v>5.7139086999999996E-4</v>
      </c>
      <c r="AG319" s="2">
        <v>6.0854896E-6</v>
      </c>
    </row>
    <row r="320" spans="1:43" x14ac:dyDescent="0.35">
      <c r="B320" t="s">
        <v>18</v>
      </c>
      <c r="C320" t="s">
        <v>19</v>
      </c>
      <c r="D320">
        <v>0.23308087999999999</v>
      </c>
      <c r="E320">
        <v>0.22755517</v>
      </c>
      <c r="F320">
        <v>4.0850981000000001E-2</v>
      </c>
      <c r="G320">
        <v>17.526526</v>
      </c>
      <c r="H320">
        <v>0.17002023999999999</v>
      </c>
      <c r="I320">
        <v>0.33674220999999999</v>
      </c>
      <c r="J320">
        <v>1.8269114E-3</v>
      </c>
      <c r="Y320" t="s">
        <v>20</v>
      </c>
      <c r="Z320" t="s">
        <v>21</v>
      </c>
      <c r="AA320">
        <v>0.17935582</v>
      </c>
      <c r="AB320">
        <v>0.17788554000000001</v>
      </c>
      <c r="AC320">
        <v>2.5785195E-2</v>
      </c>
      <c r="AD320">
        <v>14.376559</v>
      </c>
      <c r="AE320">
        <v>0.13546734999999999</v>
      </c>
      <c r="AF320">
        <v>0.23776354999999999</v>
      </c>
      <c r="AG320">
        <v>1.153149E-3</v>
      </c>
    </row>
    <row r="321" spans="2:33" x14ac:dyDescent="0.35">
      <c r="B321" t="s">
        <v>20</v>
      </c>
      <c r="C321" t="s">
        <v>21</v>
      </c>
      <c r="D321">
        <v>0.17380444</v>
      </c>
      <c r="E321">
        <v>0.17157611</v>
      </c>
      <c r="F321">
        <v>2.5211534000000001E-2</v>
      </c>
      <c r="G321">
        <v>14.505691000000001</v>
      </c>
      <c r="H321">
        <v>0.13124849999999999</v>
      </c>
      <c r="I321">
        <v>0.23601659</v>
      </c>
      <c r="J321">
        <v>1.1274941E-3</v>
      </c>
      <c r="Y321" t="s">
        <v>88</v>
      </c>
      <c r="Z321" t="s">
        <v>85</v>
      </c>
      <c r="AA321">
        <v>3.9511675000000003E-2</v>
      </c>
      <c r="AB321">
        <v>4.1583488000000002E-2</v>
      </c>
      <c r="AC321">
        <v>5.9558570999999998E-2</v>
      </c>
      <c r="AD321">
        <v>150.73663999999999</v>
      </c>
      <c r="AE321">
        <v>-6.7638000000000004E-2</v>
      </c>
      <c r="AF321">
        <v>0.1598183</v>
      </c>
      <c r="AG321">
        <v>2.6635402999999999E-3</v>
      </c>
    </row>
    <row r="322" spans="2:33" x14ac:dyDescent="0.35">
      <c r="B322" t="s">
        <v>22</v>
      </c>
      <c r="C322" t="s">
        <v>13</v>
      </c>
      <c r="D322" s="2">
        <v>7.2417144000000004E-7</v>
      </c>
      <c r="E322" s="2">
        <v>2.4963413999999998E-7</v>
      </c>
      <c r="F322" s="2">
        <v>1.2080598E-5</v>
      </c>
      <c r="G322">
        <v>1668.1958</v>
      </c>
      <c r="H322" s="2">
        <v>-2.1506738999999999E-5</v>
      </c>
      <c r="I322" s="2">
        <v>2.5812206999999999E-5</v>
      </c>
      <c r="J322" s="2">
        <v>5.4026074999999996E-7</v>
      </c>
      <c r="Y322" t="s">
        <v>89</v>
      </c>
      <c r="Z322" t="s">
        <v>85</v>
      </c>
      <c r="AA322">
        <v>3.7797798</v>
      </c>
      <c r="AB322">
        <v>4.3637085000000004</v>
      </c>
      <c r="AC322">
        <v>10.191038000000001</v>
      </c>
      <c r="AD322">
        <v>269.61988000000002</v>
      </c>
      <c r="AE322">
        <v>-17.478489</v>
      </c>
      <c r="AF322">
        <v>22.534047999999999</v>
      </c>
      <c r="AG322">
        <v>0.45575705999999999</v>
      </c>
    </row>
    <row r="323" spans="2:33" x14ac:dyDescent="0.35">
      <c r="B323" t="s">
        <v>23</v>
      </c>
      <c r="C323" t="s">
        <v>24</v>
      </c>
      <c r="D323" s="2">
        <v>4.0835577E-9</v>
      </c>
      <c r="E323" s="2">
        <v>3.9982797000000003E-9</v>
      </c>
      <c r="F323" s="2">
        <v>7.0503929000000002E-10</v>
      </c>
      <c r="G323">
        <v>17.265319999999999</v>
      </c>
      <c r="H323" s="2">
        <v>2.9746954999999999E-9</v>
      </c>
      <c r="I323" s="2">
        <v>5.7475361999999998E-9</v>
      </c>
      <c r="J323" s="2">
        <v>3.1530316000000001E-11</v>
      </c>
      <c r="Y323" t="s">
        <v>90</v>
      </c>
      <c r="Z323" t="s">
        <v>91</v>
      </c>
      <c r="AA323">
        <v>1.0869866000000001E-2</v>
      </c>
      <c r="AB323">
        <v>5.8312640999999997E-3</v>
      </c>
      <c r="AC323" s="1">
        <v>1.5385133E-2</v>
      </c>
      <c r="AD323" s="1">
        <v>141.53931</v>
      </c>
      <c r="AE323">
        <v>1.5561177999999999E-3</v>
      </c>
      <c r="AF323">
        <v>5.3801798999999997E-2</v>
      </c>
      <c r="AG323">
        <v>6.8804409000000003E-4</v>
      </c>
    </row>
    <row r="324" spans="2:33" x14ac:dyDescent="0.35">
      <c r="B324" t="s">
        <v>25</v>
      </c>
      <c r="C324" t="s">
        <v>26</v>
      </c>
      <c r="D324">
        <v>7.2345152000000005E-4</v>
      </c>
      <c r="E324">
        <v>7.2341441000000001E-4</v>
      </c>
      <c r="F324">
        <v>1.0420274E-4</v>
      </c>
      <c r="G324">
        <v>14.403556</v>
      </c>
      <c r="H324">
        <v>5.2469957999999996E-4</v>
      </c>
      <c r="I324">
        <v>9.3823352E-4</v>
      </c>
      <c r="J324" s="2">
        <v>4.6600883E-6</v>
      </c>
      <c r="Y324" t="s">
        <v>92</v>
      </c>
      <c r="Z324" t="s">
        <v>93</v>
      </c>
      <c r="AA324">
        <v>1.4609307E-2</v>
      </c>
      <c r="AB324">
        <v>1.4501735999999999E-2</v>
      </c>
      <c r="AC324">
        <v>5.5762047000000002E-3</v>
      </c>
      <c r="AD324">
        <v>38.168849999999999</v>
      </c>
      <c r="AE324" s="2">
        <v>4.0355926000000004E-3</v>
      </c>
      <c r="AF324">
        <v>2.5801635E-2</v>
      </c>
      <c r="AG324">
        <v>2.4937545000000002E-4</v>
      </c>
    </row>
    <row r="325" spans="2:33" x14ac:dyDescent="0.35">
      <c r="B325" t="s">
        <v>27</v>
      </c>
      <c r="C325" t="s">
        <v>28</v>
      </c>
      <c r="D325">
        <v>2.4969969000000002E-2</v>
      </c>
      <c r="E325">
        <v>2.4620089000000001E-2</v>
      </c>
      <c r="F325">
        <v>5.0419397999999999E-3</v>
      </c>
      <c r="G325">
        <v>20.192015000000001</v>
      </c>
      <c r="H325">
        <v>1.5694076000000001E-2</v>
      </c>
      <c r="I325">
        <v>3.6245338000000002E-2</v>
      </c>
      <c r="J325">
        <v>2.2548239999999999E-4</v>
      </c>
      <c r="Y325" s="2" t="s">
        <v>94</v>
      </c>
      <c r="Z325" s="2" t="s">
        <v>85</v>
      </c>
      <c r="AA325" s="2">
        <v>0.29206365000000001</v>
      </c>
      <c r="AB325">
        <v>0.28969509999999998</v>
      </c>
      <c r="AC325" s="2">
        <v>0.12850881</v>
      </c>
      <c r="AD325" s="2">
        <v>44.000276999999997</v>
      </c>
      <c r="AE325" s="2">
        <v>3.7123795000000001E-2</v>
      </c>
      <c r="AF325">
        <v>0.53284518999999997</v>
      </c>
      <c r="AG325">
        <v>5.7470888999999999E-3</v>
      </c>
    </row>
    <row r="326" spans="2:33" x14ac:dyDescent="0.35">
      <c r="Y326" t="s">
        <v>95</v>
      </c>
      <c r="Z326" t="s">
        <v>17</v>
      </c>
      <c r="AA326" s="2">
        <v>9.3478563000000002E-6</v>
      </c>
      <c r="AB326" s="2">
        <v>9.2244982000000006E-6</v>
      </c>
      <c r="AC326" s="2">
        <v>2.4854001999999998E-6</v>
      </c>
      <c r="AD326">
        <v>26.587916</v>
      </c>
      <c r="AE326" s="2">
        <v>4.6296496E-6</v>
      </c>
      <c r="AF326" s="2">
        <v>1.4494235E-5</v>
      </c>
      <c r="AG326" s="2">
        <v>1.1115047E-7</v>
      </c>
    </row>
    <row r="327" spans="2:33" x14ac:dyDescent="0.35">
      <c r="B327" t="s">
        <v>29</v>
      </c>
      <c r="C327">
        <v>95</v>
      </c>
      <c r="Y327" t="s">
        <v>96</v>
      </c>
      <c r="Z327" t="s">
        <v>97</v>
      </c>
      <c r="AA327">
        <v>1.4830075999999999E-2</v>
      </c>
      <c r="AB327">
        <v>1.4976626999999999E-2</v>
      </c>
      <c r="AC327">
        <v>6.5681621000000003E-3</v>
      </c>
      <c r="AD327">
        <v>44.289470999999999</v>
      </c>
      <c r="AE327" s="2">
        <v>1.15401E-3</v>
      </c>
      <c r="AF327">
        <v>2.7190678999999999E-2</v>
      </c>
      <c r="AG327">
        <v>2.9373714000000001E-4</v>
      </c>
    </row>
    <row r="328" spans="2:33" x14ac:dyDescent="0.35">
      <c r="Y328" t="s">
        <v>98</v>
      </c>
      <c r="Z328" t="s">
        <v>99</v>
      </c>
      <c r="AA328">
        <v>1.0477527999999999E-3</v>
      </c>
      <c r="AB328">
        <v>1.0372535000000001E-3</v>
      </c>
      <c r="AC328">
        <v>2.3132985E-4</v>
      </c>
      <c r="AD328">
        <v>22.078666999999999</v>
      </c>
      <c r="AE328">
        <v>6.3137190999999998E-4</v>
      </c>
      <c r="AF328">
        <v>1.5099461999999999E-3</v>
      </c>
      <c r="AG328" s="2">
        <v>1.0345385E-5</v>
      </c>
    </row>
    <row r="329" spans="2:33" x14ac:dyDescent="0.35">
      <c r="Y329" t="s">
        <v>100</v>
      </c>
      <c r="Z329" t="s">
        <v>99</v>
      </c>
      <c r="AA329">
        <v>1.0754937999999999E-3</v>
      </c>
      <c r="AB329">
        <v>1.0685415000000001E-3</v>
      </c>
      <c r="AC329">
        <v>2.3569815E-4</v>
      </c>
      <c r="AD329">
        <v>21.915343</v>
      </c>
      <c r="AE329">
        <v>6.4679494000000005E-4</v>
      </c>
      <c r="AF329">
        <v>1.5439339E-3</v>
      </c>
      <c r="AG329" s="2">
        <v>1.0540742E-5</v>
      </c>
    </row>
    <row r="330" spans="2:33" x14ac:dyDescent="0.35">
      <c r="Y330" s="2" t="s">
        <v>101</v>
      </c>
      <c r="Z330" s="2" t="s">
        <v>102</v>
      </c>
      <c r="AA330" s="2">
        <v>9.9410858000000004E-8</v>
      </c>
      <c r="AB330" s="2">
        <v>9.5683166999999994E-8</v>
      </c>
      <c r="AC330" s="2">
        <v>3.4256911000000002E-8</v>
      </c>
      <c r="AD330" s="2">
        <v>34.459927999999998</v>
      </c>
      <c r="AE330" s="2">
        <v>4.7098596999999998E-8</v>
      </c>
      <c r="AF330" s="2">
        <v>1.7531279999999999E-7</v>
      </c>
      <c r="AG330" s="2">
        <v>1.5320156000000001E-9</v>
      </c>
    </row>
    <row r="331" spans="2:33" x14ac:dyDescent="0.35">
      <c r="Y331" s="2" t="s">
        <v>103</v>
      </c>
      <c r="Z331" s="2" t="s">
        <v>11</v>
      </c>
      <c r="AA331" s="2">
        <v>8.6227762999999992E-3</v>
      </c>
      <c r="AB331">
        <v>8.609205E-3</v>
      </c>
      <c r="AC331" s="2">
        <v>1.0649526000000001E-3</v>
      </c>
      <c r="AD331" s="2">
        <v>12.35046</v>
      </c>
      <c r="AE331" s="2">
        <v>6.7753657999999996E-3</v>
      </c>
      <c r="AF331">
        <v>1.0811299E-2</v>
      </c>
      <c r="AG331" s="2">
        <v>4.7626125999999999E-5</v>
      </c>
    </row>
    <row r="332" spans="2:33" x14ac:dyDescent="0.35">
      <c r="Y332" s="2" t="s">
        <v>104</v>
      </c>
      <c r="Z332" s="2" t="s">
        <v>85</v>
      </c>
      <c r="AA332" s="2">
        <v>26.333736999999999</v>
      </c>
      <c r="AB332">
        <v>23.381063999999999</v>
      </c>
      <c r="AC332" s="2">
        <v>12.351887</v>
      </c>
      <c r="AD332">
        <v>46.905180000000001</v>
      </c>
      <c r="AE332" s="2">
        <v>13.433108000000001</v>
      </c>
      <c r="AF332">
        <v>54.142677999999997</v>
      </c>
      <c r="AG332">
        <v>0.55239316999999999</v>
      </c>
    </row>
    <row r="333" spans="2:33" x14ac:dyDescent="0.35">
      <c r="Y333" t="s">
        <v>105</v>
      </c>
      <c r="Z333" t="s">
        <v>106</v>
      </c>
      <c r="AA333">
        <v>2.2142017999999999E-2</v>
      </c>
      <c r="AB333">
        <v>3.3576876999999998E-2</v>
      </c>
      <c r="AC333">
        <v>0.18185606000000001</v>
      </c>
      <c r="AD333">
        <v>821.31655999999998</v>
      </c>
      <c r="AE333">
        <v>-0.37282073999999998</v>
      </c>
      <c r="AF333">
        <v>0.34354470999999998</v>
      </c>
      <c r="AG333">
        <v>8.1328501000000001E-3</v>
      </c>
    </row>
    <row r="335" spans="2:33" x14ac:dyDescent="0.35">
      <c r="Y335" t="s">
        <v>29</v>
      </c>
      <c r="Z335">
        <v>95</v>
      </c>
    </row>
    <row r="338" spans="1:33" x14ac:dyDescent="0.35">
      <c r="A338" s="3">
        <v>15</v>
      </c>
      <c r="B338" s="3" t="s">
        <v>43</v>
      </c>
      <c r="X338" s="3">
        <v>15</v>
      </c>
      <c r="Y338" s="3" t="s">
        <v>43</v>
      </c>
    </row>
    <row r="339" spans="1:33" x14ac:dyDescent="0.35">
      <c r="B339" t="s">
        <v>3</v>
      </c>
      <c r="C339" t="s">
        <v>4</v>
      </c>
      <c r="D339" t="s">
        <v>5</v>
      </c>
      <c r="E339" t="s">
        <v>6</v>
      </c>
      <c r="F339" t="s">
        <v>7</v>
      </c>
      <c r="G339" t="s">
        <v>8</v>
      </c>
      <c r="H339" s="1">
        <v>2.5000000000000001E-2</v>
      </c>
      <c r="I339" s="1">
        <v>0.97499999999999998</v>
      </c>
      <c r="J339" t="s">
        <v>9</v>
      </c>
      <c r="Y339" t="s">
        <v>3</v>
      </c>
      <c r="Z339" t="s">
        <v>4</v>
      </c>
      <c r="AA339" t="s">
        <v>5</v>
      </c>
      <c r="AB339" t="s">
        <v>6</v>
      </c>
      <c r="AC339" t="s">
        <v>7</v>
      </c>
      <c r="AD339" t="s">
        <v>8</v>
      </c>
      <c r="AE339" s="1">
        <v>2.5000000000000001E-2</v>
      </c>
      <c r="AF339" s="1">
        <v>0.97499999999999998</v>
      </c>
      <c r="AG339" t="s">
        <v>9</v>
      </c>
    </row>
    <row r="340" spans="1:33" x14ac:dyDescent="0.35">
      <c r="A340" s="3"/>
      <c r="B340" t="s">
        <v>10</v>
      </c>
      <c r="C340" t="s">
        <v>11</v>
      </c>
      <c r="D340" s="2">
        <v>3.4793563999999999E-6</v>
      </c>
      <c r="E340" s="2">
        <v>3.1583445E-6</v>
      </c>
      <c r="F340" s="2">
        <v>1.4480545000000001E-6</v>
      </c>
      <c r="G340">
        <v>41.618456999999999</v>
      </c>
      <c r="H340" s="2">
        <v>1.8931043000000001E-6</v>
      </c>
      <c r="I340" s="2">
        <v>7.2656869000000001E-6</v>
      </c>
      <c r="J340" s="2">
        <v>6.4758964999999997E-8</v>
      </c>
      <c r="Y340" t="s">
        <v>81</v>
      </c>
      <c r="Z340" t="s">
        <v>26</v>
      </c>
      <c r="AA340" s="2">
        <v>1.5979847999999999E-6</v>
      </c>
      <c r="AB340" s="2">
        <v>1.5230284E-6</v>
      </c>
      <c r="AC340" s="2">
        <v>4.5175886999999999E-7</v>
      </c>
      <c r="AD340">
        <v>28.270537000000001</v>
      </c>
      <c r="AE340" s="2">
        <v>9.8722807000000002E-7</v>
      </c>
      <c r="AF340" s="2">
        <v>2.6502772000000002E-6</v>
      </c>
      <c r="AG340" s="2">
        <v>2.0203270999999999E-8</v>
      </c>
    </row>
    <row r="341" spans="1:33" x14ac:dyDescent="0.35">
      <c r="B341" t="s">
        <v>12</v>
      </c>
      <c r="C341" t="s">
        <v>13</v>
      </c>
      <c r="D341" s="2">
        <v>3.6057023000000003E-11</v>
      </c>
      <c r="E341" s="2">
        <v>3.9689167999999999E-11</v>
      </c>
      <c r="F341" s="2">
        <v>5.5822083000000004E-10</v>
      </c>
      <c r="G341">
        <v>1548.1612</v>
      </c>
      <c r="H341" s="2">
        <v>-1.1556008000000001E-9</v>
      </c>
      <c r="I341" s="2">
        <v>1.0721182000000001E-9</v>
      </c>
      <c r="J341" s="2">
        <v>2.4964394E-11</v>
      </c>
      <c r="Y341" t="s">
        <v>82</v>
      </c>
      <c r="Z341" t="s">
        <v>83</v>
      </c>
      <c r="AA341">
        <v>1.8142547E-4</v>
      </c>
      <c r="AB341">
        <v>1.738686E-4</v>
      </c>
      <c r="AC341" s="2">
        <v>5.3815082999999999E-5</v>
      </c>
      <c r="AD341">
        <v>29.662365000000001</v>
      </c>
      <c r="AE341">
        <v>1.0374669E-4</v>
      </c>
      <c r="AF341">
        <v>3.0361780000000001E-4</v>
      </c>
      <c r="AG341" s="2">
        <v>2.4066836999999999E-6</v>
      </c>
    </row>
    <row r="342" spans="1:33" x14ac:dyDescent="0.35">
      <c r="B342" t="s">
        <v>14</v>
      </c>
      <c r="C342" t="s">
        <v>15</v>
      </c>
      <c r="D342">
        <v>9.9522506000000004E-3</v>
      </c>
      <c r="E342">
        <v>9.2103770000000005E-3</v>
      </c>
      <c r="F342">
        <v>9.0691036999999992E-3</v>
      </c>
      <c r="G342">
        <v>91.126159000000001</v>
      </c>
      <c r="H342">
        <v>-5.6164173E-3</v>
      </c>
      <c r="I342">
        <v>2.9176273999999999E-2</v>
      </c>
      <c r="J342">
        <v>4.0558264999999999E-4</v>
      </c>
      <c r="Y342" t="s">
        <v>84</v>
      </c>
      <c r="Z342" t="s">
        <v>85</v>
      </c>
      <c r="AA342" s="2">
        <v>3.5089144000000003E-5</v>
      </c>
      <c r="AB342" s="2">
        <v>3.1027649000000002E-5</v>
      </c>
      <c r="AC342" s="2">
        <v>1.5206162E-5</v>
      </c>
      <c r="AD342">
        <v>43.335802000000001</v>
      </c>
      <c r="AE342" s="2">
        <v>1.6260436E-5</v>
      </c>
      <c r="AF342" s="2">
        <v>7.7081627000000005E-5</v>
      </c>
      <c r="AG342" s="2">
        <v>6.8004022999999998E-7</v>
      </c>
    </row>
    <row r="343" spans="1:33" x14ac:dyDescent="0.35">
      <c r="B343" t="s">
        <v>16</v>
      </c>
      <c r="C343" t="s">
        <v>17</v>
      </c>
      <c r="D343" s="2">
        <v>2.4291826E-6</v>
      </c>
      <c r="E343" s="2">
        <v>2.0591432999999998E-6</v>
      </c>
      <c r="F343" s="2">
        <v>1.3624195000000001E-6</v>
      </c>
      <c r="G343">
        <v>56.085510999999997</v>
      </c>
      <c r="H343" s="2">
        <v>9.1425448000000002E-7</v>
      </c>
      <c r="I343" s="2">
        <v>5.7580639999999998E-6</v>
      </c>
      <c r="J343" s="2">
        <v>6.0929251E-8</v>
      </c>
      <c r="Y343" t="s">
        <v>86</v>
      </c>
      <c r="Z343" t="s">
        <v>87</v>
      </c>
      <c r="AA343" s="2">
        <v>3.6375045E-7</v>
      </c>
      <c r="AB343" s="2">
        <v>3.0503486000000003E-7</v>
      </c>
      <c r="AC343" s="2">
        <v>2.0051992E-7</v>
      </c>
      <c r="AD343">
        <v>55.125681999999998</v>
      </c>
      <c r="AE343" s="2">
        <v>1.3946046000000001E-7</v>
      </c>
      <c r="AF343" s="2">
        <v>9.5771831999999992E-7</v>
      </c>
      <c r="AG343" s="2">
        <v>8.9675232999999999E-9</v>
      </c>
    </row>
    <row r="344" spans="1:33" x14ac:dyDescent="0.35">
      <c r="B344" t="s">
        <v>18</v>
      </c>
      <c r="C344" t="s">
        <v>19</v>
      </c>
      <c r="D344">
        <v>6.5704809999999995E-4</v>
      </c>
      <c r="E344">
        <v>6.1890190999999998E-4</v>
      </c>
      <c r="F344">
        <v>2.2040659E-4</v>
      </c>
      <c r="G344">
        <v>33.544969999999999</v>
      </c>
      <c r="H344">
        <v>3.5142912000000001E-4</v>
      </c>
      <c r="I344">
        <v>1.1846584E-3</v>
      </c>
      <c r="J344" s="2">
        <v>9.8568822999999993E-6</v>
      </c>
      <c r="Y344" t="s">
        <v>20</v>
      </c>
      <c r="Z344" t="s">
        <v>21</v>
      </c>
      <c r="AA344">
        <v>6.8665906000000003E-4</v>
      </c>
      <c r="AB344">
        <v>6.5997295999999995E-4</v>
      </c>
      <c r="AC344">
        <v>1.7120872E-4</v>
      </c>
      <c r="AD344">
        <v>24.933585000000001</v>
      </c>
      <c r="AE344">
        <v>4.4196395000000002E-4</v>
      </c>
      <c r="AF344">
        <v>1.1028437999999999E-3</v>
      </c>
      <c r="AG344" s="2">
        <v>7.6566867000000004E-6</v>
      </c>
    </row>
    <row r="345" spans="1:33" x14ac:dyDescent="0.35">
      <c r="B345" t="s">
        <v>20</v>
      </c>
      <c r="C345" t="s">
        <v>21</v>
      </c>
      <c r="D345">
        <v>5.8200631999999995E-4</v>
      </c>
      <c r="E345">
        <v>5.5652977999999997E-4</v>
      </c>
      <c r="F345">
        <v>1.4269589E-4</v>
      </c>
      <c r="G345">
        <v>24.517927</v>
      </c>
      <c r="H345">
        <v>3.6319002999999999E-4</v>
      </c>
      <c r="I345">
        <v>9.1443101000000001E-4</v>
      </c>
      <c r="J345" s="2">
        <v>6.381554E-6</v>
      </c>
      <c r="Y345" t="s">
        <v>88</v>
      </c>
      <c r="Z345" t="s">
        <v>85</v>
      </c>
      <c r="AA345" s="2">
        <v>5.2606306000000001E-5</v>
      </c>
      <c r="AB345" s="2">
        <v>4.2820030000000002E-5</v>
      </c>
      <c r="AC345" s="2">
        <v>5.8288405999999999E-5</v>
      </c>
      <c r="AD345">
        <v>110.80118</v>
      </c>
      <c r="AE345" s="2">
        <v>-3.8909760999999998E-6</v>
      </c>
      <c r="AF345">
        <v>1.6020853999999999E-4</v>
      </c>
      <c r="AG345" s="2">
        <v>2.6067368E-6</v>
      </c>
    </row>
    <row r="346" spans="1:33" x14ac:dyDescent="0.35">
      <c r="B346" t="s">
        <v>22</v>
      </c>
      <c r="C346" t="s">
        <v>13</v>
      </c>
      <c r="D346" s="2">
        <v>1.0351504E-9</v>
      </c>
      <c r="E346" s="2">
        <v>1.3417650000000001E-9</v>
      </c>
      <c r="F346" s="2">
        <v>2.3581419999999999E-8</v>
      </c>
      <c r="G346">
        <v>2278.0671000000002</v>
      </c>
      <c r="H346" s="2">
        <v>-5.2593491999999998E-8</v>
      </c>
      <c r="I346" s="2">
        <v>5.0383357E-8</v>
      </c>
      <c r="J346" s="2">
        <v>1.0545932E-9</v>
      </c>
      <c r="Y346" t="s">
        <v>89</v>
      </c>
      <c r="Z346" t="s">
        <v>85</v>
      </c>
      <c r="AA346">
        <v>1.1687213000000001E-3</v>
      </c>
      <c r="AB346">
        <v>9.8462328999999993E-4</v>
      </c>
      <c r="AC346">
        <v>2.0301792999999999E-2</v>
      </c>
      <c r="AD346">
        <v>1737.0944</v>
      </c>
      <c r="AE346">
        <v>-3.8766544E-2</v>
      </c>
      <c r="AF346">
        <v>4.1908164999999997E-2</v>
      </c>
      <c r="AG346">
        <v>9.0792377999999996E-4</v>
      </c>
    </row>
    <row r="347" spans="1:33" x14ac:dyDescent="0.35">
      <c r="B347" t="s">
        <v>23</v>
      </c>
      <c r="C347" t="s">
        <v>24</v>
      </c>
      <c r="D347" s="2">
        <v>1.3841346E-10</v>
      </c>
      <c r="E347" s="2">
        <v>1.2034487999999999E-10</v>
      </c>
      <c r="F347" s="2">
        <v>6.9024642000000002E-11</v>
      </c>
      <c r="G347">
        <v>49.868445000000001</v>
      </c>
      <c r="H347" s="2">
        <v>5.3601877999999999E-11</v>
      </c>
      <c r="I347" s="2">
        <v>3.1097631E-10</v>
      </c>
      <c r="J347" s="2">
        <v>3.0868757999999999E-12</v>
      </c>
      <c r="Y347" t="s">
        <v>90</v>
      </c>
      <c r="Z347" t="s">
        <v>91</v>
      </c>
      <c r="AA347">
        <v>1.4934654999999999E-4</v>
      </c>
      <c r="AB347" s="2">
        <v>9.6723016000000006E-5</v>
      </c>
      <c r="AC347">
        <v>1.4480807E-4</v>
      </c>
      <c r="AD347">
        <v>96.961108999999993</v>
      </c>
      <c r="AE347" s="2">
        <v>2.2132381999999999E-5</v>
      </c>
      <c r="AF347">
        <v>5.8337630999999999E-4</v>
      </c>
      <c r="AG347" s="2">
        <v>6.4760136999999996E-6</v>
      </c>
    </row>
    <row r="348" spans="1:33" x14ac:dyDescent="0.35">
      <c r="B348" t="s">
        <v>25</v>
      </c>
      <c r="C348" t="s">
        <v>26</v>
      </c>
      <c r="D348" s="2">
        <v>7.7850978000000005E-7</v>
      </c>
      <c r="E348" s="2">
        <v>7.4420065000000004E-7</v>
      </c>
      <c r="F348" s="2">
        <v>2.1804491999999999E-7</v>
      </c>
      <c r="G348">
        <v>28.007987</v>
      </c>
      <c r="H348" s="2">
        <v>4.4727944E-7</v>
      </c>
      <c r="I348" s="2">
        <v>1.2896942E-6</v>
      </c>
      <c r="J348" s="2">
        <v>9.7512652999999993E-9</v>
      </c>
      <c r="Y348" t="s">
        <v>92</v>
      </c>
      <c r="Z348" t="s">
        <v>93</v>
      </c>
      <c r="AA348" s="2">
        <v>3.7619905999999998E-5</v>
      </c>
      <c r="AB348" s="2">
        <v>3.6415789000000001E-5</v>
      </c>
      <c r="AC348" s="2">
        <v>1.1736414999999999E-5</v>
      </c>
      <c r="AD348">
        <v>31.197354000000001</v>
      </c>
      <c r="AE348" s="2">
        <v>1.7420329999999999E-5</v>
      </c>
      <c r="AF348" s="2">
        <v>6.4681828999999994E-5</v>
      </c>
      <c r="AG348" s="2">
        <v>5.2486844999999995E-7</v>
      </c>
    </row>
    <row r="349" spans="1:33" x14ac:dyDescent="0.35">
      <c r="B349" t="s">
        <v>27</v>
      </c>
      <c r="C349" t="s">
        <v>28</v>
      </c>
      <c r="D349" s="2">
        <v>2.8662674000000001E-5</v>
      </c>
      <c r="E349" s="2">
        <v>2.7126983E-5</v>
      </c>
      <c r="F349" s="2">
        <v>7.8025933999999994E-6</v>
      </c>
      <c r="G349">
        <v>27.22214</v>
      </c>
      <c r="H349" s="2">
        <v>1.7584146999999998E-5</v>
      </c>
      <c r="I349" s="2">
        <v>4.7902994999999998E-5</v>
      </c>
      <c r="J349" s="2">
        <v>3.4894257999999999E-7</v>
      </c>
      <c r="Y349" t="s">
        <v>94</v>
      </c>
      <c r="Z349" t="s">
        <v>85</v>
      </c>
      <c r="AA349" s="2">
        <v>4.7308246000000001E-5</v>
      </c>
      <c r="AB349" s="2">
        <v>4.2041005E-5</v>
      </c>
      <c r="AC349" s="2">
        <v>2.0067611000000001E-5</v>
      </c>
      <c r="AD349">
        <v>42.418844</v>
      </c>
      <c r="AE349" s="2">
        <v>2.2408025000000001E-5</v>
      </c>
      <c r="AF349">
        <v>1.0225495E-4</v>
      </c>
      <c r="AG349" s="2">
        <v>8.9745086000000003E-7</v>
      </c>
    </row>
    <row r="350" spans="1:33" x14ac:dyDescent="0.35">
      <c r="Y350" t="s">
        <v>95</v>
      </c>
      <c r="Z350" t="s">
        <v>17</v>
      </c>
      <c r="AA350" s="2">
        <v>2.9997372999999997E-8</v>
      </c>
      <c r="AB350" s="2">
        <v>2.8370446999999999E-8</v>
      </c>
      <c r="AC350" s="2">
        <v>9.0413350000000006E-9</v>
      </c>
      <c r="AD350">
        <v>30.140422000000001</v>
      </c>
      <c r="AE350" s="2">
        <v>1.7274366000000001E-8</v>
      </c>
      <c r="AF350" s="2">
        <v>5.1724755E-8</v>
      </c>
      <c r="AG350" s="2">
        <v>4.0434078999999997E-10</v>
      </c>
    </row>
    <row r="351" spans="1:33" x14ac:dyDescent="0.35">
      <c r="B351" t="s">
        <v>29</v>
      </c>
      <c r="C351">
        <v>95</v>
      </c>
      <c r="Y351" t="s">
        <v>96</v>
      </c>
      <c r="Z351" t="s">
        <v>97</v>
      </c>
      <c r="AA351" s="2">
        <v>7.0558841E-6</v>
      </c>
      <c r="AB351" s="2">
        <v>6.7316033999999997E-6</v>
      </c>
      <c r="AC351" s="2">
        <v>1.9893359999999999E-6</v>
      </c>
      <c r="AD351">
        <v>28.193999999999999</v>
      </c>
      <c r="AE351" s="2">
        <v>3.8921674000000001E-6</v>
      </c>
      <c r="AF351" s="2">
        <v>1.2022372E-5</v>
      </c>
      <c r="AG351" s="2">
        <v>8.8965810000000003E-8</v>
      </c>
    </row>
    <row r="352" spans="1:33" x14ac:dyDescent="0.35">
      <c r="Y352" t="s">
        <v>98</v>
      </c>
      <c r="Z352" t="s">
        <v>99</v>
      </c>
      <c r="AA352" s="2">
        <v>1.6344007999999999E-6</v>
      </c>
      <c r="AB352" s="2">
        <v>1.5429395E-6</v>
      </c>
      <c r="AC352" s="2">
        <v>4.1741643000000001E-7</v>
      </c>
      <c r="AD352">
        <v>25.539417</v>
      </c>
      <c r="AE352" s="2">
        <v>1.0420215E-6</v>
      </c>
      <c r="AF352" s="2">
        <v>2.6768056999999999E-6</v>
      </c>
      <c r="AG352" s="2">
        <v>1.8667429999999999E-8</v>
      </c>
    </row>
    <row r="353" spans="1:33" x14ac:dyDescent="0.35">
      <c r="Y353" t="s">
        <v>100</v>
      </c>
      <c r="Z353" t="s">
        <v>99</v>
      </c>
      <c r="AA353" s="2">
        <v>1.9050854999999999E-6</v>
      </c>
      <c r="AB353" s="2">
        <v>1.8030107E-6</v>
      </c>
      <c r="AC353" s="2">
        <v>4.9576242000000003E-7</v>
      </c>
      <c r="AD353">
        <v>26.023105999999999</v>
      </c>
      <c r="AE353" s="2">
        <v>1.1900846000000001E-6</v>
      </c>
      <c r="AF353" s="2">
        <v>3.1496026999999999E-6</v>
      </c>
      <c r="AG353" s="2">
        <v>2.2171169999999998E-8</v>
      </c>
    </row>
    <row r="354" spans="1:33" x14ac:dyDescent="0.35">
      <c r="Y354" t="s">
        <v>101</v>
      </c>
      <c r="Z354" t="s">
        <v>102</v>
      </c>
      <c r="AA354" s="2">
        <v>4.0009558E-10</v>
      </c>
      <c r="AB354" s="2">
        <v>3.6487971999999998E-10</v>
      </c>
      <c r="AC354" s="2">
        <v>1.4726863999999999E-10</v>
      </c>
      <c r="AD354">
        <v>36.808365000000002</v>
      </c>
      <c r="AE354" s="2">
        <v>2.2023575E-10</v>
      </c>
      <c r="AF354" s="2">
        <v>7.8178633999999998E-10</v>
      </c>
      <c r="AG354" s="2">
        <v>6.5860539E-12</v>
      </c>
    </row>
    <row r="355" spans="1:33" x14ac:dyDescent="0.35">
      <c r="Y355" t="s">
        <v>103</v>
      </c>
      <c r="Z355" t="s">
        <v>11</v>
      </c>
      <c r="AA355" s="2">
        <v>3.1664268000000001E-6</v>
      </c>
      <c r="AB355" s="2">
        <v>2.8975005999999998E-6</v>
      </c>
      <c r="AC355" s="2">
        <v>1.1511455E-6</v>
      </c>
      <c r="AD355" s="1">
        <v>36.354717000000001</v>
      </c>
      <c r="AE355" s="2">
        <v>1.8412405E-6</v>
      </c>
      <c r="AF355" s="2">
        <v>5.6171834000000001E-6</v>
      </c>
      <c r="AG355" s="2">
        <v>5.1480792000000003E-8</v>
      </c>
    </row>
    <row r="356" spans="1:33" x14ac:dyDescent="0.35">
      <c r="Y356" t="s">
        <v>104</v>
      </c>
      <c r="Z356" t="s">
        <v>85</v>
      </c>
      <c r="AA356">
        <v>2.8060849999999998E-3</v>
      </c>
      <c r="AB356">
        <v>2.4210975999999999E-3</v>
      </c>
      <c r="AC356">
        <v>1.4500893E-3</v>
      </c>
      <c r="AD356">
        <v>51.676600999999998</v>
      </c>
      <c r="AE356">
        <v>1.3207294E-3</v>
      </c>
      <c r="AF356">
        <v>7.5192391999999997E-3</v>
      </c>
      <c r="AG356" s="2">
        <v>6.4849967000000001E-5</v>
      </c>
    </row>
    <row r="357" spans="1:33" x14ac:dyDescent="0.35">
      <c r="Y357" s="2" t="s">
        <v>105</v>
      </c>
      <c r="Z357" s="2" t="s">
        <v>106</v>
      </c>
      <c r="AA357" s="2">
        <v>1.1595804E-3</v>
      </c>
      <c r="AB357">
        <v>1.1035846999999999E-3</v>
      </c>
      <c r="AC357" s="2">
        <v>7.6800898999999998E-4</v>
      </c>
      <c r="AD357" s="2">
        <v>66.231630999999993</v>
      </c>
      <c r="AE357" s="2">
        <v>-4.4482168000000002E-4</v>
      </c>
      <c r="AF357">
        <v>2.8248607E-3</v>
      </c>
      <c r="AG357" s="2">
        <v>3.4346405999999997E-5</v>
      </c>
    </row>
    <row r="359" spans="1:33" x14ac:dyDescent="0.35">
      <c r="Y359" t="s">
        <v>29</v>
      </c>
      <c r="Z359">
        <v>95</v>
      </c>
    </row>
    <row r="362" spans="1:33" x14ac:dyDescent="0.35">
      <c r="A362" s="3">
        <v>16</v>
      </c>
      <c r="B362" s="3" t="s">
        <v>44</v>
      </c>
      <c r="X362" s="3">
        <v>16</v>
      </c>
      <c r="Y362" s="3" t="s">
        <v>44</v>
      </c>
      <c r="Z362" s="2"/>
      <c r="AA362" s="2"/>
      <c r="AC362" s="2"/>
      <c r="AD362" s="2"/>
      <c r="AE362" s="2"/>
    </row>
    <row r="363" spans="1:33" x14ac:dyDescent="0.35">
      <c r="B363" t="s">
        <v>3</v>
      </c>
      <c r="C363" t="s">
        <v>4</v>
      </c>
      <c r="D363" t="s">
        <v>5</v>
      </c>
      <c r="E363" t="s">
        <v>6</v>
      </c>
      <c r="F363" t="s">
        <v>7</v>
      </c>
      <c r="G363" t="s">
        <v>8</v>
      </c>
      <c r="H363" s="1">
        <v>2.5000000000000001E-2</v>
      </c>
      <c r="I363" s="1">
        <v>0.97499999999999998</v>
      </c>
      <c r="J363" t="s">
        <v>9</v>
      </c>
      <c r="Y363" s="2" t="s">
        <v>3</v>
      </c>
      <c r="Z363" s="2" t="s">
        <v>4</v>
      </c>
      <c r="AA363" s="2" t="s">
        <v>5</v>
      </c>
      <c r="AB363" t="s">
        <v>6</v>
      </c>
      <c r="AC363" s="2" t="s">
        <v>7</v>
      </c>
      <c r="AD363" s="2" t="s">
        <v>8</v>
      </c>
      <c r="AE363" s="1">
        <v>2.5000000000000001E-2</v>
      </c>
      <c r="AF363" s="1">
        <v>0.97499999999999998</v>
      </c>
      <c r="AG363" t="s">
        <v>9</v>
      </c>
    </row>
    <row r="364" spans="1:33" x14ac:dyDescent="0.35">
      <c r="A364" s="3"/>
      <c r="B364" t="s">
        <v>10</v>
      </c>
      <c r="C364" t="s">
        <v>11</v>
      </c>
      <c r="D364">
        <v>2.1824465000000001E-2</v>
      </c>
      <c r="E364">
        <v>2.17352E-2</v>
      </c>
      <c r="F364">
        <v>1.5758615E-3</v>
      </c>
      <c r="G364">
        <v>7.2206191000000004</v>
      </c>
      <c r="H364">
        <v>1.8775449999999999E-2</v>
      </c>
      <c r="I364">
        <v>2.525939E-2</v>
      </c>
      <c r="J364" s="2">
        <v>7.0474666999999994E-5</v>
      </c>
      <c r="Y364" t="s">
        <v>81</v>
      </c>
      <c r="Z364" t="s">
        <v>26</v>
      </c>
      <c r="AA364">
        <v>5.8941573000000002E-3</v>
      </c>
      <c r="AB364">
        <v>5.8588776000000004E-3</v>
      </c>
      <c r="AC364">
        <v>4.2617901999999997E-4</v>
      </c>
      <c r="AD364">
        <v>7.2305336000000002</v>
      </c>
      <c r="AE364" s="2">
        <v>5.2038097E-3</v>
      </c>
      <c r="AF364">
        <v>6.9530557000000003E-3</v>
      </c>
      <c r="AG364" s="2">
        <v>1.9059304999999999E-5</v>
      </c>
    </row>
    <row r="365" spans="1:33" x14ac:dyDescent="0.35">
      <c r="B365" t="s">
        <v>12</v>
      </c>
      <c r="C365" t="s">
        <v>13</v>
      </c>
      <c r="D365" s="2">
        <v>1.6771931999999999E-6</v>
      </c>
      <c r="E365" s="2">
        <v>1.4550555999999999E-6</v>
      </c>
      <c r="F365" s="2">
        <v>1.2536257E-6</v>
      </c>
      <c r="G365">
        <v>74.745456000000004</v>
      </c>
      <c r="H365" s="2">
        <v>5.2617480999999998E-8</v>
      </c>
      <c r="I365" s="2">
        <v>4.8105207000000001E-6</v>
      </c>
      <c r="J365" s="2">
        <v>5.6063846999999999E-8</v>
      </c>
      <c r="Y365" t="s">
        <v>82</v>
      </c>
      <c r="Z365" t="s">
        <v>83</v>
      </c>
      <c r="AA365">
        <v>0.72591808999999996</v>
      </c>
      <c r="AB365">
        <v>0.72432026000000005</v>
      </c>
      <c r="AC365">
        <v>6.2207532000000003E-2</v>
      </c>
      <c r="AD365">
        <v>8.5694975000000007</v>
      </c>
      <c r="AE365">
        <v>0.62233318000000004</v>
      </c>
      <c r="AF365">
        <v>0.87421101999999995</v>
      </c>
      <c r="AG365">
        <v>2.7820053999999999E-3</v>
      </c>
    </row>
    <row r="366" spans="1:33" x14ac:dyDescent="0.35">
      <c r="B366" t="s">
        <v>14</v>
      </c>
      <c r="C366" t="s">
        <v>15</v>
      </c>
      <c r="D366">
        <v>576.61316999999997</v>
      </c>
      <c r="E366">
        <v>568.36636999999996</v>
      </c>
      <c r="F366">
        <v>91.961484999999996</v>
      </c>
      <c r="G366">
        <v>15.948558</v>
      </c>
      <c r="H366">
        <v>430.63499999999999</v>
      </c>
      <c r="I366">
        <v>774.10825</v>
      </c>
      <c r="J366">
        <v>4.1126426</v>
      </c>
      <c r="Y366" t="s">
        <v>84</v>
      </c>
      <c r="Z366" t="s">
        <v>85</v>
      </c>
      <c r="AA366">
        <v>2.4663008</v>
      </c>
      <c r="AB366">
        <v>2.4209451999999998</v>
      </c>
      <c r="AC366">
        <v>0.45551047</v>
      </c>
      <c r="AD366">
        <v>18.469380000000001</v>
      </c>
      <c r="AE366">
        <v>1.7651862</v>
      </c>
      <c r="AF366">
        <v>3.4113601999999998</v>
      </c>
      <c r="AG366">
        <v>2.0371047999999999E-2</v>
      </c>
    </row>
    <row r="367" spans="1:33" x14ac:dyDescent="0.35">
      <c r="B367" t="s">
        <v>16</v>
      </c>
      <c r="C367" t="s">
        <v>17</v>
      </c>
      <c r="D367">
        <v>2.3794638E-2</v>
      </c>
      <c r="E367">
        <v>2.2677197999999999E-2</v>
      </c>
      <c r="F367">
        <v>6.2474658000000001E-3</v>
      </c>
      <c r="G367">
        <v>26.255772</v>
      </c>
      <c r="H367">
        <v>1.5157858999999999E-2</v>
      </c>
      <c r="I367">
        <v>3.9101829999999997E-2</v>
      </c>
      <c r="J367">
        <v>2.7939517000000002E-4</v>
      </c>
      <c r="Y367" t="s">
        <v>86</v>
      </c>
      <c r="Z367" t="s">
        <v>87</v>
      </c>
      <c r="AA367">
        <v>3.1969628000000001E-3</v>
      </c>
      <c r="AB367">
        <v>3.0444435000000001E-3</v>
      </c>
      <c r="AC367">
        <v>9.8035875000000001E-4</v>
      </c>
      <c r="AD367">
        <v>30.665316000000001</v>
      </c>
      <c r="AE367">
        <v>1.8741817E-3</v>
      </c>
      <c r="AF367">
        <v>5.4904560999999999E-3</v>
      </c>
      <c r="AG367" s="2">
        <v>4.3842976000000001E-5</v>
      </c>
    </row>
    <row r="368" spans="1:33" x14ac:dyDescent="0.35">
      <c r="B368" t="s">
        <v>18</v>
      </c>
      <c r="C368" t="s">
        <v>19</v>
      </c>
      <c r="D368">
        <v>3.0752763999999999</v>
      </c>
      <c r="E368">
        <v>3.0316980999999998</v>
      </c>
      <c r="F368">
        <v>0.32353216000000001</v>
      </c>
      <c r="G368">
        <v>10.520424999999999</v>
      </c>
      <c r="H368">
        <v>2.5041440000000001</v>
      </c>
      <c r="I368">
        <v>3.7878371</v>
      </c>
      <c r="J368">
        <v>1.4468798E-2</v>
      </c>
      <c r="Y368" t="s">
        <v>20</v>
      </c>
      <c r="Z368" t="s">
        <v>21</v>
      </c>
      <c r="AA368">
        <v>2.7317450000000001</v>
      </c>
      <c r="AB368">
        <v>2.7180605999999998</v>
      </c>
      <c r="AC368">
        <v>0.14130462999999999</v>
      </c>
      <c r="AD368">
        <v>5.1726874</v>
      </c>
      <c r="AE368">
        <v>2.4902747999999999</v>
      </c>
      <c r="AF368">
        <v>3.0410069000000002</v>
      </c>
      <c r="AG368">
        <v>6.3193353000000002E-3</v>
      </c>
    </row>
    <row r="369" spans="2:33" x14ac:dyDescent="0.35">
      <c r="B369" t="s">
        <v>20</v>
      </c>
      <c r="C369" t="s">
        <v>21</v>
      </c>
      <c r="D369">
        <v>2.6611771000000002</v>
      </c>
      <c r="E369">
        <v>2.6509067000000002</v>
      </c>
      <c r="F369">
        <v>0.13470699999999999</v>
      </c>
      <c r="G369">
        <v>5.0619331000000001</v>
      </c>
      <c r="H369">
        <v>2.4153666</v>
      </c>
      <c r="I369">
        <v>2.9462926999999999</v>
      </c>
      <c r="J369">
        <v>6.0242802999999996E-3</v>
      </c>
      <c r="Y369" t="s">
        <v>88</v>
      </c>
      <c r="Z369" t="s">
        <v>85</v>
      </c>
      <c r="AA369">
        <v>1.1658921</v>
      </c>
      <c r="AB369">
        <v>0.92264184000000005</v>
      </c>
      <c r="AC369">
        <v>0.82924494999999998</v>
      </c>
      <c r="AD369">
        <v>71.125356999999994</v>
      </c>
      <c r="AE369">
        <v>0.42273338999999999</v>
      </c>
      <c r="AF369">
        <v>3.2004117999999999</v>
      </c>
      <c r="AG369">
        <v>3.7084961999999999E-2</v>
      </c>
    </row>
    <row r="370" spans="2:33" x14ac:dyDescent="0.35">
      <c r="B370" t="s">
        <v>22</v>
      </c>
      <c r="C370" t="s">
        <v>13</v>
      </c>
      <c r="D370" s="2">
        <v>2.0160612000000001E-5</v>
      </c>
      <c r="E370" s="2">
        <v>1.9013117999999999E-5</v>
      </c>
      <c r="F370" s="2">
        <v>2.7758281E-5</v>
      </c>
      <c r="G370">
        <v>137.68571</v>
      </c>
      <c r="H370" s="2">
        <v>-3.5131557999999999E-5</v>
      </c>
      <c r="I370" s="2">
        <v>7.6616006000000003E-5</v>
      </c>
      <c r="J370" s="2">
        <v>1.2413880999999999E-6</v>
      </c>
      <c r="Y370" t="s">
        <v>89</v>
      </c>
      <c r="Z370" t="s">
        <v>85</v>
      </c>
      <c r="AA370">
        <v>97.163763000000003</v>
      </c>
      <c r="AB370">
        <v>95.311901000000006</v>
      </c>
      <c r="AC370">
        <v>26.299737</v>
      </c>
      <c r="AD370">
        <v>27.067433000000001</v>
      </c>
      <c r="AE370">
        <v>48.836785999999996</v>
      </c>
      <c r="AF370">
        <v>152.97966</v>
      </c>
      <c r="AG370">
        <v>1.1761600000000001</v>
      </c>
    </row>
    <row r="371" spans="2:33" x14ac:dyDescent="0.35">
      <c r="B371" t="s">
        <v>23</v>
      </c>
      <c r="C371" t="s">
        <v>24</v>
      </c>
      <c r="D371" s="2">
        <v>4.9697395000000002E-8</v>
      </c>
      <c r="E371" s="2">
        <v>4.9399338E-8</v>
      </c>
      <c r="F371" s="2">
        <v>5.4487987E-9</v>
      </c>
      <c r="G371">
        <v>10.963952000000001</v>
      </c>
      <c r="H371" s="2">
        <v>4.0464727999999998E-8</v>
      </c>
      <c r="I371" s="2">
        <v>6.2336164999999999E-8</v>
      </c>
      <c r="J371" s="2">
        <v>2.4367767999999998E-10</v>
      </c>
      <c r="Y371" t="s">
        <v>90</v>
      </c>
      <c r="Z371" t="s">
        <v>91</v>
      </c>
      <c r="AA371">
        <v>0.49732539999999997</v>
      </c>
      <c r="AB371">
        <v>0.30068359</v>
      </c>
      <c r="AC371">
        <v>0.59212385000000001</v>
      </c>
      <c r="AD371">
        <v>119.06166</v>
      </c>
      <c r="AE371">
        <v>6.9267693000000005E-2</v>
      </c>
      <c r="AF371">
        <v>1.9970238</v>
      </c>
      <c r="AG371">
        <v>2.6480584000000001E-2</v>
      </c>
    </row>
    <row r="372" spans="2:33" x14ac:dyDescent="0.35">
      <c r="B372" t="s">
        <v>25</v>
      </c>
      <c r="C372" t="s">
        <v>26</v>
      </c>
      <c r="D372">
        <v>2.0344683999999999E-3</v>
      </c>
      <c r="E372">
        <v>2.0308205000000002E-3</v>
      </c>
      <c r="F372">
        <v>1.4874882000000001E-4</v>
      </c>
      <c r="G372">
        <v>7.3114340999999996</v>
      </c>
      <c r="H372">
        <v>1.7638015999999999E-3</v>
      </c>
      <c r="I372">
        <v>2.3611177000000001E-3</v>
      </c>
      <c r="J372" s="2">
        <v>6.6522494000000001E-6</v>
      </c>
      <c r="Y372" t="s">
        <v>92</v>
      </c>
      <c r="Z372" t="s">
        <v>93</v>
      </c>
      <c r="AA372">
        <v>0.13288643</v>
      </c>
      <c r="AB372">
        <v>0.12903434</v>
      </c>
      <c r="AC372">
        <v>2.9112387999999999E-2</v>
      </c>
      <c r="AD372">
        <v>21.907720000000001</v>
      </c>
      <c r="AE372">
        <v>8.4061721000000006E-2</v>
      </c>
      <c r="AF372">
        <v>0.19752938</v>
      </c>
      <c r="AG372">
        <v>1.3019456000000001E-3</v>
      </c>
    </row>
    <row r="373" spans="2:33" x14ac:dyDescent="0.35">
      <c r="B373" t="s">
        <v>27</v>
      </c>
      <c r="C373" t="s">
        <v>28</v>
      </c>
      <c r="D373">
        <v>0.36273919999999998</v>
      </c>
      <c r="E373">
        <v>0.36211151000000003</v>
      </c>
      <c r="F373">
        <v>3.9554734000000001E-2</v>
      </c>
      <c r="G373">
        <v>10.904455</v>
      </c>
      <c r="H373">
        <v>0.28535743000000002</v>
      </c>
      <c r="I373">
        <v>0.44906506000000002</v>
      </c>
      <c r="J373">
        <v>1.7689415E-3</v>
      </c>
      <c r="Y373" t="s">
        <v>94</v>
      </c>
      <c r="Z373" t="s">
        <v>85</v>
      </c>
      <c r="AA373">
        <v>3.4232667999999999</v>
      </c>
      <c r="AB373">
        <v>3.3568066000000001</v>
      </c>
      <c r="AC373">
        <v>0.64053028999999995</v>
      </c>
      <c r="AD373">
        <v>18.711082999999999</v>
      </c>
      <c r="AE373">
        <v>2.4156754999999999</v>
      </c>
      <c r="AF373">
        <v>4.7375981999999999</v>
      </c>
      <c r="AG373">
        <v>2.8645384999999999E-2</v>
      </c>
    </row>
    <row r="374" spans="2:33" x14ac:dyDescent="0.35">
      <c r="Y374" t="s">
        <v>95</v>
      </c>
      <c r="Z374" t="s">
        <v>17</v>
      </c>
      <c r="AA374">
        <v>1.8677508000000001E-4</v>
      </c>
      <c r="AB374">
        <v>1.8458738E-4</v>
      </c>
      <c r="AC374" s="2">
        <v>2.2757746E-5</v>
      </c>
      <c r="AD374">
        <v>12.184573</v>
      </c>
      <c r="AE374">
        <v>1.4914206000000001E-4</v>
      </c>
      <c r="AF374">
        <v>2.3994074000000001E-4</v>
      </c>
      <c r="AG374" s="2">
        <v>1.0177572999999999E-6</v>
      </c>
    </row>
    <row r="375" spans="2:33" x14ac:dyDescent="0.35">
      <c r="B375" t="s">
        <v>29</v>
      </c>
      <c r="C375">
        <v>95</v>
      </c>
      <c r="Y375" t="s">
        <v>96</v>
      </c>
      <c r="Z375" t="s">
        <v>97</v>
      </c>
      <c r="AA375">
        <v>0.25815147999999999</v>
      </c>
      <c r="AB375">
        <v>0.25839694000000002</v>
      </c>
      <c r="AC375">
        <v>2.5169160999999999E-2</v>
      </c>
      <c r="AD375">
        <v>9.7497644000000001</v>
      </c>
      <c r="AE375">
        <v>0.21389187000000001</v>
      </c>
      <c r="AF375">
        <v>0.31099579999999999</v>
      </c>
      <c r="AG375">
        <v>1.1255990999999999E-3</v>
      </c>
    </row>
    <row r="376" spans="2:33" x14ac:dyDescent="0.35">
      <c r="Y376" t="s">
        <v>98</v>
      </c>
      <c r="Z376" t="s">
        <v>99</v>
      </c>
      <c r="AA376">
        <v>1.5108863E-2</v>
      </c>
      <c r="AB376">
        <v>1.4949127E-2</v>
      </c>
      <c r="AC376">
        <v>1.7340944E-3</v>
      </c>
      <c r="AD376">
        <v>11.477332000000001</v>
      </c>
      <c r="AE376">
        <v>1.2197291000000001E-2</v>
      </c>
      <c r="AF376">
        <v>1.9131788E-2</v>
      </c>
      <c r="AG376" s="2">
        <v>7.7551059999999994E-5</v>
      </c>
    </row>
    <row r="377" spans="2:33" x14ac:dyDescent="0.35">
      <c r="Y377" t="s">
        <v>100</v>
      </c>
      <c r="Z377" t="s">
        <v>99</v>
      </c>
      <c r="AA377">
        <v>1.5350608999999999E-2</v>
      </c>
      <c r="AB377">
        <v>1.5186022E-2</v>
      </c>
      <c r="AC377">
        <v>1.7450967E-3</v>
      </c>
      <c r="AD377">
        <v>11.368257</v>
      </c>
      <c r="AE377">
        <v>1.2431829E-2</v>
      </c>
      <c r="AF377">
        <v>1.9379981000000001E-2</v>
      </c>
      <c r="AG377" s="2">
        <v>7.8043097999999999E-5</v>
      </c>
    </row>
    <row r="378" spans="2:33" x14ac:dyDescent="0.35">
      <c r="Y378" t="s">
        <v>101</v>
      </c>
      <c r="Z378" t="s">
        <v>102</v>
      </c>
      <c r="AA378" s="2">
        <v>1.5424001E-6</v>
      </c>
      <c r="AB378" s="2">
        <v>1.4484531000000001E-6</v>
      </c>
      <c r="AC378" s="2">
        <v>3.62388E-7</v>
      </c>
      <c r="AD378">
        <v>23.495072</v>
      </c>
      <c r="AE378" s="2">
        <v>1.0684167E-6</v>
      </c>
      <c r="AF378" s="2">
        <v>2.4143725999999998E-6</v>
      </c>
      <c r="AG378" s="2">
        <v>1.6206483999999998E-8</v>
      </c>
    </row>
    <row r="379" spans="2:33" x14ac:dyDescent="0.35">
      <c r="Y379" t="s">
        <v>103</v>
      </c>
      <c r="Z379" t="s">
        <v>11</v>
      </c>
      <c r="AA379">
        <v>1.6698517E-2</v>
      </c>
      <c r="AB379">
        <v>1.6618872999999999E-2</v>
      </c>
      <c r="AC379">
        <v>1.2792102000000001E-3</v>
      </c>
      <c r="AD379">
        <v>7.6606217000000001</v>
      </c>
      <c r="AE379">
        <v>1.4613688999999999E-2</v>
      </c>
      <c r="AF379">
        <v>1.9820071000000002E-2</v>
      </c>
      <c r="AG379" s="2">
        <v>5.7208018999999997E-5</v>
      </c>
    </row>
    <row r="380" spans="2:33" x14ac:dyDescent="0.35">
      <c r="Y380" t="s">
        <v>104</v>
      </c>
      <c r="Z380" t="s">
        <v>85</v>
      </c>
      <c r="AA380">
        <v>119.19789</v>
      </c>
      <c r="AB380">
        <v>97.458724000000004</v>
      </c>
      <c r="AC380">
        <v>73.790195999999995</v>
      </c>
      <c r="AD380">
        <v>61.905622999999999</v>
      </c>
      <c r="AE380">
        <v>44.413733000000001</v>
      </c>
      <c r="AF380">
        <v>293.93941000000001</v>
      </c>
      <c r="AG380">
        <v>3.2999979000000002</v>
      </c>
    </row>
    <row r="381" spans="2:33" x14ac:dyDescent="0.35">
      <c r="Y381" t="s">
        <v>105</v>
      </c>
      <c r="Z381" t="s">
        <v>106</v>
      </c>
      <c r="AA381">
        <v>8.3315188999999998E-2</v>
      </c>
      <c r="AB381">
        <v>0.17872900999999999</v>
      </c>
      <c r="AC381">
        <v>1.6953811000000001</v>
      </c>
      <c r="AD381">
        <v>2034.9004</v>
      </c>
      <c r="AE381">
        <v>-3.5670652999999999</v>
      </c>
      <c r="AF381">
        <v>3.0429482000000001</v>
      </c>
      <c r="AG381">
        <v>7.5819745999999993E-2</v>
      </c>
    </row>
    <row r="383" spans="2:33" x14ac:dyDescent="0.35">
      <c r="Y383" t="s">
        <v>29</v>
      </c>
      <c r="Z383">
        <v>95</v>
      </c>
    </row>
    <row r="386" spans="1:48" s="15" customFormat="1" x14ac:dyDescent="0.35">
      <c r="A386" s="4">
        <v>17</v>
      </c>
      <c r="B386" s="4" t="s">
        <v>30</v>
      </c>
      <c r="C386" s="15" t="s">
        <v>61</v>
      </c>
      <c r="L386" s="21">
        <v>17</v>
      </c>
      <c r="M386" s="4" t="s">
        <v>72</v>
      </c>
      <c r="W386" s="22"/>
      <c r="X386" s="4">
        <v>17</v>
      </c>
      <c r="Y386" s="4" t="s">
        <v>30</v>
      </c>
      <c r="AI386" s="22"/>
      <c r="AK386" s="4">
        <v>17</v>
      </c>
      <c r="AL386" s="4" t="s">
        <v>71</v>
      </c>
      <c r="AV386" s="22"/>
    </row>
    <row r="387" spans="1:48" x14ac:dyDescent="0.35">
      <c r="B387" t="s">
        <v>3</v>
      </c>
      <c r="C387" t="s">
        <v>4</v>
      </c>
      <c r="D387" t="s">
        <v>5</v>
      </c>
      <c r="E387" t="s">
        <v>6</v>
      </c>
      <c r="F387" t="s">
        <v>7</v>
      </c>
      <c r="G387" t="s">
        <v>8</v>
      </c>
      <c r="H387" s="1">
        <v>2.5000000000000001E-2</v>
      </c>
      <c r="I387" s="1">
        <v>0.97499999999999998</v>
      </c>
      <c r="J387" t="s">
        <v>9</v>
      </c>
      <c r="M387" t="s">
        <v>3</v>
      </c>
      <c r="N387" t="s">
        <v>4</v>
      </c>
      <c r="O387" t="s">
        <v>5</v>
      </c>
      <c r="P387" t="s">
        <v>6</v>
      </c>
      <c r="Q387" t="s">
        <v>7</v>
      </c>
      <c r="R387" t="s">
        <v>8</v>
      </c>
      <c r="S387" s="1">
        <v>2.5000000000000001E-2</v>
      </c>
      <c r="T387" s="1">
        <v>0.97499999999999998</v>
      </c>
      <c r="U387" t="s">
        <v>9</v>
      </c>
      <c r="Y387" t="s">
        <v>3</v>
      </c>
      <c r="Z387" t="s">
        <v>4</v>
      </c>
      <c r="AA387" t="s">
        <v>5</v>
      </c>
      <c r="AB387" t="s">
        <v>6</v>
      </c>
      <c r="AC387" t="s">
        <v>7</v>
      </c>
      <c r="AD387" t="s">
        <v>8</v>
      </c>
      <c r="AE387" s="1">
        <v>2.5000000000000001E-2</v>
      </c>
      <c r="AF387" s="1">
        <v>0.97499999999999998</v>
      </c>
      <c r="AG387" t="s">
        <v>9</v>
      </c>
      <c r="AL387" t="s">
        <v>3</v>
      </c>
      <c r="AM387" t="s">
        <v>4</v>
      </c>
      <c r="AN387" t="s">
        <v>5</v>
      </c>
      <c r="AO387" t="s">
        <v>6</v>
      </c>
      <c r="AP387" t="s">
        <v>7</v>
      </c>
      <c r="AQ387" t="s">
        <v>8</v>
      </c>
      <c r="AR387" s="1">
        <v>2.5000000000000001E-2</v>
      </c>
      <c r="AS387" s="1">
        <v>0.97499999999999998</v>
      </c>
      <c r="AT387" t="s">
        <v>9</v>
      </c>
    </row>
    <row r="388" spans="1:48" x14ac:dyDescent="0.35">
      <c r="A388" s="3"/>
      <c r="B388" t="s">
        <v>10</v>
      </c>
      <c r="C388" t="s">
        <v>11</v>
      </c>
      <c r="D388">
        <v>3.2849753E-3</v>
      </c>
      <c r="E388">
        <v>3.2634736E-3</v>
      </c>
      <c r="F388">
        <v>6.3696523999999999E-4</v>
      </c>
      <c r="G388">
        <v>19.390260000000001</v>
      </c>
      <c r="H388">
        <v>2.2518106000000001E-3</v>
      </c>
      <c r="I388">
        <v>4.674582E-3</v>
      </c>
      <c r="J388" s="2">
        <v>2.8485952E-5</v>
      </c>
      <c r="M388" t="s">
        <v>10</v>
      </c>
      <c r="N388" t="s">
        <v>11</v>
      </c>
      <c r="O388">
        <v>3.7777254000000001E-3</v>
      </c>
      <c r="P388">
        <v>3.6920601000000001E-3</v>
      </c>
      <c r="Q388">
        <v>5.9018120999999998E-4</v>
      </c>
      <c r="R388">
        <v>15.62266</v>
      </c>
      <c r="S388">
        <v>2.7524938999999998E-3</v>
      </c>
      <c r="T388">
        <v>5.1412877000000003E-3</v>
      </c>
      <c r="U388" s="2">
        <v>2.6393706000000001E-5</v>
      </c>
      <c r="V388" s="2"/>
      <c r="Y388" t="s">
        <v>81</v>
      </c>
      <c r="Z388" t="s">
        <v>26</v>
      </c>
      <c r="AA388">
        <v>6.5692479999999998E-4</v>
      </c>
      <c r="AB388">
        <v>6.5001708000000003E-4</v>
      </c>
      <c r="AC388">
        <v>1.4226214E-4</v>
      </c>
      <c r="AD388">
        <v>21.655771999999999</v>
      </c>
      <c r="AE388">
        <v>4.3342817E-4</v>
      </c>
      <c r="AF388">
        <v>9.7820049000000003E-4</v>
      </c>
      <c r="AG388" s="2">
        <v>6.3621563000000001E-6</v>
      </c>
      <c r="AL388" t="s">
        <v>81</v>
      </c>
      <c r="AM388" t="s">
        <v>26</v>
      </c>
      <c r="AN388">
        <v>8.5133785000000004E-4</v>
      </c>
      <c r="AO388">
        <v>8.3756637000000002E-4</v>
      </c>
      <c r="AP388">
        <v>1.208688E-4</v>
      </c>
      <c r="AQ388">
        <v>14.197513000000001</v>
      </c>
      <c r="AR388">
        <v>6.4658944000000002E-4</v>
      </c>
      <c r="AS388">
        <v>1.1258854E-3</v>
      </c>
      <c r="AT388" s="2">
        <v>5.4054169999999998E-6</v>
      </c>
    </row>
    <row r="389" spans="1:48" x14ac:dyDescent="0.35">
      <c r="B389" t="s">
        <v>12</v>
      </c>
      <c r="C389" t="s">
        <v>13</v>
      </c>
      <c r="D389" s="2">
        <v>-7.1476856000000004E-9</v>
      </c>
      <c r="E389" s="2">
        <v>-1.8909356999999999E-8</v>
      </c>
      <c r="F389" s="2">
        <v>2.8075278E-7</v>
      </c>
      <c r="G389">
        <v>-3927.8838000000001</v>
      </c>
      <c r="H389" s="2">
        <v>-5.6191552999999998E-7</v>
      </c>
      <c r="I389" s="2">
        <v>5.9329829000000004E-7</v>
      </c>
      <c r="J389" s="2">
        <v>1.2555646E-8</v>
      </c>
      <c r="M389" t="s">
        <v>12</v>
      </c>
      <c r="N389" t="s">
        <v>13</v>
      </c>
      <c r="O389" s="2">
        <v>3.7241467000000002E-8</v>
      </c>
      <c r="P389" s="2">
        <v>2.6576537000000002E-8</v>
      </c>
      <c r="Q389" s="2">
        <v>3.3005832000000003E-7</v>
      </c>
      <c r="R389">
        <v>886.26563999999996</v>
      </c>
      <c r="S389" s="2">
        <v>-5.9359807000000001E-7</v>
      </c>
      <c r="T389" s="2">
        <v>6.8904609E-7</v>
      </c>
      <c r="U389" s="2">
        <v>1.4760657E-8</v>
      </c>
      <c r="V389" s="2"/>
      <c r="Y389" t="s">
        <v>82</v>
      </c>
      <c r="Z389" t="s">
        <v>83</v>
      </c>
      <c r="AA389">
        <v>6.4677289999999998E-2</v>
      </c>
      <c r="AB389">
        <v>6.2956423999999997E-2</v>
      </c>
      <c r="AC389">
        <v>1.2395092E-2</v>
      </c>
      <c r="AD389">
        <v>19.164518999999999</v>
      </c>
      <c r="AE389">
        <v>4.3963708999999997E-2</v>
      </c>
      <c r="AF389">
        <v>9.5033426000000004E-2</v>
      </c>
      <c r="AG389">
        <v>5.5432534999999995E-4</v>
      </c>
      <c r="AL389" t="s">
        <v>82</v>
      </c>
      <c r="AM389" t="s">
        <v>83</v>
      </c>
      <c r="AN389">
        <v>8.0717819999999996E-2</v>
      </c>
      <c r="AO389">
        <v>7.8572095999999994E-2</v>
      </c>
      <c r="AP389">
        <v>1.5102123E-2</v>
      </c>
      <c r="AQ389">
        <v>18.709775</v>
      </c>
      <c r="AR389">
        <v>5.6145309999999997E-2</v>
      </c>
      <c r="AS389">
        <v>0.1130361</v>
      </c>
      <c r="AT389">
        <v>6.7538745999999995E-4</v>
      </c>
    </row>
    <row r="390" spans="1:48" x14ac:dyDescent="0.35">
      <c r="B390" t="s">
        <v>14</v>
      </c>
      <c r="C390" t="s">
        <v>15</v>
      </c>
      <c r="D390">
        <v>6.3529568000000003</v>
      </c>
      <c r="E390">
        <v>6.3043497000000004</v>
      </c>
      <c r="F390">
        <v>5.0057413000000004</v>
      </c>
      <c r="G390">
        <v>78.793881999999996</v>
      </c>
      <c r="H390">
        <v>-2.8057457000000001</v>
      </c>
      <c r="I390">
        <v>16.878736</v>
      </c>
      <c r="J390">
        <v>0.22386355999999999</v>
      </c>
      <c r="M390" t="s">
        <v>14</v>
      </c>
      <c r="N390" t="s">
        <v>15</v>
      </c>
      <c r="O390">
        <v>8.4938809000000006</v>
      </c>
      <c r="P390">
        <v>8.3652908999999998</v>
      </c>
      <c r="Q390">
        <v>6.1366604000000002</v>
      </c>
      <c r="R390">
        <v>72.248014999999995</v>
      </c>
      <c r="S390">
        <v>-3.2301226999999999</v>
      </c>
      <c r="T390">
        <v>20.614571999999999</v>
      </c>
      <c r="U390">
        <v>0.27443980000000001</v>
      </c>
      <c r="Y390" t="s">
        <v>84</v>
      </c>
      <c r="Z390" t="s">
        <v>85</v>
      </c>
      <c r="AA390">
        <v>1.496723E-2</v>
      </c>
      <c r="AB390">
        <v>1.4550891999999999E-2</v>
      </c>
      <c r="AC390">
        <v>4.0536306000000001E-3</v>
      </c>
      <c r="AD390">
        <v>27.083372000000001</v>
      </c>
      <c r="AE390">
        <v>8.3174389999999994E-3</v>
      </c>
      <c r="AF390">
        <v>2.3324731000000001E-2</v>
      </c>
      <c r="AG390">
        <v>1.8128387000000001E-4</v>
      </c>
      <c r="AL390" t="s">
        <v>84</v>
      </c>
      <c r="AM390" t="s">
        <v>85</v>
      </c>
      <c r="AN390">
        <v>2.0375217000000001E-2</v>
      </c>
      <c r="AO390">
        <v>1.9766189E-2</v>
      </c>
      <c r="AP390">
        <v>4.1921750000000002E-3</v>
      </c>
      <c r="AQ390">
        <v>20.574873</v>
      </c>
      <c r="AR390">
        <v>1.4098028E-2</v>
      </c>
      <c r="AS390">
        <v>2.9999040000000001E-2</v>
      </c>
      <c r="AT390">
        <v>1.8747977000000001E-4</v>
      </c>
    </row>
    <row r="391" spans="1:48" x14ac:dyDescent="0.35">
      <c r="B391" t="s">
        <v>16</v>
      </c>
      <c r="C391" t="s">
        <v>17</v>
      </c>
      <c r="D391">
        <v>4.1234506999999997E-3</v>
      </c>
      <c r="E391">
        <v>4.0245701000000004E-3</v>
      </c>
      <c r="F391">
        <v>1.0164796E-3</v>
      </c>
      <c r="G391">
        <v>24.651188000000001</v>
      </c>
      <c r="H391">
        <v>2.4195419000000002E-3</v>
      </c>
      <c r="I391">
        <v>6.481578E-3</v>
      </c>
      <c r="J391" s="2">
        <v>4.5458348000000003E-5</v>
      </c>
      <c r="M391" t="s">
        <v>16</v>
      </c>
      <c r="N391" t="s">
        <v>17</v>
      </c>
      <c r="O391">
        <v>4.4775489999999999E-3</v>
      </c>
      <c r="P391">
        <v>4.3551978000000002E-3</v>
      </c>
      <c r="Q391">
        <v>1.0041028E-3</v>
      </c>
      <c r="R391">
        <v>22.425277000000001</v>
      </c>
      <c r="S391">
        <v>2.9757083999999998E-3</v>
      </c>
      <c r="T391">
        <v>6.9693461999999996E-3</v>
      </c>
      <c r="U391" s="2">
        <v>4.490484E-5</v>
      </c>
      <c r="V391" s="2"/>
      <c r="Y391" t="s">
        <v>86</v>
      </c>
      <c r="Z391" t="s">
        <v>87</v>
      </c>
      <c r="AA391">
        <v>1.5255183999999999E-4</v>
      </c>
      <c r="AB391">
        <v>1.4483257000000001E-4</v>
      </c>
      <c r="AC391" s="2">
        <v>5.0719915000000003E-5</v>
      </c>
      <c r="AD391">
        <v>33.247658999999999</v>
      </c>
      <c r="AE391" s="2">
        <v>7.9171164999999996E-5</v>
      </c>
      <c r="AF391">
        <v>2.8034761999999998E-4</v>
      </c>
      <c r="AG391" s="2">
        <v>2.2682635000000001E-6</v>
      </c>
      <c r="AL391" t="s">
        <v>86</v>
      </c>
      <c r="AM391" t="s">
        <v>87</v>
      </c>
      <c r="AN391">
        <v>1.9308083999999999E-4</v>
      </c>
      <c r="AO391">
        <v>1.8532605E-4</v>
      </c>
      <c r="AP391" s="2">
        <v>5.6714934000000001E-5</v>
      </c>
      <c r="AQ391">
        <v>29.373671999999999</v>
      </c>
      <c r="AR391">
        <v>1.1590137E-4</v>
      </c>
      <c r="AS391">
        <v>3.3807518E-4</v>
      </c>
      <c r="AT391" s="2">
        <v>2.5363688999999998E-6</v>
      </c>
    </row>
    <row r="392" spans="1:48" x14ac:dyDescent="0.35">
      <c r="B392" t="s">
        <v>18</v>
      </c>
      <c r="C392" t="s">
        <v>19</v>
      </c>
      <c r="D392">
        <v>0.29672288000000002</v>
      </c>
      <c r="E392">
        <v>0.28994890000000001</v>
      </c>
      <c r="F392">
        <v>4.8981726000000003E-2</v>
      </c>
      <c r="G392">
        <v>16.507566000000001</v>
      </c>
      <c r="H392">
        <v>0.21888513000000001</v>
      </c>
      <c r="I392">
        <v>0.42171435000000002</v>
      </c>
      <c r="J392">
        <v>2.1905293999999998E-3</v>
      </c>
      <c r="M392" t="s">
        <v>18</v>
      </c>
      <c r="N392" t="s">
        <v>19</v>
      </c>
      <c r="O392">
        <v>0.35830803999999999</v>
      </c>
      <c r="P392">
        <v>0.34912469000000002</v>
      </c>
      <c r="Q392">
        <v>6.9907035000000006E-2</v>
      </c>
      <c r="R392">
        <v>19.510317000000001</v>
      </c>
      <c r="S392">
        <v>0.25233290000000003</v>
      </c>
      <c r="T392">
        <v>0.53509224</v>
      </c>
      <c r="U392">
        <v>3.1263376000000001E-3</v>
      </c>
      <c r="Y392" t="s">
        <v>20</v>
      </c>
      <c r="Z392" t="s">
        <v>21</v>
      </c>
      <c r="AA392">
        <v>0.36620617</v>
      </c>
      <c r="AB392">
        <v>0.36187806</v>
      </c>
      <c r="AC392">
        <v>6.1122332000000001E-2</v>
      </c>
      <c r="AD392">
        <v>16.690688999999999</v>
      </c>
      <c r="AE392">
        <v>0.26102354999999999</v>
      </c>
      <c r="AF392">
        <v>0.50329389000000002</v>
      </c>
      <c r="AG392">
        <v>2.7334738E-3</v>
      </c>
      <c r="AL392" t="s">
        <v>20</v>
      </c>
      <c r="AM392" t="s">
        <v>21</v>
      </c>
      <c r="AN392">
        <v>0.45215334000000001</v>
      </c>
      <c r="AO392">
        <v>0.44769851999999999</v>
      </c>
      <c r="AP392">
        <v>6.3141199999999995E-2</v>
      </c>
      <c r="AQ392">
        <v>13.964555000000001</v>
      </c>
      <c r="AR392">
        <v>0.33710938000000001</v>
      </c>
      <c r="AS392">
        <v>0.59455099</v>
      </c>
      <c r="AT392">
        <v>2.8237602999999999E-3</v>
      </c>
    </row>
    <row r="393" spans="1:48" x14ac:dyDescent="0.35">
      <c r="B393" t="s">
        <v>20</v>
      </c>
      <c r="C393" t="s">
        <v>21</v>
      </c>
      <c r="D393">
        <v>0.35953551</v>
      </c>
      <c r="E393">
        <v>0.35532345999999998</v>
      </c>
      <c r="F393">
        <v>6.1964953000000003E-2</v>
      </c>
      <c r="G393">
        <v>17.234724</v>
      </c>
      <c r="H393">
        <v>0.24952245000000001</v>
      </c>
      <c r="I393">
        <v>0.50337882</v>
      </c>
      <c r="J393">
        <v>2.7711569999999998E-3</v>
      </c>
      <c r="M393" t="s">
        <v>20</v>
      </c>
      <c r="N393" t="s">
        <v>21</v>
      </c>
      <c r="O393">
        <v>0.44060196000000001</v>
      </c>
      <c r="P393">
        <v>0.43581220999999998</v>
      </c>
      <c r="Q393">
        <v>6.6302462000000006E-2</v>
      </c>
      <c r="R393">
        <v>15.048154</v>
      </c>
      <c r="S393">
        <v>0.33168135999999998</v>
      </c>
      <c r="T393">
        <v>0.58191554000000001</v>
      </c>
      <c r="U393">
        <v>2.9651362999999998E-3</v>
      </c>
      <c r="Y393" t="s">
        <v>88</v>
      </c>
      <c r="Z393" t="s">
        <v>85</v>
      </c>
      <c r="AA393">
        <v>6.4224243E-3</v>
      </c>
      <c r="AB393">
        <v>5.6085032999999996E-3</v>
      </c>
      <c r="AC393">
        <v>1.7604363000000001E-2</v>
      </c>
      <c r="AD393">
        <v>274.10775999999998</v>
      </c>
      <c r="AE393">
        <v>-2.5169899999999999E-2</v>
      </c>
      <c r="AF393">
        <v>4.3886693999999997E-2</v>
      </c>
      <c r="AG393">
        <v>7.8729106000000005E-4</v>
      </c>
      <c r="AL393" t="s">
        <v>88</v>
      </c>
      <c r="AM393" t="s">
        <v>85</v>
      </c>
      <c r="AN393">
        <v>2.2020872E-2</v>
      </c>
      <c r="AO393">
        <v>1.6667892E-2</v>
      </c>
      <c r="AP393">
        <v>6.8897968000000004E-2</v>
      </c>
      <c r="AQ393">
        <v>312.87574000000001</v>
      </c>
      <c r="AR393">
        <v>-9.6386036000000001E-3</v>
      </c>
      <c r="AS393">
        <v>5.2582002000000003E-2</v>
      </c>
      <c r="AT393">
        <v>3.0812107999999999E-3</v>
      </c>
    </row>
    <row r="394" spans="1:48" x14ac:dyDescent="0.35">
      <c r="B394" t="s">
        <v>22</v>
      </c>
      <c r="C394" t="s">
        <v>13</v>
      </c>
      <c r="D394" s="2">
        <v>-4.6527205000000001E-7</v>
      </c>
      <c r="E394" s="2">
        <v>-6.2689473000000003E-7</v>
      </c>
      <c r="F394" s="2">
        <v>1.4655886999999999E-5</v>
      </c>
      <c r="G394">
        <v>-3149.9607999999998</v>
      </c>
      <c r="H394" s="2">
        <v>-2.9913538000000001E-5</v>
      </c>
      <c r="I394" s="2">
        <v>3.1368037000000003E-5</v>
      </c>
      <c r="J394" s="2">
        <v>6.554312E-7</v>
      </c>
      <c r="M394" t="s">
        <v>22</v>
      </c>
      <c r="N394" t="s">
        <v>13</v>
      </c>
      <c r="O394" s="2">
        <v>-8.1375379999999996E-7</v>
      </c>
      <c r="P394" s="2">
        <v>-5.2325532999999999E-7</v>
      </c>
      <c r="Q394" s="2">
        <v>1.6818209999999998E-5</v>
      </c>
      <c r="R394">
        <v>-2066.7442999999998</v>
      </c>
      <c r="S394" s="2">
        <v>-3.5639428E-5</v>
      </c>
      <c r="T394" s="2">
        <v>3.2682357E-5</v>
      </c>
      <c r="U394" s="2">
        <v>7.5213321999999998E-7</v>
      </c>
      <c r="V394" s="2"/>
      <c r="Y394" t="s">
        <v>89</v>
      </c>
      <c r="Z394" t="s">
        <v>85</v>
      </c>
      <c r="AA394">
        <v>0.34783683999999998</v>
      </c>
      <c r="AB394">
        <v>0.24876511000000001</v>
      </c>
      <c r="AC394">
        <v>9.9831956999999996</v>
      </c>
      <c r="AD394">
        <v>2870.08</v>
      </c>
      <c r="AE394">
        <v>-18.361194999999999</v>
      </c>
      <c r="AF394">
        <v>21.218830000000001</v>
      </c>
      <c r="AG394">
        <v>0.44646208999999998</v>
      </c>
      <c r="AL394" t="s">
        <v>89</v>
      </c>
      <c r="AM394" t="s">
        <v>85</v>
      </c>
      <c r="AN394">
        <v>-0.39264059000000001</v>
      </c>
      <c r="AO394">
        <v>-0.50692672999999999</v>
      </c>
      <c r="AP394">
        <v>12.091206</v>
      </c>
      <c r="AQ394">
        <v>-3079.4591</v>
      </c>
      <c r="AR394">
        <v>-23.548051999999998</v>
      </c>
      <c r="AS394">
        <v>23.25441</v>
      </c>
      <c r="AT394">
        <v>0.54073517999999998</v>
      </c>
    </row>
    <row r="395" spans="1:48" x14ac:dyDescent="0.35">
      <c r="B395" t="s">
        <v>23</v>
      </c>
      <c r="C395" t="s">
        <v>24</v>
      </c>
      <c r="D395" s="2">
        <v>-5.7635034000000001E-9</v>
      </c>
      <c r="E395" s="2">
        <v>-5.1025558000000001E-9</v>
      </c>
      <c r="F395" s="2">
        <v>4.1233446999999998E-9</v>
      </c>
      <c r="G395">
        <v>-71.542331000000004</v>
      </c>
      <c r="H395" s="2">
        <v>-1.6402886000000001E-8</v>
      </c>
      <c r="I395" s="2">
        <v>3.7931453000000002E-10</v>
      </c>
      <c r="J395" s="2">
        <v>1.8440158000000001E-10</v>
      </c>
      <c r="M395" t="s">
        <v>23</v>
      </c>
      <c r="N395" t="s">
        <v>24</v>
      </c>
      <c r="O395" s="2">
        <v>5.3665291999999998E-9</v>
      </c>
      <c r="P395" s="2">
        <v>5.1948629999999997E-9</v>
      </c>
      <c r="Q395" s="2">
        <v>9.8911853000000006E-10</v>
      </c>
      <c r="R395">
        <v>18.431252000000001</v>
      </c>
      <c r="S395" s="2">
        <v>3.8748933999999999E-9</v>
      </c>
      <c r="T395" s="2">
        <v>7.6723022999999996E-9</v>
      </c>
      <c r="U395" s="2">
        <v>4.4234724999999999E-11</v>
      </c>
      <c r="V395" s="2"/>
      <c r="Y395" t="s">
        <v>90</v>
      </c>
      <c r="Z395" t="s">
        <v>91</v>
      </c>
      <c r="AA395">
        <v>-7.1863137999999996E-4</v>
      </c>
      <c r="AB395">
        <v>-8.8697677E-4</v>
      </c>
      <c r="AC395">
        <v>6.6075498000000002E-3</v>
      </c>
      <c r="AD395">
        <v>-919.46302000000003</v>
      </c>
      <c r="AE395">
        <v>-1.3870564E-2</v>
      </c>
      <c r="AF395">
        <v>1.3021464999999999E-2</v>
      </c>
      <c r="AG395">
        <v>2.9549861E-4</v>
      </c>
      <c r="AL395" t="s">
        <v>90</v>
      </c>
      <c r="AM395" t="s">
        <v>91</v>
      </c>
      <c r="AN395">
        <v>1.1593185000000001E-2</v>
      </c>
      <c r="AO395">
        <v>6.2667673999999996E-3</v>
      </c>
      <c r="AP395">
        <v>1.9905951000000002E-2</v>
      </c>
      <c r="AQ395">
        <v>171.7039</v>
      </c>
      <c r="AR395">
        <v>1.2979106E-3</v>
      </c>
      <c r="AS395">
        <v>5.3913482999999998E-2</v>
      </c>
      <c r="AT395">
        <v>8.9022120999999999E-4</v>
      </c>
    </row>
    <row r="396" spans="1:48" x14ac:dyDescent="0.35">
      <c r="B396" t="s">
        <v>25</v>
      </c>
      <c r="C396" t="s">
        <v>26</v>
      </c>
      <c r="D396">
        <v>2.5684834E-4</v>
      </c>
      <c r="E396">
        <v>2.5179004E-4</v>
      </c>
      <c r="F396" s="2">
        <v>5.7478753999999997E-5</v>
      </c>
      <c r="G396">
        <v>22.378478999999999</v>
      </c>
      <c r="H396" s="2">
        <v>1.5907049999999999E-4</v>
      </c>
      <c r="I396">
        <v>3.8532623000000002E-4</v>
      </c>
      <c r="J396" s="2">
        <v>2.5705280000000001E-6</v>
      </c>
      <c r="M396" t="s">
        <v>25</v>
      </c>
      <c r="N396" t="s">
        <v>26</v>
      </c>
      <c r="O396">
        <v>3.5780118999999998E-4</v>
      </c>
      <c r="P396">
        <v>3.5356398999999999E-4</v>
      </c>
      <c r="Q396" s="2">
        <v>5.4210019999999999E-5</v>
      </c>
      <c r="R396">
        <v>15.150878000000001</v>
      </c>
      <c r="S396">
        <v>2.6741493000000002E-4</v>
      </c>
      <c r="T396">
        <v>4.7026423000000003E-4</v>
      </c>
      <c r="U396" s="2">
        <v>2.4243457999999999E-6</v>
      </c>
      <c r="V396" s="2"/>
      <c r="Y396" t="s">
        <v>92</v>
      </c>
      <c r="Z396" t="s">
        <v>93</v>
      </c>
      <c r="AA396">
        <v>0.66282068000000005</v>
      </c>
      <c r="AB396">
        <v>0.64464524999999995</v>
      </c>
      <c r="AC396">
        <v>0.17592210999999999</v>
      </c>
      <c r="AD396">
        <v>26.541433999999999</v>
      </c>
      <c r="AE396">
        <v>0.38186516999999998</v>
      </c>
      <c r="AF396">
        <v>1.0682764</v>
      </c>
      <c r="AG396">
        <v>7.8674759000000004E-3</v>
      </c>
      <c r="AL396" t="s">
        <v>92</v>
      </c>
      <c r="AM396" t="s">
        <v>93</v>
      </c>
      <c r="AN396">
        <v>0.66651037000000002</v>
      </c>
      <c r="AO396">
        <v>0.64098378</v>
      </c>
      <c r="AP396">
        <v>0.18356604000000001</v>
      </c>
      <c r="AQ396">
        <v>27.541361999999999</v>
      </c>
      <c r="AR396">
        <v>0.37144199</v>
      </c>
      <c r="AS396">
        <v>1.1095082000000001</v>
      </c>
      <c r="AT396">
        <v>8.2093227000000005E-3</v>
      </c>
    </row>
    <row r="397" spans="1:48" x14ac:dyDescent="0.35">
      <c r="B397" t="s">
        <v>27</v>
      </c>
      <c r="C397" t="s">
        <v>28</v>
      </c>
      <c r="D397">
        <v>2.0046988000000002E-2</v>
      </c>
      <c r="E397">
        <v>1.9614223E-2</v>
      </c>
      <c r="F397">
        <v>3.7193744999999999E-3</v>
      </c>
      <c r="G397">
        <v>18.553283</v>
      </c>
      <c r="H397">
        <v>1.3254925000000001E-2</v>
      </c>
      <c r="I397">
        <v>2.8286235999999999E-2</v>
      </c>
      <c r="J397">
        <v>1.6633547999999999E-4</v>
      </c>
      <c r="M397" t="s">
        <v>27</v>
      </c>
      <c r="N397" t="s">
        <v>28</v>
      </c>
      <c r="O397">
        <v>2.6337414E-2</v>
      </c>
      <c r="P397">
        <v>2.5763973999999999E-2</v>
      </c>
      <c r="Q397">
        <v>3.6754914000000001E-3</v>
      </c>
      <c r="R397">
        <v>13.955399999999999</v>
      </c>
      <c r="S397">
        <v>2.0353099999999999E-2</v>
      </c>
      <c r="T397">
        <v>3.4822613000000002E-2</v>
      </c>
      <c r="U397">
        <v>1.6437297E-4</v>
      </c>
      <c r="Y397" t="s">
        <v>94</v>
      </c>
      <c r="Z397" t="s">
        <v>85</v>
      </c>
      <c r="AA397">
        <v>1.4907689E-2</v>
      </c>
      <c r="AB397">
        <v>1.4364361000000001E-2</v>
      </c>
      <c r="AC397">
        <v>5.0037481999999998E-3</v>
      </c>
      <c r="AD397">
        <v>33.564881999999997</v>
      </c>
      <c r="AE397">
        <v>6.4462924000000003E-3</v>
      </c>
      <c r="AF397">
        <v>2.5061297E-2</v>
      </c>
      <c r="AG397">
        <v>2.2377441999999999E-4</v>
      </c>
      <c r="AL397" t="s">
        <v>94</v>
      </c>
      <c r="AM397" t="s">
        <v>85</v>
      </c>
      <c r="AN397">
        <v>2.2221181E-2</v>
      </c>
      <c r="AO397">
        <v>2.1567613999999999E-2</v>
      </c>
      <c r="AP397">
        <v>5.4175943000000001E-3</v>
      </c>
      <c r="AQ397">
        <v>24.380317000000002</v>
      </c>
      <c r="AR397">
        <v>1.4341860999999999E-2</v>
      </c>
      <c r="AS397">
        <v>3.4367345000000001E-2</v>
      </c>
      <c r="AT397">
        <v>2.4228218000000001E-4</v>
      </c>
    </row>
    <row r="398" spans="1:48" x14ac:dyDescent="0.35">
      <c r="Y398" t="s">
        <v>95</v>
      </c>
      <c r="Z398" t="s">
        <v>17</v>
      </c>
      <c r="AA398">
        <v>7.8309668000000005E-4</v>
      </c>
      <c r="AB398">
        <v>7.4413736000000005E-4</v>
      </c>
      <c r="AC398">
        <v>2.4135041999999999E-4</v>
      </c>
      <c r="AD398">
        <v>30.820003</v>
      </c>
      <c r="AE398">
        <v>4.3135666E-4</v>
      </c>
      <c r="AF398">
        <v>1.3531931E-3</v>
      </c>
      <c r="AG398" s="2">
        <v>1.0793519E-5</v>
      </c>
      <c r="AL398" t="s">
        <v>95</v>
      </c>
      <c r="AM398" t="s">
        <v>17</v>
      </c>
      <c r="AN398">
        <v>8.3117347999999997E-4</v>
      </c>
      <c r="AO398">
        <v>7.9331791999999999E-4</v>
      </c>
      <c r="AP398">
        <v>2.6162971999999998E-4</v>
      </c>
      <c r="AQ398">
        <v>31.477150000000002</v>
      </c>
      <c r="AR398">
        <v>4.3616677E-4</v>
      </c>
      <c r="AS398">
        <v>1.456029E-3</v>
      </c>
      <c r="AT398" s="2">
        <v>1.1700437E-5</v>
      </c>
    </row>
    <row r="399" spans="1:48" x14ac:dyDescent="0.35">
      <c r="B399" t="s">
        <v>29</v>
      </c>
      <c r="C399">
        <v>95</v>
      </c>
      <c r="M399" t="s">
        <v>29</v>
      </c>
      <c r="N399">
        <v>95</v>
      </c>
      <c r="Y399" t="s">
        <v>96</v>
      </c>
      <c r="Z399" t="s">
        <v>97</v>
      </c>
      <c r="AA399">
        <v>-1.6502311999999999E-4</v>
      </c>
      <c r="AB399">
        <v>-1.3689853000000001E-4</v>
      </c>
      <c r="AC399">
        <v>3.3955668000000002E-4</v>
      </c>
      <c r="AD399">
        <v>-205.76309000000001</v>
      </c>
      <c r="AE399">
        <v>-1.0057908E-3</v>
      </c>
      <c r="AF399">
        <v>4.0615656E-4</v>
      </c>
      <c r="AG399" s="2">
        <v>1.5185436E-5</v>
      </c>
      <c r="AL399" t="s">
        <v>96</v>
      </c>
      <c r="AM399" t="s">
        <v>97</v>
      </c>
      <c r="AN399">
        <v>1.639639E-3</v>
      </c>
      <c r="AO399">
        <v>1.5960525999999999E-3</v>
      </c>
      <c r="AP399">
        <v>3.3372718000000001E-4</v>
      </c>
      <c r="AQ399">
        <v>20.353698999999999</v>
      </c>
      <c r="AR399">
        <v>1.1254652E-3</v>
      </c>
      <c r="AS399">
        <v>2.4333607000000001E-3</v>
      </c>
      <c r="AT399" s="2">
        <v>1.4924733E-5</v>
      </c>
    </row>
    <row r="400" spans="1:48" x14ac:dyDescent="0.35">
      <c r="Y400" t="s">
        <v>98</v>
      </c>
      <c r="Z400" t="s">
        <v>99</v>
      </c>
      <c r="AA400">
        <v>8.3556500000000003E-4</v>
      </c>
      <c r="AB400">
        <v>8.2644643999999997E-4</v>
      </c>
      <c r="AC400">
        <v>1.492187E-4</v>
      </c>
      <c r="AD400">
        <v>17.858419000000001</v>
      </c>
      <c r="AE400">
        <v>5.8029852000000002E-4</v>
      </c>
      <c r="AF400">
        <v>1.1639393E-3</v>
      </c>
      <c r="AG400" s="2">
        <v>6.6732629999999997E-6</v>
      </c>
      <c r="AL400" t="s">
        <v>98</v>
      </c>
      <c r="AM400" t="s">
        <v>99</v>
      </c>
      <c r="AN400">
        <v>1.1112206E-3</v>
      </c>
      <c r="AO400">
        <v>1.0902984999999999E-3</v>
      </c>
      <c r="AP400">
        <v>1.4478296E-4</v>
      </c>
      <c r="AQ400">
        <v>13.029182</v>
      </c>
      <c r="AR400">
        <v>8.8128055999999995E-4</v>
      </c>
      <c r="AS400">
        <v>1.4374450999999999E-3</v>
      </c>
      <c r="AT400" s="2">
        <v>6.4748908000000001E-6</v>
      </c>
    </row>
    <row r="401" spans="1:46" x14ac:dyDescent="0.35">
      <c r="Y401" t="s">
        <v>100</v>
      </c>
      <c r="Z401" t="s">
        <v>99</v>
      </c>
      <c r="AA401">
        <v>8.4863674000000002E-4</v>
      </c>
      <c r="AB401">
        <v>8.4103772000000004E-4</v>
      </c>
      <c r="AC401">
        <v>1.5272172E-4</v>
      </c>
      <c r="AD401">
        <v>17.996123999999998</v>
      </c>
      <c r="AE401">
        <v>5.8653804999999996E-4</v>
      </c>
      <c r="AF401">
        <v>1.1896489000000001E-3</v>
      </c>
      <c r="AG401" s="2">
        <v>6.829923E-6</v>
      </c>
      <c r="AL401" t="s">
        <v>100</v>
      </c>
      <c r="AM401" t="s">
        <v>99</v>
      </c>
      <c r="AN401">
        <v>1.142976E-3</v>
      </c>
      <c r="AO401">
        <v>1.1219531E-3</v>
      </c>
      <c r="AP401">
        <v>1.4795248E-4</v>
      </c>
      <c r="AQ401">
        <v>12.944495999999999</v>
      </c>
      <c r="AR401">
        <v>9.0645511999999998E-4</v>
      </c>
      <c r="AS401">
        <v>1.4734966999999999E-3</v>
      </c>
      <c r="AT401" s="2">
        <v>6.6166363000000003E-6</v>
      </c>
    </row>
    <row r="402" spans="1:46" x14ac:dyDescent="0.35">
      <c r="Y402" t="s">
        <v>101</v>
      </c>
      <c r="Z402" t="s">
        <v>102</v>
      </c>
      <c r="AA402" s="2">
        <v>4.7360956000000004E-6</v>
      </c>
      <c r="AB402" s="2">
        <v>4.5838662999999996E-6</v>
      </c>
      <c r="AC402" s="2">
        <v>1.289947E-6</v>
      </c>
      <c r="AD402">
        <v>27.236507</v>
      </c>
      <c r="AE402" s="2">
        <v>2.5539429999999999E-6</v>
      </c>
      <c r="AF402" s="2">
        <v>7.6632187000000002E-6</v>
      </c>
      <c r="AG402" s="2">
        <v>5.7688185000000003E-8</v>
      </c>
      <c r="AL402" t="s">
        <v>101</v>
      </c>
      <c r="AM402" t="s">
        <v>102</v>
      </c>
      <c r="AN402" s="2">
        <v>5.2579796E-6</v>
      </c>
      <c r="AO402" s="2">
        <v>4.9768506000000001E-6</v>
      </c>
      <c r="AP402" s="2">
        <v>1.4803529000000001E-6</v>
      </c>
      <c r="AQ402">
        <v>28.154405000000001</v>
      </c>
      <c r="AR402" s="2">
        <v>3.0428165E-6</v>
      </c>
      <c r="AS402" s="2">
        <v>8.7813118999999996E-6</v>
      </c>
      <c r="AT402" s="2">
        <v>6.6203392999999997E-8</v>
      </c>
    </row>
    <row r="403" spans="1:46" x14ac:dyDescent="0.35">
      <c r="Y403" t="s">
        <v>103</v>
      </c>
      <c r="Z403" t="s">
        <v>11</v>
      </c>
      <c r="AA403">
        <v>2.9966980999999999E-3</v>
      </c>
      <c r="AB403">
        <v>2.9185704999999998E-3</v>
      </c>
      <c r="AC403">
        <v>6.3815164000000004E-4</v>
      </c>
      <c r="AD403">
        <v>21.295159999999999</v>
      </c>
      <c r="AE403">
        <v>1.9240524E-3</v>
      </c>
      <c r="AF403">
        <v>4.5169186000000002E-3</v>
      </c>
      <c r="AG403" s="2">
        <v>2.8539009E-5</v>
      </c>
      <c r="AL403" t="s">
        <v>103</v>
      </c>
      <c r="AM403" t="s">
        <v>11</v>
      </c>
      <c r="AN403">
        <v>3.4575037E-3</v>
      </c>
      <c r="AO403">
        <v>3.4170749999999999E-3</v>
      </c>
      <c r="AP403">
        <v>5.6580130999999995E-4</v>
      </c>
      <c r="AQ403">
        <v>16.364446000000001</v>
      </c>
      <c r="AR403">
        <v>2.5020969E-3</v>
      </c>
      <c r="AS403">
        <v>4.7036902999999996E-3</v>
      </c>
      <c r="AT403" s="2">
        <v>2.5303404E-5</v>
      </c>
    </row>
    <row r="404" spans="1:46" x14ac:dyDescent="0.35">
      <c r="Y404" t="s">
        <v>104</v>
      </c>
      <c r="Z404" t="s">
        <v>85</v>
      </c>
      <c r="AA404">
        <v>0.79959216</v>
      </c>
      <c r="AB404">
        <v>0.75806253999999995</v>
      </c>
      <c r="AC404">
        <v>0.32356972000000001</v>
      </c>
      <c r="AD404">
        <v>40.466844999999999</v>
      </c>
      <c r="AE404">
        <v>0.27079672999999999</v>
      </c>
      <c r="AF404">
        <v>1.5573663</v>
      </c>
      <c r="AG404">
        <v>1.4470478E-2</v>
      </c>
      <c r="AL404" t="s">
        <v>104</v>
      </c>
      <c r="AM404" t="s">
        <v>85</v>
      </c>
      <c r="AN404">
        <v>1.2450064000000001</v>
      </c>
      <c r="AO404">
        <v>1.1653751000000001</v>
      </c>
      <c r="AP404">
        <v>0.38236170000000003</v>
      </c>
      <c r="AQ404">
        <v>30.711625999999999</v>
      </c>
      <c r="AR404">
        <v>0.75974973999999995</v>
      </c>
      <c r="AS404">
        <v>2.2479969999999998</v>
      </c>
      <c r="AT404">
        <v>1.7099735000000001E-2</v>
      </c>
    </row>
    <row r="405" spans="1:46" x14ac:dyDescent="0.35">
      <c r="Y405" t="s">
        <v>105</v>
      </c>
      <c r="Z405" t="s">
        <v>106</v>
      </c>
      <c r="AA405">
        <v>8.2742229E-2</v>
      </c>
      <c r="AB405">
        <v>8.2852784999999998E-2</v>
      </c>
      <c r="AC405">
        <v>8.1064364999999999E-2</v>
      </c>
      <c r="AD405">
        <v>97.972179999999994</v>
      </c>
      <c r="AE405">
        <v>-6.5369316999999996E-2</v>
      </c>
      <c r="AF405">
        <v>0.24335995999999999</v>
      </c>
      <c r="AG405">
        <v>3.6253086E-3</v>
      </c>
      <c r="AL405" t="s">
        <v>105</v>
      </c>
      <c r="AM405" t="s">
        <v>106</v>
      </c>
      <c r="AN405">
        <v>0.16497116000000001</v>
      </c>
      <c r="AO405">
        <v>0.16805866</v>
      </c>
      <c r="AP405">
        <v>8.7964285000000003E-2</v>
      </c>
      <c r="AQ405">
        <v>53.321007999999999</v>
      </c>
      <c r="AR405">
        <v>-1.7457176000000001E-2</v>
      </c>
      <c r="AS405">
        <v>0.33580951999999997</v>
      </c>
      <c r="AT405">
        <v>3.9338823999999998E-3</v>
      </c>
    </row>
    <row r="407" spans="1:46" x14ac:dyDescent="0.35">
      <c r="Y407" t="s">
        <v>29</v>
      </c>
      <c r="Z407">
        <v>95</v>
      </c>
      <c r="AL407" t="s">
        <v>29</v>
      </c>
      <c r="AM407">
        <v>95</v>
      </c>
    </row>
    <row r="410" spans="1:46" x14ac:dyDescent="0.35">
      <c r="A410" s="3">
        <v>18</v>
      </c>
      <c r="B410" s="3" t="s">
        <v>45</v>
      </c>
      <c r="X410" s="3">
        <v>18</v>
      </c>
      <c r="Y410" s="3" t="s">
        <v>45</v>
      </c>
    </row>
    <row r="411" spans="1:46" x14ac:dyDescent="0.35">
      <c r="B411" t="s">
        <v>3</v>
      </c>
      <c r="C411" t="s">
        <v>4</v>
      </c>
      <c r="D411" t="s">
        <v>5</v>
      </c>
      <c r="E411" t="s">
        <v>6</v>
      </c>
      <c r="F411" t="s">
        <v>7</v>
      </c>
      <c r="G411" t="s">
        <v>8</v>
      </c>
      <c r="H411" s="1">
        <v>2.5000000000000001E-2</v>
      </c>
      <c r="I411" s="1">
        <v>0.97499999999999998</v>
      </c>
      <c r="J411" t="s">
        <v>9</v>
      </c>
      <c r="Y411" t="s">
        <v>3</v>
      </c>
      <c r="Z411" t="s">
        <v>4</v>
      </c>
      <c r="AA411" t="s">
        <v>5</v>
      </c>
      <c r="AB411" t="s">
        <v>6</v>
      </c>
      <c r="AC411" t="s">
        <v>7</v>
      </c>
      <c r="AD411" t="s">
        <v>8</v>
      </c>
      <c r="AE411" s="1">
        <v>2.5000000000000001E-2</v>
      </c>
      <c r="AF411" s="1">
        <v>0.97499999999999998</v>
      </c>
      <c r="AG411" t="s">
        <v>9</v>
      </c>
    </row>
    <row r="412" spans="1:46" x14ac:dyDescent="0.35">
      <c r="A412" s="3"/>
      <c r="B412" t="s">
        <v>10</v>
      </c>
      <c r="C412" t="s">
        <v>11</v>
      </c>
      <c r="D412">
        <v>2.2087028000000002E-2</v>
      </c>
      <c r="E412">
        <v>2.1812796999999998E-2</v>
      </c>
      <c r="F412">
        <v>3.6469132E-3</v>
      </c>
      <c r="G412">
        <v>16.511562000000001</v>
      </c>
      <c r="H412">
        <v>1.6152276E-2</v>
      </c>
      <c r="I412">
        <v>3.0480364999999999E-2</v>
      </c>
      <c r="J412">
        <v>1.6309492E-4</v>
      </c>
      <c r="Y412" t="s">
        <v>81</v>
      </c>
      <c r="Z412" t="s">
        <v>26</v>
      </c>
      <c r="AA412">
        <v>8.5342466999999995E-3</v>
      </c>
      <c r="AB412">
        <v>8.3115216999999995E-3</v>
      </c>
      <c r="AC412">
        <v>1.4824638999999999E-3</v>
      </c>
      <c r="AD412">
        <v>17.370764999999999</v>
      </c>
      <c r="AE412">
        <v>6.0953889999999997E-3</v>
      </c>
      <c r="AF412">
        <v>1.1704404E-2</v>
      </c>
      <c r="AG412" s="2">
        <v>6.6297802999999996E-5</v>
      </c>
    </row>
    <row r="413" spans="1:46" x14ac:dyDescent="0.35">
      <c r="B413" t="s">
        <v>12</v>
      </c>
      <c r="C413" t="s">
        <v>13</v>
      </c>
      <c r="D413" s="2">
        <v>2.4438084E-7</v>
      </c>
      <c r="E413" s="2">
        <v>-4.3579109999999998E-7</v>
      </c>
      <c r="F413" s="2">
        <v>8.5009516999999993E-6</v>
      </c>
      <c r="G413">
        <v>3478.5671000000002</v>
      </c>
      <c r="H413" s="2">
        <v>-1.7919379999999999E-5</v>
      </c>
      <c r="I413" s="2">
        <v>1.7134741999999999E-5</v>
      </c>
      <c r="J413" s="2">
        <v>3.8017412000000001E-7</v>
      </c>
      <c r="Y413" t="s">
        <v>82</v>
      </c>
      <c r="Z413" t="s">
        <v>83</v>
      </c>
      <c r="AA413">
        <v>1.8391001</v>
      </c>
      <c r="AB413">
        <v>1.7928820999999999</v>
      </c>
      <c r="AC413">
        <v>0.35940285</v>
      </c>
      <c r="AD413">
        <v>19.542321999999999</v>
      </c>
      <c r="AE413">
        <v>1.2699802</v>
      </c>
      <c r="AF413">
        <v>2.6729299000000002</v>
      </c>
      <c r="AG413">
        <v>1.6072983999999998E-2</v>
      </c>
    </row>
    <row r="414" spans="1:46" x14ac:dyDescent="0.35">
      <c r="B414" t="s">
        <v>14</v>
      </c>
      <c r="C414" t="s">
        <v>15</v>
      </c>
      <c r="D414">
        <v>109.69806</v>
      </c>
      <c r="E414">
        <v>109.47126</v>
      </c>
      <c r="F414">
        <v>145.23560000000001</v>
      </c>
      <c r="G414">
        <v>132.39578</v>
      </c>
      <c r="H414">
        <v>-163.03756000000001</v>
      </c>
      <c r="I414">
        <v>422.07213000000002</v>
      </c>
      <c r="J414">
        <v>6.4951333</v>
      </c>
      <c r="Y414" t="s">
        <v>84</v>
      </c>
      <c r="Z414" t="s">
        <v>85</v>
      </c>
      <c r="AA414">
        <v>0.32322284000000001</v>
      </c>
      <c r="AB414">
        <v>0.30029559</v>
      </c>
      <c r="AC414">
        <v>0.1112756</v>
      </c>
      <c r="AD414">
        <v>34.426898999999999</v>
      </c>
      <c r="AE414">
        <v>0.17236652</v>
      </c>
      <c r="AF414">
        <v>0.59141211999999999</v>
      </c>
      <c r="AG414">
        <v>4.9763960999999997E-3</v>
      </c>
    </row>
    <row r="415" spans="1:46" x14ac:dyDescent="0.35">
      <c r="B415" t="s">
        <v>16</v>
      </c>
      <c r="C415" t="s">
        <v>17</v>
      </c>
      <c r="D415">
        <v>1.9590460000000001E-2</v>
      </c>
      <c r="E415">
        <v>1.8153046999999999E-2</v>
      </c>
      <c r="F415">
        <v>6.4806344999999996E-3</v>
      </c>
      <c r="G415">
        <v>33.080562</v>
      </c>
      <c r="H415">
        <v>1.1341262E-2</v>
      </c>
      <c r="I415">
        <v>3.5408684000000003E-2</v>
      </c>
      <c r="J415">
        <v>2.8982279000000001E-4</v>
      </c>
      <c r="Y415" t="s">
        <v>86</v>
      </c>
      <c r="Z415" t="s">
        <v>87</v>
      </c>
      <c r="AA415">
        <v>1.9923503E-3</v>
      </c>
      <c r="AB415">
        <v>1.7452571000000001E-3</v>
      </c>
      <c r="AC415">
        <v>9.6694130999999998E-4</v>
      </c>
      <c r="AD415">
        <v>48.532694999999997</v>
      </c>
      <c r="AE415">
        <v>8.4298623000000005E-4</v>
      </c>
      <c r="AF415">
        <v>4.6956955000000003E-3</v>
      </c>
      <c r="AG415" s="2">
        <v>4.3242930000000001E-5</v>
      </c>
    </row>
    <row r="416" spans="1:46" x14ac:dyDescent="0.35">
      <c r="B416" t="s">
        <v>18</v>
      </c>
      <c r="C416" t="s">
        <v>19</v>
      </c>
      <c r="D416">
        <v>8.8171282000000009</v>
      </c>
      <c r="E416">
        <v>8.6227151000000006</v>
      </c>
      <c r="F416">
        <v>1.8992015</v>
      </c>
      <c r="G416">
        <v>21.539909999999999</v>
      </c>
      <c r="H416">
        <v>5.8141977000000002</v>
      </c>
      <c r="I416">
        <v>13.591117000000001</v>
      </c>
      <c r="J416">
        <v>8.4934872999999994E-2</v>
      </c>
      <c r="Y416" t="s">
        <v>20</v>
      </c>
      <c r="Z416" t="s">
        <v>21</v>
      </c>
      <c r="AA416">
        <v>5.4586021000000002</v>
      </c>
      <c r="AB416">
        <v>5.3830336000000001</v>
      </c>
      <c r="AC416">
        <v>0.80691888000000001</v>
      </c>
      <c r="AD416">
        <v>14.782519000000001</v>
      </c>
      <c r="AE416">
        <v>4.1207000999999996</v>
      </c>
      <c r="AF416">
        <v>7.3479622000000004</v>
      </c>
      <c r="AG416">
        <v>3.6086510000000002E-2</v>
      </c>
    </row>
    <row r="417" spans="2:33" x14ac:dyDescent="0.35">
      <c r="B417" t="s">
        <v>20</v>
      </c>
      <c r="C417" t="s">
        <v>21</v>
      </c>
      <c r="D417">
        <v>5.1692941000000001</v>
      </c>
      <c r="E417">
        <v>5.1054864999999996</v>
      </c>
      <c r="F417">
        <v>0.77220920999999998</v>
      </c>
      <c r="G417">
        <v>14.938388</v>
      </c>
      <c r="H417">
        <v>3.9013119999999999</v>
      </c>
      <c r="I417">
        <v>6.8547438999999999</v>
      </c>
      <c r="J417">
        <v>3.4534245999999998E-2</v>
      </c>
      <c r="Y417" t="s">
        <v>88</v>
      </c>
      <c r="Z417" t="s">
        <v>85</v>
      </c>
      <c r="AA417">
        <v>0.32063900000000001</v>
      </c>
      <c r="AB417">
        <v>0.28852852000000001</v>
      </c>
      <c r="AC417">
        <v>0.47045237000000001</v>
      </c>
      <c r="AD417">
        <v>146.72337999999999</v>
      </c>
      <c r="AE417">
        <v>-0.4045571</v>
      </c>
      <c r="AF417">
        <v>1.2374044</v>
      </c>
      <c r="AG417">
        <v>2.1039269999999999E-2</v>
      </c>
    </row>
    <row r="418" spans="2:33" x14ac:dyDescent="0.35">
      <c r="B418" t="s">
        <v>22</v>
      </c>
      <c r="C418" t="s">
        <v>13</v>
      </c>
      <c r="D418" s="2">
        <v>6.0599319000000003E-6</v>
      </c>
      <c r="E418" s="2">
        <v>3.9407887999999996E-6</v>
      </c>
      <c r="F418">
        <v>4.0134496E-4</v>
      </c>
      <c r="G418">
        <v>6622.9285</v>
      </c>
      <c r="H418">
        <v>-7.3729233000000005E-4</v>
      </c>
      <c r="I418">
        <v>8.0127838999999995E-4</v>
      </c>
      <c r="J418" s="2">
        <v>1.7948692000000001E-5</v>
      </c>
      <c r="Y418" t="s">
        <v>89</v>
      </c>
      <c r="Z418" t="s">
        <v>85</v>
      </c>
      <c r="AA418">
        <v>-1.7746428999999999</v>
      </c>
      <c r="AB418">
        <v>-12.103134000000001</v>
      </c>
      <c r="AC418">
        <v>300.4221</v>
      </c>
      <c r="AD418">
        <v>-16928.594000000001</v>
      </c>
      <c r="AE418">
        <v>-538.33586000000003</v>
      </c>
      <c r="AF418">
        <v>587.00017000000003</v>
      </c>
      <c r="AG418">
        <v>13.435285</v>
      </c>
    </row>
    <row r="419" spans="2:33" x14ac:dyDescent="0.35">
      <c r="B419" t="s">
        <v>23</v>
      </c>
      <c r="C419" t="s">
        <v>24</v>
      </c>
      <c r="D419" s="2">
        <v>1.0268498000000001E-6</v>
      </c>
      <c r="E419" s="2">
        <v>9.9434161999999994E-7</v>
      </c>
      <c r="F419" s="2">
        <v>2.3384752E-7</v>
      </c>
      <c r="G419">
        <v>22.773294</v>
      </c>
      <c r="H419" s="2">
        <v>6.4371519999999995E-7</v>
      </c>
      <c r="I419" s="2">
        <v>1.5542241000000001E-6</v>
      </c>
      <c r="J419" s="2">
        <v>1.0457979E-8</v>
      </c>
      <c r="Y419" t="s">
        <v>90</v>
      </c>
      <c r="Z419" t="s">
        <v>91</v>
      </c>
      <c r="AA419">
        <v>0.44818689</v>
      </c>
      <c r="AB419">
        <v>0.26784848</v>
      </c>
      <c r="AC419">
        <v>0.62362412</v>
      </c>
      <c r="AD419">
        <v>139.14376999999999</v>
      </c>
      <c r="AE419">
        <v>5.6585775999999997E-2</v>
      </c>
      <c r="AF419">
        <v>2.0527120000000001</v>
      </c>
      <c r="AG419">
        <v>2.7889318999999999E-2</v>
      </c>
    </row>
    <row r="420" spans="2:33" x14ac:dyDescent="0.35">
      <c r="B420" t="s">
        <v>25</v>
      </c>
      <c r="C420" t="s">
        <v>26</v>
      </c>
      <c r="D420">
        <v>4.7336720000000004E-3</v>
      </c>
      <c r="E420">
        <v>4.6405161000000004E-3</v>
      </c>
      <c r="F420">
        <v>9.9538687000000001E-4</v>
      </c>
      <c r="G420">
        <v>21.027795999999999</v>
      </c>
      <c r="H420">
        <v>3.0890637000000002E-3</v>
      </c>
      <c r="I420">
        <v>7.1973727999999999E-3</v>
      </c>
      <c r="J420" s="2">
        <v>4.4515053999999998E-5</v>
      </c>
      <c r="Y420" t="s">
        <v>92</v>
      </c>
      <c r="Z420" t="s">
        <v>93</v>
      </c>
      <c r="AA420">
        <v>0.12288437000000001</v>
      </c>
      <c r="AB420">
        <v>0.11735531</v>
      </c>
      <c r="AC420">
        <v>3.6806324000000001E-2</v>
      </c>
      <c r="AD420">
        <v>29.951996999999999</v>
      </c>
      <c r="AE420">
        <v>7.0935357000000004E-2</v>
      </c>
      <c r="AF420">
        <v>0.22471129000000001</v>
      </c>
      <c r="AG420">
        <v>1.6460289E-3</v>
      </c>
    </row>
    <row r="421" spans="2:33" x14ac:dyDescent="0.35">
      <c r="B421" t="s">
        <v>27</v>
      </c>
      <c r="C421" t="s">
        <v>28</v>
      </c>
      <c r="D421">
        <v>0.32590323999999998</v>
      </c>
      <c r="E421">
        <v>0.32255660000000003</v>
      </c>
      <c r="F421">
        <v>5.0526150999999998E-2</v>
      </c>
      <c r="G421">
        <v>15.503420999999999</v>
      </c>
      <c r="H421">
        <v>0.23885683999999999</v>
      </c>
      <c r="I421">
        <v>0.44526291000000001</v>
      </c>
      <c r="J421">
        <v>2.2595981999999999E-3</v>
      </c>
      <c r="Y421" t="s">
        <v>94</v>
      </c>
      <c r="Z421" t="s">
        <v>85</v>
      </c>
      <c r="AA421">
        <v>0.34451569999999998</v>
      </c>
      <c r="AB421">
        <v>0.31587633999999998</v>
      </c>
      <c r="AC421">
        <v>0.13960740999999999</v>
      </c>
      <c r="AD421">
        <v>40.522799999999997</v>
      </c>
      <c r="AE421">
        <v>0.17109302000000001</v>
      </c>
      <c r="AF421">
        <v>0.69946531999999995</v>
      </c>
      <c r="AG421">
        <v>6.2434331000000001E-3</v>
      </c>
    </row>
    <row r="422" spans="2:33" x14ac:dyDescent="0.35">
      <c r="Y422" t="s">
        <v>95</v>
      </c>
      <c r="Z422" t="s">
        <v>17</v>
      </c>
      <c r="AA422">
        <v>1.5386031E-3</v>
      </c>
      <c r="AB422">
        <v>1.4665634000000001E-3</v>
      </c>
      <c r="AC422">
        <v>4.9215813000000005E-4</v>
      </c>
      <c r="AD422">
        <v>31.987335000000002</v>
      </c>
      <c r="AE422">
        <v>8.3591920999999999E-4</v>
      </c>
      <c r="AF422">
        <v>2.7769741999999998E-3</v>
      </c>
      <c r="AG422" s="2">
        <v>2.2009980999999999E-5</v>
      </c>
    </row>
    <row r="423" spans="2:33" x14ac:dyDescent="0.35">
      <c r="B423" t="s">
        <v>29</v>
      </c>
      <c r="C423">
        <v>95</v>
      </c>
      <c r="Y423" t="s">
        <v>96</v>
      </c>
      <c r="Z423" t="s">
        <v>97</v>
      </c>
      <c r="AA423">
        <v>1.9414147999999999E-2</v>
      </c>
      <c r="AB423">
        <v>1.7962242E-2</v>
      </c>
      <c r="AC423">
        <v>6.5874443000000001E-3</v>
      </c>
      <c r="AD423">
        <v>33.931153000000002</v>
      </c>
      <c r="AE423">
        <v>1.0585577000000001E-2</v>
      </c>
      <c r="AF423">
        <v>3.5105768000000002E-2</v>
      </c>
      <c r="AG423">
        <v>2.9459947000000001E-4</v>
      </c>
    </row>
    <row r="424" spans="2:33" x14ac:dyDescent="0.35">
      <c r="Y424" t="s">
        <v>98</v>
      </c>
      <c r="Z424" t="s">
        <v>99</v>
      </c>
      <c r="AA424">
        <v>1.2741471000000001E-2</v>
      </c>
      <c r="AB424">
        <v>1.245716E-2</v>
      </c>
      <c r="AC424">
        <v>1.9805305E-3</v>
      </c>
      <c r="AD424">
        <v>15.54397</v>
      </c>
      <c r="AE424">
        <v>9.6642955999999992E-3</v>
      </c>
      <c r="AF424">
        <v>1.7296987999999999E-2</v>
      </c>
      <c r="AG424" s="2">
        <v>8.8572015999999995E-5</v>
      </c>
    </row>
    <row r="425" spans="2:33" x14ac:dyDescent="0.35">
      <c r="Y425" t="s">
        <v>100</v>
      </c>
      <c r="Z425" t="s">
        <v>99</v>
      </c>
      <c r="AA425">
        <v>1.3540712999999999E-2</v>
      </c>
      <c r="AB425">
        <v>1.3289076E-2</v>
      </c>
      <c r="AC425">
        <v>2.1268377000000002E-3</v>
      </c>
      <c r="AD425">
        <v>15.706985</v>
      </c>
      <c r="AE425">
        <v>1.0194082E-2</v>
      </c>
      <c r="AF425">
        <v>1.8399909999999998E-2</v>
      </c>
      <c r="AG425" s="2">
        <v>9.5115074999999998E-5</v>
      </c>
    </row>
    <row r="426" spans="2:33" x14ac:dyDescent="0.35">
      <c r="Y426" t="s">
        <v>101</v>
      </c>
      <c r="Z426" t="s">
        <v>102</v>
      </c>
      <c r="AA426" s="2">
        <v>2.5279718E-6</v>
      </c>
      <c r="AB426" s="2">
        <v>2.4611844E-6</v>
      </c>
      <c r="AC426" s="2">
        <v>4.2947053000000001E-7</v>
      </c>
      <c r="AD426">
        <v>16.988738999999999</v>
      </c>
      <c r="AE426" s="2">
        <v>1.8376049999999999E-6</v>
      </c>
      <c r="AF426" s="2">
        <v>3.5739577999999998E-6</v>
      </c>
      <c r="AG426" s="2">
        <v>1.9206505999999999E-8</v>
      </c>
    </row>
    <row r="427" spans="2:33" x14ac:dyDescent="0.35">
      <c r="Y427" t="s">
        <v>103</v>
      </c>
      <c r="Z427" t="s">
        <v>11</v>
      </c>
      <c r="AA427">
        <v>1.7794341000000002E-2</v>
      </c>
      <c r="AB427">
        <v>1.7477117E-2</v>
      </c>
      <c r="AC427">
        <v>2.7594052E-3</v>
      </c>
      <c r="AD427">
        <v>15.507206</v>
      </c>
      <c r="AE427">
        <v>1.3268288E-2</v>
      </c>
      <c r="AF427">
        <v>2.374911E-2</v>
      </c>
      <c r="AG427">
        <v>1.2340435000000001E-4</v>
      </c>
    </row>
    <row r="428" spans="2:33" x14ac:dyDescent="0.35">
      <c r="Y428" t="s">
        <v>104</v>
      </c>
      <c r="Z428" t="s">
        <v>85</v>
      </c>
      <c r="AA428">
        <v>40.769894000000001</v>
      </c>
      <c r="AB428">
        <v>38.396689000000002</v>
      </c>
      <c r="AC428">
        <v>12.326510000000001</v>
      </c>
      <c r="AD428">
        <v>30.234342999999999</v>
      </c>
      <c r="AE428">
        <v>24.683471999999998</v>
      </c>
      <c r="AF428">
        <v>71.681726999999995</v>
      </c>
      <c r="AG428">
        <v>0.55125827000000005</v>
      </c>
    </row>
    <row r="429" spans="2:33" x14ac:dyDescent="0.35">
      <c r="Y429" t="s">
        <v>105</v>
      </c>
      <c r="Z429" t="s">
        <v>106</v>
      </c>
      <c r="AA429">
        <v>0.27337485</v>
      </c>
      <c r="AB429">
        <v>0.39947042999999999</v>
      </c>
      <c r="AC429">
        <v>2.7450614</v>
      </c>
      <c r="AD429">
        <v>1004.1382</v>
      </c>
      <c r="AE429">
        <v>-5.5813366999999996</v>
      </c>
      <c r="AF429">
        <v>5.3956545</v>
      </c>
      <c r="AG429">
        <v>0.12276288</v>
      </c>
    </row>
    <row r="431" spans="2:33" x14ac:dyDescent="0.35">
      <c r="Y431" t="s">
        <v>29</v>
      </c>
      <c r="Z431">
        <v>95</v>
      </c>
    </row>
    <row r="434" spans="1:33" x14ac:dyDescent="0.35">
      <c r="A434" s="3">
        <v>19</v>
      </c>
      <c r="B434" s="3" t="s">
        <v>46</v>
      </c>
      <c r="X434" s="3">
        <v>19</v>
      </c>
      <c r="Y434" s="3" t="s">
        <v>46</v>
      </c>
    </row>
    <row r="435" spans="1:33" x14ac:dyDescent="0.35">
      <c r="B435" t="s">
        <v>3</v>
      </c>
      <c r="C435" t="s">
        <v>4</v>
      </c>
      <c r="D435" t="s">
        <v>5</v>
      </c>
      <c r="E435" t="s">
        <v>6</v>
      </c>
      <c r="F435" t="s">
        <v>7</v>
      </c>
      <c r="G435" t="s">
        <v>8</v>
      </c>
      <c r="H435" s="1">
        <v>2.5000000000000001E-2</v>
      </c>
      <c r="I435" s="1">
        <v>0.97499999999999998</v>
      </c>
      <c r="J435" t="s">
        <v>9</v>
      </c>
      <c r="Y435" t="s">
        <v>3</v>
      </c>
      <c r="Z435" t="s">
        <v>4</v>
      </c>
      <c r="AA435" t="s">
        <v>5</v>
      </c>
      <c r="AB435" t="s">
        <v>6</v>
      </c>
      <c r="AC435" t="s">
        <v>7</v>
      </c>
      <c r="AD435" t="s">
        <v>8</v>
      </c>
      <c r="AE435" s="1">
        <v>2.5000000000000001E-2</v>
      </c>
      <c r="AF435" s="1">
        <v>0.97499999999999998</v>
      </c>
      <c r="AG435" t="s">
        <v>9</v>
      </c>
    </row>
    <row r="436" spans="1:33" x14ac:dyDescent="0.35">
      <c r="A436" s="3"/>
      <c r="B436" t="s">
        <v>10</v>
      </c>
      <c r="C436" t="s">
        <v>11</v>
      </c>
      <c r="D436">
        <v>1.6748129E-2</v>
      </c>
      <c r="E436">
        <v>1.6644276E-2</v>
      </c>
      <c r="F436">
        <v>1.8866352000000001E-3</v>
      </c>
      <c r="G436">
        <v>11.264752</v>
      </c>
      <c r="H436">
        <v>1.3574887000000001E-2</v>
      </c>
      <c r="I436">
        <v>2.089104E-2</v>
      </c>
      <c r="J436" s="2">
        <v>8.4372890000000006E-5</v>
      </c>
      <c r="Y436" t="s">
        <v>81</v>
      </c>
      <c r="Z436" t="s">
        <v>26</v>
      </c>
      <c r="AA436">
        <v>5.3593952000000004E-3</v>
      </c>
      <c r="AB436">
        <v>5.2895874000000002E-3</v>
      </c>
      <c r="AC436">
        <v>6.4992950999999996E-4</v>
      </c>
      <c r="AD436">
        <v>12.126918999999999</v>
      </c>
      <c r="AE436">
        <v>4.2749423E-3</v>
      </c>
      <c r="AF436">
        <v>6.8664097000000002E-3</v>
      </c>
      <c r="AG436" s="2">
        <v>2.9065731E-5</v>
      </c>
    </row>
    <row r="437" spans="1:33" x14ac:dyDescent="0.35">
      <c r="B437" t="s">
        <v>12</v>
      </c>
      <c r="C437" t="s">
        <v>13</v>
      </c>
      <c r="D437" s="2">
        <v>3.8274467999999998E-7</v>
      </c>
      <c r="E437" s="2">
        <v>6.4751506999999997E-7</v>
      </c>
      <c r="F437" s="2">
        <v>3.0660446E-6</v>
      </c>
      <c r="G437">
        <v>801.06784000000005</v>
      </c>
      <c r="H437" s="2">
        <v>-6.0019987000000002E-6</v>
      </c>
      <c r="I437" s="2">
        <v>6.4630264999999998E-6</v>
      </c>
      <c r="J437" s="2">
        <v>1.3711768E-7</v>
      </c>
      <c r="Y437" t="s">
        <v>82</v>
      </c>
      <c r="Z437" t="s">
        <v>83</v>
      </c>
      <c r="AA437">
        <v>1.7201147999999999</v>
      </c>
      <c r="AB437">
        <v>1.7086558000000001</v>
      </c>
      <c r="AC437">
        <v>0.19115890999999999</v>
      </c>
      <c r="AD437">
        <v>11.113149</v>
      </c>
      <c r="AE437">
        <v>1.3737834</v>
      </c>
      <c r="AF437">
        <v>2.1674196000000001</v>
      </c>
      <c r="AG437">
        <v>8.5488861999999995E-3</v>
      </c>
    </row>
    <row r="438" spans="1:33" x14ac:dyDescent="0.35">
      <c r="B438" t="s">
        <v>14</v>
      </c>
      <c r="C438" t="s">
        <v>15</v>
      </c>
      <c r="D438">
        <v>56.984434999999998</v>
      </c>
      <c r="E438">
        <v>56.343513999999999</v>
      </c>
      <c r="F438">
        <v>56.9998</v>
      </c>
      <c r="G438">
        <v>100.02696</v>
      </c>
      <c r="H438">
        <v>-57.373396999999997</v>
      </c>
      <c r="I438">
        <v>170.28084999999999</v>
      </c>
      <c r="J438">
        <v>2.5491085</v>
      </c>
      <c r="Y438" t="s">
        <v>84</v>
      </c>
      <c r="Z438" t="s">
        <v>85</v>
      </c>
      <c r="AA438">
        <v>0.17139314</v>
      </c>
      <c r="AB438">
        <v>0.15658422</v>
      </c>
      <c r="AC438">
        <v>7.4788018999999997E-2</v>
      </c>
      <c r="AD438">
        <v>43.635364000000003</v>
      </c>
      <c r="AE438">
        <v>7.8093006000000006E-2</v>
      </c>
      <c r="AF438">
        <v>0.39247299000000002</v>
      </c>
      <c r="AG438">
        <v>3.3446219000000002E-3</v>
      </c>
    </row>
    <row r="439" spans="1:33" x14ac:dyDescent="0.35">
      <c r="B439" t="s">
        <v>16</v>
      </c>
      <c r="C439" t="s">
        <v>17</v>
      </c>
      <c r="D439">
        <v>1.1921268E-2</v>
      </c>
      <c r="E439">
        <v>1.0954857E-2</v>
      </c>
      <c r="F439">
        <v>4.1338651000000001E-3</v>
      </c>
      <c r="G439">
        <v>34.676388000000003</v>
      </c>
      <c r="H439">
        <v>7.2119315000000002E-3</v>
      </c>
      <c r="I439">
        <v>2.3468009000000001E-2</v>
      </c>
      <c r="J439">
        <v>1.8487207000000001E-4</v>
      </c>
      <c r="Y439" t="s">
        <v>86</v>
      </c>
      <c r="Z439" t="s">
        <v>87</v>
      </c>
      <c r="AA439">
        <v>1.2206383999999999E-3</v>
      </c>
      <c r="AB439">
        <v>1.1496674E-3</v>
      </c>
      <c r="AC439">
        <v>4.3661064000000003E-4</v>
      </c>
      <c r="AD439">
        <v>35.769039999999997</v>
      </c>
      <c r="AE439">
        <v>6.7753640999999995E-4</v>
      </c>
      <c r="AF439">
        <v>2.2336180000000001E-3</v>
      </c>
      <c r="AG439" s="2">
        <v>1.9525820999999999E-5</v>
      </c>
    </row>
    <row r="440" spans="1:33" x14ac:dyDescent="0.35">
      <c r="B440" t="s">
        <v>18</v>
      </c>
      <c r="C440" t="s">
        <v>19</v>
      </c>
      <c r="D440">
        <v>9.6807651999999997</v>
      </c>
      <c r="E440">
        <v>9.6494763999999993</v>
      </c>
      <c r="F440">
        <v>1.0061431999999999</v>
      </c>
      <c r="G440">
        <v>10.393219999999999</v>
      </c>
      <c r="H440">
        <v>7.8740708000000001</v>
      </c>
      <c r="I440">
        <v>11.808431000000001</v>
      </c>
      <c r="J440">
        <v>4.4996094E-2</v>
      </c>
      <c r="Y440" t="s">
        <v>20</v>
      </c>
      <c r="Z440" t="s">
        <v>21</v>
      </c>
      <c r="AA440">
        <v>4.5525729000000004</v>
      </c>
      <c r="AB440">
        <v>4.5182843999999998</v>
      </c>
      <c r="AC440">
        <v>0.42228399</v>
      </c>
      <c r="AD440">
        <v>9.2757217000000001</v>
      </c>
      <c r="AE440">
        <v>3.7889018999999999</v>
      </c>
      <c r="AF440">
        <v>5.4855822999999999</v>
      </c>
      <c r="AG440">
        <v>1.8885114000000001E-2</v>
      </c>
    </row>
    <row r="441" spans="1:33" x14ac:dyDescent="0.35">
      <c r="B441" t="s">
        <v>20</v>
      </c>
      <c r="C441" t="s">
        <v>21</v>
      </c>
      <c r="D441">
        <v>4.2373143999999998</v>
      </c>
      <c r="E441">
        <v>4.2323731999999996</v>
      </c>
      <c r="F441">
        <v>0.37850987000000003</v>
      </c>
      <c r="G441">
        <v>8.9327775999999997</v>
      </c>
      <c r="H441">
        <v>3.5519782000000002</v>
      </c>
      <c r="I441">
        <v>5.0428404999999996</v>
      </c>
      <c r="J441">
        <v>1.6927476E-2</v>
      </c>
      <c r="Y441" t="s">
        <v>88</v>
      </c>
      <c r="Z441" t="s">
        <v>85</v>
      </c>
      <c r="AA441">
        <v>0.18954947</v>
      </c>
      <c r="AB441">
        <v>0.17730156999999999</v>
      </c>
      <c r="AC441">
        <v>0.17750569999999999</v>
      </c>
      <c r="AD441">
        <v>93.646108999999996</v>
      </c>
      <c r="AE441">
        <v>-0.11045903</v>
      </c>
      <c r="AF441">
        <v>0.59864687000000005</v>
      </c>
      <c r="AG441">
        <v>7.9382963999999993E-3</v>
      </c>
    </row>
    <row r="442" spans="1:33" x14ac:dyDescent="0.35">
      <c r="B442" t="s">
        <v>22</v>
      </c>
      <c r="C442" t="s">
        <v>13</v>
      </c>
      <c r="D442" s="2">
        <v>8.4290478999999998E-6</v>
      </c>
      <c r="E442" s="2">
        <v>7.5546478000000002E-6</v>
      </c>
      <c r="F442">
        <v>1.6534903000000001E-4</v>
      </c>
      <c r="G442">
        <v>1961.6573000000001</v>
      </c>
      <c r="H442">
        <v>-2.9256650999999999E-4</v>
      </c>
      <c r="I442">
        <v>3.3436312000000002E-4</v>
      </c>
      <c r="J442" s="2">
        <v>7.3946336000000002E-6</v>
      </c>
      <c r="Y442" t="s">
        <v>89</v>
      </c>
      <c r="Z442" t="s">
        <v>85</v>
      </c>
      <c r="AA442">
        <v>-1.5769922000000001</v>
      </c>
      <c r="AB442">
        <v>-1.0588119</v>
      </c>
      <c r="AC442">
        <v>126.27413</v>
      </c>
      <c r="AD442">
        <v>-8007.2766000000001</v>
      </c>
      <c r="AE442">
        <v>-248.99638999999999</v>
      </c>
      <c r="AF442">
        <v>256.38459999999998</v>
      </c>
      <c r="AG442">
        <v>5.6471505999999998</v>
      </c>
    </row>
    <row r="443" spans="1:33" x14ac:dyDescent="0.35">
      <c r="B443" t="s">
        <v>23</v>
      </c>
      <c r="C443" t="s">
        <v>24</v>
      </c>
      <c r="D443" s="2">
        <v>2.2960779999999999E-7</v>
      </c>
      <c r="E443" s="2">
        <v>2.2333667E-7</v>
      </c>
      <c r="F443" s="2">
        <v>5.5035419000000001E-8</v>
      </c>
      <c r="G443">
        <v>23.969315999999999</v>
      </c>
      <c r="H443" s="2">
        <v>1.5113132E-7</v>
      </c>
      <c r="I443" s="2">
        <v>3.5034038E-7</v>
      </c>
      <c r="J443" s="2">
        <v>2.4612586999999998E-9</v>
      </c>
      <c r="Y443" t="s">
        <v>90</v>
      </c>
      <c r="Z443" t="s">
        <v>91</v>
      </c>
      <c r="AA443">
        <v>0.16400161999999999</v>
      </c>
      <c r="AB443">
        <v>9.9571381E-2</v>
      </c>
      <c r="AC443">
        <v>0.18980005</v>
      </c>
      <c r="AD443">
        <v>115.7306</v>
      </c>
      <c r="AE443">
        <v>2.0466202999999999E-2</v>
      </c>
      <c r="AF443">
        <v>0.72938225999999995</v>
      </c>
      <c r="AG443">
        <v>8.4881164000000005E-3</v>
      </c>
    </row>
    <row r="444" spans="1:33" x14ac:dyDescent="0.35">
      <c r="B444" t="s">
        <v>25</v>
      </c>
      <c r="C444" t="s">
        <v>26</v>
      </c>
      <c r="D444">
        <v>2.4631939000000001E-3</v>
      </c>
      <c r="E444">
        <v>2.4258077000000001E-3</v>
      </c>
      <c r="F444">
        <v>3.6966887999999998E-4</v>
      </c>
      <c r="G444">
        <v>15.007705</v>
      </c>
      <c r="H444">
        <v>1.8815151000000001E-3</v>
      </c>
      <c r="I444">
        <v>3.4189397E-3</v>
      </c>
      <c r="J444" s="2">
        <v>1.6532095E-5</v>
      </c>
      <c r="Y444" t="s">
        <v>92</v>
      </c>
      <c r="Z444" t="s">
        <v>93</v>
      </c>
      <c r="AA444">
        <v>6.0811536999999999E-2</v>
      </c>
      <c r="AB444">
        <v>5.6032778999999998E-2</v>
      </c>
      <c r="AC444">
        <v>2.3732683000000001E-2</v>
      </c>
      <c r="AD444">
        <v>39.026612999999998</v>
      </c>
      <c r="AE444">
        <v>3.1353952999999997E-2</v>
      </c>
      <c r="AF444">
        <v>0.11691617999999999</v>
      </c>
      <c r="AG444">
        <v>1.0613578E-3</v>
      </c>
    </row>
    <row r="445" spans="1:33" x14ac:dyDescent="0.35">
      <c r="B445" t="s">
        <v>27</v>
      </c>
      <c r="C445" t="s">
        <v>28</v>
      </c>
      <c r="D445">
        <v>0.20429597999999999</v>
      </c>
      <c r="E445">
        <v>0.20320843</v>
      </c>
      <c r="F445">
        <v>1.9692793E-2</v>
      </c>
      <c r="G445">
        <v>9.6393442</v>
      </c>
      <c r="H445">
        <v>0.16912711</v>
      </c>
      <c r="I445">
        <v>0.24617141000000001</v>
      </c>
      <c r="J445">
        <v>8.8068846999999999E-4</v>
      </c>
      <c r="Y445" t="s">
        <v>94</v>
      </c>
      <c r="Z445" t="s">
        <v>85</v>
      </c>
      <c r="AA445">
        <v>0.22512570000000001</v>
      </c>
      <c r="AB445">
        <v>0.20490170999999999</v>
      </c>
      <c r="AC445">
        <v>9.7433181999999993E-2</v>
      </c>
      <c r="AD445">
        <v>43.279457000000001</v>
      </c>
      <c r="AE445">
        <v>0.10562981</v>
      </c>
      <c r="AF445">
        <v>0.50403109999999995</v>
      </c>
      <c r="AG445">
        <v>4.3573442999999996E-3</v>
      </c>
    </row>
    <row r="446" spans="1:33" x14ac:dyDescent="0.35">
      <c r="Y446" t="s">
        <v>95</v>
      </c>
      <c r="Z446" t="s">
        <v>17</v>
      </c>
      <c r="AA446">
        <v>7.8284562000000002E-4</v>
      </c>
      <c r="AB446">
        <v>7.3347126999999998E-4</v>
      </c>
      <c r="AC446">
        <v>2.6027438000000001E-4</v>
      </c>
      <c r="AD446">
        <v>33.247216999999999</v>
      </c>
      <c r="AE446">
        <v>4.2438856999999999E-4</v>
      </c>
      <c r="AF446">
        <v>1.4280874999999999E-3</v>
      </c>
      <c r="AG446" s="2">
        <v>1.1639824000000001E-5</v>
      </c>
    </row>
    <row r="447" spans="1:33" x14ac:dyDescent="0.35">
      <c r="B447" t="s">
        <v>29</v>
      </c>
      <c r="C447">
        <v>95</v>
      </c>
      <c r="Y447" t="s">
        <v>96</v>
      </c>
      <c r="Z447" t="s">
        <v>97</v>
      </c>
      <c r="AA447">
        <v>1.222519E-2</v>
      </c>
      <c r="AB447">
        <v>1.1255029999999999E-2</v>
      </c>
      <c r="AC447">
        <v>4.8713235999999997E-3</v>
      </c>
      <c r="AD447">
        <v>39.846606999999999</v>
      </c>
      <c r="AE447">
        <v>6.0369433E-3</v>
      </c>
      <c r="AF447">
        <v>2.5591699999999998E-2</v>
      </c>
      <c r="AG447">
        <v>2.1785220999999999E-4</v>
      </c>
    </row>
    <row r="448" spans="1:33" x14ac:dyDescent="0.35">
      <c r="Y448" t="s">
        <v>98</v>
      </c>
      <c r="Z448" t="s">
        <v>99</v>
      </c>
      <c r="AA448">
        <v>8.3535829999999995E-3</v>
      </c>
      <c r="AB448">
        <v>8.3019553000000003E-3</v>
      </c>
      <c r="AC448">
        <v>8.4690641999999997E-4</v>
      </c>
      <c r="AD448">
        <v>10.138242</v>
      </c>
      <c r="AE448">
        <v>6.8633082000000003E-3</v>
      </c>
      <c r="AF448">
        <v>1.0355881000000001E-2</v>
      </c>
      <c r="AG448" s="2">
        <v>3.7874806999999998E-5</v>
      </c>
    </row>
    <row r="449" spans="1:48" x14ac:dyDescent="0.35">
      <c r="Y449" t="s">
        <v>100</v>
      </c>
      <c r="Z449" t="s">
        <v>99</v>
      </c>
      <c r="AA449">
        <v>8.8657432999999994E-3</v>
      </c>
      <c r="AB449">
        <v>8.7947314999999998E-3</v>
      </c>
      <c r="AC449">
        <v>8.8662181E-4</v>
      </c>
      <c r="AD449">
        <v>10.000534999999999</v>
      </c>
      <c r="AE449">
        <v>7.2756056999999999E-3</v>
      </c>
      <c r="AF449">
        <v>1.0953752000000001E-2</v>
      </c>
      <c r="AG449" s="2">
        <v>3.9650933E-5</v>
      </c>
    </row>
    <row r="450" spans="1:48" x14ac:dyDescent="0.35">
      <c r="Y450" t="s">
        <v>101</v>
      </c>
      <c r="Z450" t="s">
        <v>102</v>
      </c>
      <c r="AA450" s="2">
        <v>1.0962689E-6</v>
      </c>
      <c r="AB450" s="2">
        <v>1.0939331E-6</v>
      </c>
      <c r="AC450" s="2">
        <v>1.6093911000000001E-7</v>
      </c>
      <c r="AD450">
        <v>14.680624</v>
      </c>
      <c r="AE450" s="2">
        <v>8.1427889999999999E-7</v>
      </c>
      <c r="AF450" s="2">
        <v>1.4369299E-6</v>
      </c>
      <c r="AG450" s="2">
        <v>7.1974157E-9</v>
      </c>
    </row>
    <row r="451" spans="1:48" x14ac:dyDescent="0.35">
      <c r="Y451" t="s">
        <v>103</v>
      </c>
      <c r="Z451" t="s">
        <v>11</v>
      </c>
      <c r="AA451">
        <v>1.3825059000000001E-2</v>
      </c>
      <c r="AB451">
        <v>1.3633619E-2</v>
      </c>
      <c r="AC451">
        <v>1.6334861E-3</v>
      </c>
      <c r="AD451">
        <v>11.8154</v>
      </c>
      <c r="AE451">
        <v>1.1296603000000001E-2</v>
      </c>
      <c r="AF451">
        <v>1.7361257000000001E-2</v>
      </c>
      <c r="AG451" s="2">
        <v>7.3051718000000007E-5</v>
      </c>
    </row>
    <row r="452" spans="1:48" x14ac:dyDescent="0.35">
      <c r="Y452" t="s">
        <v>104</v>
      </c>
      <c r="Z452" t="s">
        <v>85</v>
      </c>
      <c r="AA452">
        <v>15.196835999999999</v>
      </c>
      <c r="AB452">
        <v>13.530383</v>
      </c>
      <c r="AC452">
        <v>7.3529071000000004</v>
      </c>
      <c r="AD452">
        <v>48.384459</v>
      </c>
      <c r="AE452">
        <v>7.4505466</v>
      </c>
      <c r="AF452">
        <v>35.589713000000003</v>
      </c>
      <c r="AG452">
        <v>0.32883200000000001</v>
      </c>
    </row>
    <row r="453" spans="1:48" x14ac:dyDescent="0.35">
      <c r="Y453" t="s">
        <v>105</v>
      </c>
      <c r="Z453" t="s">
        <v>106</v>
      </c>
      <c r="AA453">
        <v>1.0537672E-2</v>
      </c>
      <c r="AB453">
        <v>0.13621695</v>
      </c>
      <c r="AC453">
        <v>1.2539791</v>
      </c>
      <c r="AD453">
        <v>11899.963</v>
      </c>
      <c r="AE453">
        <v>-2.4080517000000001</v>
      </c>
      <c r="AF453">
        <v>2.1702007999999999</v>
      </c>
      <c r="AG453">
        <v>5.6079652000000001E-2</v>
      </c>
    </row>
    <row r="455" spans="1:48" x14ac:dyDescent="0.35">
      <c r="Y455" t="s">
        <v>29</v>
      </c>
      <c r="Z455">
        <v>95</v>
      </c>
    </row>
    <row r="458" spans="1:48" s="15" customFormat="1" x14ac:dyDescent="0.35">
      <c r="A458" s="4">
        <v>20</v>
      </c>
      <c r="B458" s="4" t="s">
        <v>47</v>
      </c>
      <c r="C458" s="15" t="s">
        <v>61</v>
      </c>
      <c r="L458" s="21">
        <v>20</v>
      </c>
      <c r="M458" s="4" t="s">
        <v>57</v>
      </c>
      <c r="W458" s="22"/>
      <c r="X458" s="4">
        <v>20</v>
      </c>
      <c r="Y458" s="4" t="s">
        <v>47</v>
      </c>
      <c r="AI458" s="22"/>
      <c r="AK458" s="4">
        <v>20</v>
      </c>
      <c r="AL458" s="4" t="s">
        <v>57</v>
      </c>
      <c r="AV458" s="22"/>
    </row>
    <row r="459" spans="1:48" x14ac:dyDescent="0.35">
      <c r="B459" t="s">
        <v>3</v>
      </c>
      <c r="C459" t="s">
        <v>4</v>
      </c>
      <c r="D459" t="s">
        <v>5</v>
      </c>
      <c r="E459" t="s">
        <v>6</v>
      </c>
      <c r="F459" t="s">
        <v>7</v>
      </c>
      <c r="G459" t="s">
        <v>8</v>
      </c>
      <c r="H459" s="1">
        <v>2.5000000000000001E-2</v>
      </c>
      <c r="I459" s="1">
        <v>0.97499999999999998</v>
      </c>
      <c r="J459" t="s">
        <v>9</v>
      </c>
      <c r="M459" t="s">
        <v>3</v>
      </c>
      <c r="N459" t="s">
        <v>4</v>
      </c>
      <c r="O459" t="s">
        <v>5</v>
      </c>
      <c r="P459" t="s">
        <v>6</v>
      </c>
      <c r="Q459" t="s">
        <v>7</v>
      </c>
      <c r="R459" t="s">
        <v>8</v>
      </c>
      <c r="S459" s="1">
        <v>2.5000000000000001E-2</v>
      </c>
      <c r="T459" s="1">
        <v>0.97499999999999998</v>
      </c>
      <c r="U459" s="1" t="s">
        <v>9</v>
      </c>
      <c r="V459" s="1"/>
      <c r="Y459" t="s">
        <v>3</v>
      </c>
      <c r="Z459" t="s">
        <v>4</v>
      </c>
      <c r="AA459" t="s">
        <v>5</v>
      </c>
      <c r="AB459" t="s">
        <v>6</v>
      </c>
      <c r="AC459" t="s">
        <v>7</v>
      </c>
      <c r="AD459" t="s">
        <v>8</v>
      </c>
      <c r="AE459" s="1">
        <v>2.5000000000000001E-2</v>
      </c>
      <c r="AF459" s="1">
        <v>0.97499999999999998</v>
      </c>
      <c r="AG459" t="s">
        <v>9</v>
      </c>
      <c r="AL459" t="s">
        <v>3</v>
      </c>
      <c r="AM459" t="s">
        <v>4</v>
      </c>
      <c r="AN459" t="s">
        <v>5</v>
      </c>
      <c r="AO459" t="s">
        <v>6</v>
      </c>
      <c r="AP459" t="s">
        <v>7</v>
      </c>
      <c r="AQ459" t="s">
        <v>8</v>
      </c>
      <c r="AR459" s="1">
        <v>2.5000000000000001E-2</v>
      </c>
      <c r="AS459" s="1">
        <v>0.97499999999999998</v>
      </c>
      <c r="AT459" t="s">
        <v>9</v>
      </c>
    </row>
    <row r="460" spans="1:48" x14ac:dyDescent="0.35">
      <c r="A460" s="3"/>
      <c r="B460" t="s">
        <v>10</v>
      </c>
      <c r="C460" t="s">
        <v>11</v>
      </c>
      <c r="D460">
        <v>2.0840661999999999E-2</v>
      </c>
      <c r="E460">
        <v>2.0485145999999999E-2</v>
      </c>
      <c r="F460">
        <v>2.9856721E-3</v>
      </c>
      <c r="G460">
        <v>14.326186999999999</v>
      </c>
      <c r="H460">
        <v>1.5896100999999999E-2</v>
      </c>
      <c r="I460">
        <v>2.759737E-2</v>
      </c>
      <c r="J460">
        <v>1.3352332E-4</v>
      </c>
      <c r="M460" t="s">
        <v>10</v>
      </c>
      <c r="N460" t="s">
        <v>11</v>
      </c>
      <c r="O460" s="2">
        <v>2.0890135000000001E-2</v>
      </c>
      <c r="P460" s="2">
        <v>2.0765741000000001E-2</v>
      </c>
      <c r="Q460" s="2">
        <v>2.955783E-3</v>
      </c>
      <c r="R460">
        <v>14.149181</v>
      </c>
      <c r="S460" s="2">
        <v>1.5606818E-2</v>
      </c>
      <c r="T460" s="2">
        <v>2.7002642E-2</v>
      </c>
      <c r="U460" s="2">
        <v>1.3218662999999999E-4</v>
      </c>
      <c r="V460" s="2"/>
      <c r="Y460" t="s">
        <v>81</v>
      </c>
      <c r="Z460" t="s">
        <v>26</v>
      </c>
      <c r="AA460">
        <v>6.9438525999999997E-3</v>
      </c>
      <c r="AB460">
        <v>6.8360473000000001E-3</v>
      </c>
      <c r="AC460">
        <v>9.0109412999999998E-4</v>
      </c>
      <c r="AD460">
        <v>12.976861</v>
      </c>
      <c r="AE460">
        <v>5.3419781000000003E-3</v>
      </c>
      <c r="AF460">
        <v>8.9623550999999996E-3</v>
      </c>
      <c r="AG460" s="2">
        <v>4.0298154999999997E-5</v>
      </c>
      <c r="AL460" t="s">
        <v>81</v>
      </c>
      <c r="AM460" t="s">
        <v>26</v>
      </c>
      <c r="AN460">
        <v>6.9513728999999998E-3</v>
      </c>
      <c r="AO460">
        <v>6.7867211000000004E-3</v>
      </c>
      <c r="AP460">
        <v>1.0591870000000001E-3</v>
      </c>
      <c r="AQ460">
        <v>15.237090999999999</v>
      </c>
      <c r="AR460">
        <v>5.3814728000000003E-3</v>
      </c>
      <c r="AS460">
        <v>9.3691251000000003E-3</v>
      </c>
      <c r="AT460" s="2">
        <v>4.7368282999999999E-5</v>
      </c>
    </row>
    <row r="461" spans="1:48" x14ac:dyDescent="0.35">
      <c r="B461" t="s">
        <v>12</v>
      </c>
      <c r="C461" t="s">
        <v>13</v>
      </c>
      <c r="D461" s="2">
        <v>3.3031003999999998E-7</v>
      </c>
      <c r="E461" s="2">
        <v>3.1769312000000002E-7</v>
      </c>
      <c r="F461" s="2">
        <v>7.9974307000000001E-7</v>
      </c>
      <c r="G461">
        <v>242.11891</v>
      </c>
      <c r="H461" s="2">
        <v>-1.2659948E-6</v>
      </c>
      <c r="I461" s="2">
        <v>1.9557193999999998E-6</v>
      </c>
      <c r="J461" s="2">
        <v>3.5765596999999998E-8</v>
      </c>
      <c r="M461" t="s">
        <v>12</v>
      </c>
      <c r="N461" t="s">
        <v>13</v>
      </c>
      <c r="O461" s="2">
        <v>3.4315711000000001E-7</v>
      </c>
      <c r="P461" s="2">
        <v>3.2328543000000002E-7</v>
      </c>
      <c r="Q461" s="2">
        <v>8.3801584999999996E-7</v>
      </c>
      <c r="R461" s="2">
        <v>244.20762999999999</v>
      </c>
      <c r="S461" s="2">
        <v>-1.2875644999999999E-6</v>
      </c>
      <c r="T461" s="2">
        <v>2.0484482000000001E-6</v>
      </c>
      <c r="U461" s="2">
        <v>3.7477207999999999E-8</v>
      </c>
      <c r="V461" s="2"/>
      <c r="Y461" t="s">
        <v>82</v>
      </c>
      <c r="Z461" t="s">
        <v>83</v>
      </c>
      <c r="AA461">
        <v>0.34362008999999999</v>
      </c>
      <c r="AB461">
        <v>0.32906233000000001</v>
      </c>
      <c r="AC461">
        <v>7.8106500999999995E-2</v>
      </c>
      <c r="AD461">
        <v>22.730481999999999</v>
      </c>
      <c r="AE461">
        <v>0.23341053</v>
      </c>
      <c r="AF461">
        <v>0.54260370000000002</v>
      </c>
      <c r="AG461">
        <v>3.4930288999999999E-3</v>
      </c>
      <c r="AL461" t="s">
        <v>82</v>
      </c>
      <c r="AM461" t="s">
        <v>83</v>
      </c>
      <c r="AN461">
        <v>0.33980681000000001</v>
      </c>
      <c r="AO461">
        <v>0.32769426000000001</v>
      </c>
      <c r="AP461">
        <v>7.4845013000000002E-2</v>
      </c>
      <c r="AQ461">
        <v>22.025753999999999</v>
      </c>
      <c r="AR461">
        <v>0.22505606</v>
      </c>
      <c r="AS461">
        <v>0.50875084000000004</v>
      </c>
      <c r="AT461">
        <v>3.3471706999999998E-3</v>
      </c>
    </row>
    <row r="462" spans="1:48" x14ac:dyDescent="0.35">
      <c r="B462" t="s">
        <v>14</v>
      </c>
      <c r="C462" t="s">
        <v>15</v>
      </c>
      <c r="D462">
        <v>158.26882000000001</v>
      </c>
      <c r="E462">
        <v>146.49275</v>
      </c>
      <c r="F462">
        <v>56.229368000000001</v>
      </c>
      <c r="G462">
        <v>35.527762000000003</v>
      </c>
      <c r="H462">
        <v>85.537295999999998</v>
      </c>
      <c r="I462">
        <v>306.76141999999999</v>
      </c>
      <c r="J462">
        <v>2.5146538000000001</v>
      </c>
      <c r="M462" t="s">
        <v>14</v>
      </c>
      <c r="N462" t="s">
        <v>15</v>
      </c>
      <c r="O462">
        <v>161.34666999999999</v>
      </c>
      <c r="P462">
        <v>148.13185999999999</v>
      </c>
      <c r="Q462">
        <v>57.563448000000001</v>
      </c>
      <c r="R462">
        <v>35.676873999999998</v>
      </c>
      <c r="S462">
        <v>83.063264000000004</v>
      </c>
      <c r="T462">
        <v>318.30631</v>
      </c>
      <c r="U462">
        <v>2.5743155999999998</v>
      </c>
      <c r="Y462" t="s">
        <v>84</v>
      </c>
      <c r="Z462" t="s">
        <v>85</v>
      </c>
      <c r="AA462">
        <v>0.39824799999999999</v>
      </c>
      <c r="AB462">
        <v>0.36658354999999998</v>
      </c>
      <c r="AC462">
        <v>0.14655452999999999</v>
      </c>
      <c r="AD462">
        <v>36.799815000000002</v>
      </c>
      <c r="AE462">
        <v>0.21898566999999999</v>
      </c>
      <c r="AF462">
        <v>0.76871710000000004</v>
      </c>
      <c r="AG462">
        <v>6.5541176999999997E-3</v>
      </c>
      <c r="AL462" t="s">
        <v>84</v>
      </c>
      <c r="AM462" t="s">
        <v>85</v>
      </c>
      <c r="AN462">
        <v>0.39953084</v>
      </c>
      <c r="AO462">
        <v>0.36246711999999998</v>
      </c>
      <c r="AP462">
        <v>0.14786235</v>
      </c>
      <c r="AQ462">
        <v>37.008997000000001</v>
      </c>
      <c r="AR462">
        <v>0.21526386</v>
      </c>
      <c r="AS462">
        <v>0.78778868999999996</v>
      </c>
      <c r="AT462">
        <v>6.6126055000000003E-3</v>
      </c>
    </row>
    <row r="463" spans="1:48" x14ac:dyDescent="0.35">
      <c r="B463" t="s">
        <v>16</v>
      </c>
      <c r="C463" t="s">
        <v>17</v>
      </c>
      <c r="D463">
        <v>4.0309656999999999E-2</v>
      </c>
      <c r="E463">
        <v>3.8632848999999997E-2</v>
      </c>
      <c r="F463">
        <v>1.0965768000000001E-2</v>
      </c>
      <c r="G463">
        <v>27.203823</v>
      </c>
      <c r="H463">
        <v>2.3341918E-2</v>
      </c>
      <c r="I463">
        <v>6.4941560999999995E-2</v>
      </c>
      <c r="J463">
        <v>4.9040404000000001E-4</v>
      </c>
      <c r="M463" t="s">
        <v>16</v>
      </c>
      <c r="N463" t="s">
        <v>17</v>
      </c>
      <c r="O463">
        <v>3.9953009999999997E-2</v>
      </c>
      <c r="P463">
        <v>3.7423687999999997E-2</v>
      </c>
      <c r="Q463">
        <v>1.2388549E-2</v>
      </c>
      <c r="R463">
        <v>31.007798000000001</v>
      </c>
      <c r="S463">
        <v>2.3553825E-2</v>
      </c>
      <c r="T463">
        <v>7.0474523999999997E-2</v>
      </c>
      <c r="U463">
        <v>5.5403273999999995E-4</v>
      </c>
      <c r="Y463" t="s">
        <v>86</v>
      </c>
      <c r="Z463" t="s">
        <v>87</v>
      </c>
      <c r="AA463">
        <v>2.0428541999999998E-3</v>
      </c>
      <c r="AB463">
        <v>1.9182366E-3</v>
      </c>
      <c r="AC463">
        <v>6.7404293999999995E-4</v>
      </c>
      <c r="AD463">
        <v>32.995156999999999</v>
      </c>
      <c r="AE463">
        <v>1.3148056E-3</v>
      </c>
      <c r="AF463">
        <v>3.3716644E-3</v>
      </c>
      <c r="AG463" s="2">
        <v>3.0144117000000001E-5</v>
      </c>
      <c r="AL463" t="s">
        <v>86</v>
      </c>
      <c r="AM463" t="s">
        <v>87</v>
      </c>
      <c r="AN463">
        <v>2.0136162999999999E-3</v>
      </c>
      <c r="AO463">
        <v>1.9318238999999999E-3</v>
      </c>
      <c r="AP463">
        <v>4.7169089E-4</v>
      </c>
      <c r="AQ463">
        <v>23.425063000000002</v>
      </c>
      <c r="AR463">
        <v>1.3078743E-3</v>
      </c>
      <c r="AS463">
        <v>3.1645929999999998E-3</v>
      </c>
      <c r="AT463" s="2">
        <v>2.1094658000000002E-5</v>
      </c>
    </row>
    <row r="464" spans="1:48" x14ac:dyDescent="0.35">
      <c r="B464" t="s">
        <v>18</v>
      </c>
      <c r="C464" t="s">
        <v>19</v>
      </c>
      <c r="D464">
        <v>1.3641614</v>
      </c>
      <c r="E464">
        <v>1.3149829</v>
      </c>
      <c r="F464">
        <v>0.28672305999999997</v>
      </c>
      <c r="G464">
        <v>21.018263999999999</v>
      </c>
      <c r="H464">
        <v>0.94416051999999995</v>
      </c>
      <c r="I464">
        <v>2.0107444000000001</v>
      </c>
      <c r="J464">
        <v>1.2822645000000001E-2</v>
      </c>
      <c r="M464" t="s">
        <v>18</v>
      </c>
      <c r="N464" t="s">
        <v>19</v>
      </c>
      <c r="O464">
        <v>1.3363821</v>
      </c>
      <c r="P464">
        <v>1.2911052999999999</v>
      </c>
      <c r="Q464">
        <v>0.27186407000000001</v>
      </c>
      <c r="R464">
        <v>20.343288999999999</v>
      </c>
      <c r="S464">
        <v>0.90455465999999995</v>
      </c>
      <c r="T464">
        <v>1.9444428</v>
      </c>
      <c r="U464">
        <v>1.2158131000000001E-2</v>
      </c>
      <c r="Y464" t="s">
        <v>20</v>
      </c>
      <c r="Z464" t="s">
        <v>21</v>
      </c>
      <c r="AA464">
        <v>2.4286685000000001</v>
      </c>
      <c r="AB464">
        <v>2.3943498000000001</v>
      </c>
      <c r="AC464">
        <v>0.32282865999999999</v>
      </c>
      <c r="AD464">
        <v>13.292414000000001</v>
      </c>
      <c r="AE464">
        <v>1.8937754</v>
      </c>
      <c r="AF464">
        <v>3.1827798999999999</v>
      </c>
      <c r="AG464">
        <v>1.4437337E-2</v>
      </c>
      <c r="AL464" t="s">
        <v>20</v>
      </c>
      <c r="AM464" t="s">
        <v>21</v>
      </c>
      <c r="AN464">
        <v>2.4445758999999998</v>
      </c>
      <c r="AO464">
        <v>2.4178487999999998</v>
      </c>
      <c r="AP464">
        <v>0.34496455999999998</v>
      </c>
      <c r="AQ464">
        <v>14.111427000000001</v>
      </c>
      <c r="AR464">
        <v>1.8647031000000001</v>
      </c>
      <c r="AS464">
        <v>3.1999852999999998</v>
      </c>
      <c r="AT464">
        <v>1.5427283999999999E-2</v>
      </c>
    </row>
    <row r="465" spans="2:46" x14ac:dyDescent="0.35">
      <c r="B465" t="s">
        <v>20</v>
      </c>
      <c r="C465" t="s">
        <v>21</v>
      </c>
      <c r="D465">
        <v>2.3973936999999998</v>
      </c>
      <c r="E465">
        <v>2.3568299000000001</v>
      </c>
      <c r="F465">
        <v>0.33535071</v>
      </c>
      <c r="G465">
        <v>13.988137</v>
      </c>
      <c r="H465">
        <v>1.8130189999999999</v>
      </c>
      <c r="I465">
        <v>3.1565753999999999</v>
      </c>
      <c r="J465">
        <v>1.499734E-2</v>
      </c>
      <c r="M465" t="s">
        <v>20</v>
      </c>
      <c r="N465" t="s">
        <v>21</v>
      </c>
      <c r="O465" s="2">
        <v>2.3717438999999998</v>
      </c>
      <c r="P465" s="2">
        <v>2.3547520999999998</v>
      </c>
      <c r="Q465" s="2">
        <v>0.29961982999999998</v>
      </c>
      <c r="R465">
        <v>12.632891000000001</v>
      </c>
      <c r="S465" s="2">
        <v>1.8408100000000001</v>
      </c>
      <c r="T465" s="2">
        <v>3.0181857000000001</v>
      </c>
      <c r="U465" s="2">
        <v>1.3399406000000001E-2</v>
      </c>
      <c r="V465" s="2"/>
      <c r="Y465" t="s">
        <v>88</v>
      </c>
      <c r="Z465" t="s">
        <v>85</v>
      </c>
      <c r="AA465">
        <v>0.21603956999999999</v>
      </c>
      <c r="AB465">
        <v>0.18103204000000001</v>
      </c>
      <c r="AC465">
        <v>0.21999029</v>
      </c>
      <c r="AD465">
        <v>101.8287</v>
      </c>
      <c r="AE465">
        <v>6.7600612000000004E-2</v>
      </c>
      <c r="AF465">
        <v>0.51307424999999995</v>
      </c>
      <c r="AG465">
        <v>9.8382648999999992E-3</v>
      </c>
      <c r="AL465" t="s">
        <v>88</v>
      </c>
      <c r="AM465" t="s">
        <v>85</v>
      </c>
      <c r="AN465">
        <v>0.20754115000000001</v>
      </c>
      <c r="AO465">
        <v>0.17287351000000001</v>
      </c>
      <c r="AP465">
        <v>0.22918459999999999</v>
      </c>
      <c r="AQ465">
        <v>110.42851</v>
      </c>
      <c r="AR465">
        <v>5.60166E-2</v>
      </c>
      <c r="AS465">
        <v>0.48456305</v>
      </c>
      <c r="AT465">
        <v>1.0249447E-2</v>
      </c>
    </row>
    <row r="466" spans="2:46" x14ac:dyDescent="0.35">
      <c r="B466" t="s">
        <v>22</v>
      </c>
      <c r="C466" t="s">
        <v>13</v>
      </c>
      <c r="D466" s="2">
        <v>6.6788563999999999E-6</v>
      </c>
      <c r="E466" s="2">
        <v>6.1590040999999999E-6</v>
      </c>
      <c r="F466" s="2">
        <v>4.2750797000000003E-5</v>
      </c>
      <c r="G466">
        <v>640.09158000000002</v>
      </c>
      <c r="H466" s="2">
        <v>-7.6765783999999999E-5</v>
      </c>
      <c r="I466" s="2">
        <v>1.0023144E-4</v>
      </c>
      <c r="J466" s="2">
        <v>1.9118738000000001E-6</v>
      </c>
      <c r="M466" t="s">
        <v>22</v>
      </c>
      <c r="N466" t="s">
        <v>13</v>
      </c>
      <c r="O466" s="2">
        <v>3.7515304000000002E-6</v>
      </c>
      <c r="P466" s="2">
        <v>4.3053808000000001E-6</v>
      </c>
      <c r="Q466" s="2">
        <v>4.0365869999999997E-5</v>
      </c>
      <c r="R466" s="2">
        <v>1075.9840999999999</v>
      </c>
      <c r="S466" s="2">
        <v>-7.6357895000000003E-5</v>
      </c>
      <c r="T466" s="2">
        <v>8.6551225000000001E-5</v>
      </c>
      <c r="U466" s="2">
        <v>1.8052166E-6</v>
      </c>
      <c r="V466" s="2"/>
      <c r="Y466" t="s">
        <v>89</v>
      </c>
      <c r="Z466" t="s">
        <v>85</v>
      </c>
      <c r="AA466">
        <v>6.5590193000000001</v>
      </c>
      <c r="AB466">
        <v>5.3744430999999997</v>
      </c>
      <c r="AC466">
        <v>29.68233</v>
      </c>
      <c r="AD466">
        <v>452.54219999999998</v>
      </c>
      <c r="AE466">
        <v>-50.851295</v>
      </c>
      <c r="AF466">
        <v>67.004346999999996</v>
      </c>
      <c r="AG466">
        <v>1.3274341999999999</v>
      </c>
      <c r="AL466" t="s">
        <v>89</v>
      </c>
      <c r="AM466" t="s">
        <v>85</v>
      </c>
      <c r="AN466">
        <v>4.8796780000000002</v>
      </c>
      <c r="AO466">
        <v>5.1153858000000003</v>
      </c>
      <c r="AP466">
        <v>27.994700999999999</v>
      </c>
      <c r="AQ466">
        <v>573.69975999999997</v>
      </c>
      <c r="AR466">
        <v>-54.530845999999997</v>
      </c>
      <c r="AS466">
        <v>57.336984000000001</v>
      </c>
      <c r="AT466">
        <v>1.2519610999999999</v>
      </c>
    </row>
    <row r="467" spans="2:46" x14ac:dyDescent="0.35">
      <c r="B467" t="s">
        <v>23</v>
      </c>
      <c r="C467" t="s">
        <v>24</v>
      </c>
      <c r="D467" s="2">
        <v>3.8900528E-8</v>
      </c>
      <c r="E467" s="2">
        <v>3.7021709000000002E-8</v>
      </c>
      <c r="F467" s="2">
        <v>9.6008959999999994E-9</v>
      </c>
      <c r="G467">
        <v>24.680631999999999</v>
      </c>
      <c r="H467" s="2">
        <v>2.5276459999999999E-8</v>
      </c>
      <c r="I467" s="2">
        <v>6.1941870999999995E-8</v>
      </c>
      <c r="J467" s="2">
        <v>4.2936512000000001E-10</v>
      </c>
      <c r="M467" t="s">
        <v>23</v>
      </c>
      <c r="N467" t="s">
        <v>24</v>
      </c>
      <c r="O467" s="2">
        <v>3.8934176E-8</v>
      </c>
      <c r="P467" s="2">
        <v>3.7424420999999997E-8</v>
      </c>
      <c r="Q467" s="2">
        <v>8.7506142999999995E-9</v>
      </c>
      <c r="R467" s="2">
        <v>22.475407000000001</v>
      </c>
      <c r="S467" s="2">
        <v>2.679245E-8</v>
      </c>
      <c r="T467" s="2">
        <v>6.0061700999999999E-8</v>
      </c>
      <c r="U467" s="2">
        <v>3.9133937E-10</v>
      </c>
      <c r="V467" s="2"/>
      <c r="Y467" t="s">
        <v>90</v>
      </c>
      <c r="Z467" t="s">
        <v>91</v>
      </c>
      <c r="AA467">
        <v>3.1411894000000003E-2</v>
      </c>
      <c r="AB467">
        <v>1.7530243000000001E-2</v>
      </c>
      <c r="AC467">
        <v>4.2718801000000001E-2</v>
      </c>
      <c r="AD467">
        <v>135.99562</v>
      </c>
      <c r="AE467">
        <v>3.4907837000000001E-3</v>
      </c>
      <c r="AF467">
        <v>0.16581161</v>
      </c>
      <c r="AG467">
        <v>1.9104428999999999E-3</v>
      </c>
      <c r="AL467" t="s">
        <v>90</v>
      </c>
      <c r="AM467" t="s">
        <v>91</v>
      </c>
      <c r="AN467">
        <v>2.9180737000000002E-2</v>
      </c>
      <c r="AO467">
        <v>1.7078717E-2</v>
      </c>
      <c r="AP467">
        <v>3.5441513000000001E-2</v>
      </c>
      <c r="AQ467">
        <v>121.45517</v>
      </c>
      <c r="AR467">
        <v>3.7727307E-3</v>
      </c>
      <c r="AS467">
        <v>0.13085820000000001</v>
      </c>
      <c r="AT467">
        <v>1.5849926999999999E-3</v>
      </c>
    </row>
    <row r="468" spans="2:46" x14ac:dyDescent="0.35">
      <c r="B468" t="s">
        <v>25</v>
      </c>
      <c r="C468" t="s">
        <v>26</v>
      </c>
      <c r="D468">
        <v>4.7650903999999997E-3</v>
      </c>
      <c r="E468">
        <v>4.6505998999999999E-3</v>
      </c>
      <c r="F468">
        <v>8.2106194999999999E-4</v>
      </c>
      <c r="G468">
        <v>17.230774</v>
      </c>
      <c r="H468">
        <v>3.4494962999999999E-3</v>
      </c>
      <c r="I468">
        <v>6.5183556999999998E-3</v>
      </c>
      <c r="J468" s="2">
        <v>3.6719006999999998E-5</v>
      </c>
      <c r="M468" t="s">
        <v>25</v>
      </c>
      <c r="N468" t="s">
        <v>26</v>
      </c>
      <c r="O468">
        <v>4.7394014E-3</v>
      </c>
      <c r="P468">
        <v>4.6026154000000001E-3</v>
      </c>
      <c r="Q468">
        <v>7.7246784999999995E-4</v>
      </c>
      <c r="R468">
        <v>16.298848</v>
      </c>
      <c r="S468">
        <v>3.4886863000000001E-3</v>
      </c>
      <c r="T468">
        <v>6.5847133000000004E-3</v>
      </c>
      <c r="U468" s="2">
        <v>3.4545812999999999E-5</v>
      </c>
      <c r="V468" s="2"/>
      <c r="Y468" t="s">
        <v>92</v>
      </c>
      <c r="Z468" t="s">
        <v>93</v>
      </c>
      <c r="AA468">
        <v>6.6018726000000001</v>
      </c>
      <c r="AB468">
        <v>6.5585361000000004</v>
      </c>
      <c r="AC468">
        <v>0.77257405999999995</v>
      </c>
      <c r="AD468">
        <v>11.702347</v>
      </c>
      <c r="AE468">
        <v>5.2112084999999997</v>
      </c>
      <c r="AF468">
        <v>8.2525727</v>
      </c>
      <c r="AG468">
        <v>3.4550562E-2</v>
      </c>
      <c r="AL468" t="s">
        <v>92</v>
      </c>
      <c r="AM468" t="s">
        <v>93</v>
      </c>
      <c r="AN468">
        <v>6.6262578999999997</v>
      </c>
      <c r="AO468">
        <v>6.5650895</v>
      </c>
      <c r="AP468">
        <v>0.89040838</v>
      </c>
      <c r="AQ468">
        <v>13.437575000000001</v>
      </c>
      <c r="AR468">
        <v>5.0858224999999999</v>
      </c>
      <c r="AS468">
        <v>8.5053775999999992</v>
      </c>
      <c r="AT468">
        <v>3.9820273000000003E-2</v>
      </c>
    </row>
    <row r="469" spans="2:46" x14ac:dyDescent="0.35">
      <c r="B469" t="s">
        <v>27</v>
      </c>
      <c r="C469" t="s">
        <v>28</v>
      </c>
      <c r="D469">
        <v>0.17261193</v>
      </c>
      <c r="E469">
        <v>0.16707057</v>
      </c>
      <c r="F469">
        <v>3.3426488999999997E-2</v>
      </c>
      <c r="G469">
        <v>19.365109</v>
      </c>
      <c r="H469">
        <v>0.1226068</v>
      </c>
      <c r="I469">
        <v>0.25723478999999999</v>
      </c>
      <c r="J469">
        <v>1.494878E-3</v>
      </c>
      <c r="M469" t="s">
        <v>27</v>
      </c>
      <c r="N469" t="s">
        <v>28</v>
      </c>
      <c r="O469">
        <v>0.17056540000000001</v>
      </c>
      <c r="P469">
        <v>0.16351039000000001</v>
      </c>
      <c r="Q469">
        <v>3.4413602000000001E-2</v>
      </c>
      <c r="R469">
        <v>20.176192</v>
      </c>
      <c r="S469">
        <v>0.12080645</v>
      </c>
      <c r="T469">
        <v>0.25239262000000001</v>
      </c>
      <c r="U469">
        <v>1.5390231000000001E-3</v>
      </c>
      <c r="Y469" t="s">
        <v>94</v>
      </c>
      <c r="Z469" t="s">
        <v>85</v>
      </c>
      <c r="AA469">
        <v>0.27989370000000002</v>
      </c>
      <c r="AB469">
        <v>0.26337696999999999</v>
      </c>
      <c r="AC469">
        <v>8.3983972000000004E-2</v>
      </c>
      <c r="AD469">
        <v>30.005666999999999</v>
      </c>
      <c r="AE469">
        <v>0.17469978</v>
      </c>
      <c r="AF469">
        <v>0.48192866000000001</v>
      </c>
      <c r="AG469">
        <v>3.7558774E-3</v>
      </c>
      <c r="AL469" t="s">
        <v>94</v>
      </c>
      <c r="AM469" t="s">
        <v>85</v>
      </c>
      <c r="AN469">
        <v>0.27969827000000003</v>
      </c>
      <c r="AO469">
        <v>0.26097911000000001</v>
      </c>
      <c r="AP469">
        <v>8.3048804000000004E-2</v>
      </c>
      <c r="AQ469">
        <v>29.692284000000001</v>
      </c>
      <c r="AR469">
        <v>0.16852120000000001</v>
      </c>
      <c r="AS469">
        <v>0.46739064000000002</v>
      </c>
      <c r="AT469">
        <v>3.7140554000000001E-3</v>
      </c>
    </row>
    <row r="470" spans="2:46" x14ac:dyDescent="0.35">
      <c r="Y470" t="s">
        <v>95</v>
      </c>
      <c r="Z470" t="s">
        <v>17</v>
      </c>
      <c r="AA470">
        <v>7.0142965000000003E-3</v>
      </c>
      <c r="AB470">
        <v>6.1353743000000004E-3</v>
      </c>
      <c r="AC470">
        <v>3.0930043E-3</v>
      </c>
      <c r="AD470">
        <v>44.095717</v>
      </c>
      <c r="AE470">
        <v>3.0099701999999999E-3</v>
      </c>
      <c r="AF470">
        <v>1.4454517E-2</v>
      </c>
      <c r="AG470">
        <v>1.3832336000000001E-4</v>
      </c>
      <c r="AL470" t="s">
        <v>95</v>
      </c>
      <c r="AM470" t="s">
        <v>17</v>
      </c>
      <c r="AN470">
        <v>7.0255203999999996E-3</v>
      </c>
      <c r="AO470">
        <v>6.4591008E-3</v>
      </c>
      <c r="AP470">
        <v>3.0138328E-3</v>
      </c>
      <c r="AQ470">
        <v>42.898356999999997</v>
      </c>
      <c r="AR470">
        <v>2.8167878000000001E-3</v>
      </c>
      <c r="AS470">
        <v>1.4398171E-2</v>
      </c>
      <c r="AT470">
        <v>1.3478270000000001E-4</v>
      </c>
    </row>
    <row r="471" spans="2:46" x14ac:dyDescent="0.35">
      <c r="B471" t="s">
        <v>29</v>
      </c>
      <c r="C471">
        <v>95</v>
      </c>
      <c r="M471" t="s">
        <v>29</v>
      </c>
      <c r="N471">
        <v>95</v>
      </c>
      <c r="Y471" t="s">
        <v>96</v>
      </c>
      <c r="Z471" t="s">
        <v>97</v>
      </c>
      <c r="AA471">
        <v>1.2063723E-2</v>
      </c>
      <c r="AB471">
        <v>1.1384508999999999E-2</v>
      </c>
      <c r="AC471">
        <v>3.8696872000000002E-3</v>
      </c>
      <c r="AD471">
        <v>32.077057000000003</v>
      </c>
      <c r="AE471">
        <v>6.9304131999999999E-3</v>
      </c>
      <c r="AF471">
        <v>2.2742682E-2</v>
      </c>
      <c r="AG471">
        <v>1.7305767000000001E-4</v>
      </c>
      <c r="AL471" t="s">
        <v>96</v>
      </c>
      <c r="AM471" t="s">
        <v>97</v>
      </c>
      <c r="AN471">
        <v>1.2040799E-2</v>
      </c>
      <c r="AO471">
        <v>1.1365245E-2</v>
      </c>
      <c r="AP471">
        <v>3.7982676999999999E-3</v>
      </c>
      <c r="AQ471">
        <v>31.544982000000001</v>
      </c>
      <c r="AR471">
        <v>6.5747291999999997E-3</v>
      </c>
      <c r="AS471">
        <v>2.1837272000000001E-2</v>
      </c>
      <c r="AT471">
        <v>1.6986369999999999E-4</v>
      </c>
    </row>
    <row r="472" spans="2:46" x14ac:dyDescent="0.35">
      <c r="Y472" t="s">
        <v>98</v>
      </c>
      <c r="Z472" t="s">
        <v>99</v>
      </c>
      <c r="AA472">
        <v>7.6484837E-3</v>
      </c>
      <c r="AB472">
        <v>7.3062042000000002E-3</v>
      </c>
      <c r="AC472">
        <v>1.7267431E-3</v>
      </c>
      <c r="AD472">
        <v>22.576281000000002</v>
      </c>
      <c r="AE472">
        <v>5.3815635000000004E-3</v>
      </c>
      <c r="AF472">
        <v>1.2437688000000001E-2</v>
      </c>
      <c r="AG472" s="2">
        <v>7.7222301000000004E-5</v>
      </c>
      <c r="AL472" t="s">
        <v>98</v>
      </c>
      <c r="AM472" t="s">
        <v>99</v>
      </c>
      <c r="AN472">
        <v>7.5905269999999997E-3</v>
      </c>
      <c r="AO472">
        <v>7.3564481000000003E-3</v>
      </c>
      <c r="AP472">
        <v>1.6408025E-3</v>
      </c>
      <c r="AQ472">
        <v>21.61645</v>
      </c>
      <c r="AR472">
        <v>5.1642683999999998E-3</v>
      </c>
      <c r="AS472">
        <v>1.1783996E-2</v>
      </c>
      <c r="AT472" s="2">
        <v>7.3378916999999996E-5</v>
      </c>
    </row>
    <row r="473" spans="2:46" x14ac:dyDescent="0.35">
      <c r="Y473" t="s">
        <v>100</v>
      </c>
      <c r="Z473" t="s">
        <v>99</v>
      </c>
      <c r="AA473">
        <v>8.3349665000000007E-3</v>
      </c>
      <c r="AB473">
        <v>7.9722422000000001E-3</v>
      </c>
      <c r="AC473">
        <v>1.9156618E-3</v>
      </c>
      <c r="AD473">
        <v>22.983436999999999</v>
      </c>
      <c r="AE473">
        <v>5.8886206999999996E-3</v>
      </c>
      <c r="AF473">
        <v>1.3515111999999999E-2</v>
      </c>
      <c r="AG473" s="2">
        <v>8.5671E-5</v>
      </c>
      <c r="AL473" t="s">
        <v>100</v>
      </c>
      <c r="AM473" t="s">
        <v>99</v>
      </c>
      <c r="AN473">
        <v>8.2589581999999995E-3</v>
      </c>
      <c r="AO473">
        <v>8.0012263000000007E-3</v>
      </c>
      <c r="AP473">
        <v>1.8239370999999999E-3</v>
      </c>
      <c r="AQ473">
        <v>22.084347999999999</v>
      </c>
      <c r="AR473">
        <v>5.5973925999999999E-3</v>
      </c>
      <c r="AS473">
        <v>1.2884293999999999E-2</v>
      </c>
      <c r="AT473" s="2">
        <v>8.1568946000000003E-5</v>
      </c>
    </row>
    <row r="474" spans="2:46" x14ac:dyDescent="0.35">
      <c r="Y474" t="s">
        <v>101</v>
      </c>
      <c r="Z474" t="s">
        <v>102</v>
      </c>
      <c r="AA474" s="2">
        <v>1.3573549E-5</v>
      </c>
      <c r="AB474" s="2">
        <v>1.2952545E-5</v>
      </c>
      <c r="AC474" s="2">
        <v>4.4576863000000004E-6</v>
      </c>
      <c r="AD474">
        <v>32.840978</v>
      </c>
      <c r="AE474" s="2">
        <v>7.0881365999999997E-6</v>
      </c>
      <c r="AF474" s="2">
        <v>2.4007977000000002E-5</v>
      </c>
      <c r="AG474" s="2">
        <v>1.9935379000000001E-7</v>
      </c>
      <c r="AL474" t="s">
        <v>101</v>
      </c>
      <c r="AM474" t="s">
        <v>102</v>
      </c>
      <c r="AN474" s="2">
        <v>1.369969E-5</v>
      </c>
      <c r="AO474" s="2">
        <v>1.3145925000000001E-5</v>
      </c>
      <c r="AP474" s="2">
        <v>4.4291434000000004E-6</v>
      </c>
      <c r="AQ474">
        <v>32.330244999999998</v>
      </c>
      <c r="AR474" s="2">
        <v>7.1887782000000002E-6</v>
      </c>
      <c r="AS474" s="2">
        <v>2.4257342000000001E-5</v>
      </c>
      <c r="AT474" s="2">
        <v>1.9807730999999999E-7</v>
      </c>
    </row>
    <row r="475" spans="2:46" x14ac:dyDescent="0.35">
      <c r="Y475" t="s">
        <v>103</v>
      </c>
      <c r="Z475" t="s">
        <v>11</v>
      </c>
      <c r="AA475">
        <v>1.9152846000000001E-2</v>
      </c>
      <c r="AB475">
        <v>1.8986716000000001E-2</v>
      </c>
      <c r="AC475">
        <v>2.8533424000000002E-3</v>
      </c>
      <c r="AD475">
        <v>14.897746</v>
      </c>
      <c r="AE475">
        <v>1.4409874E-2</v>
      </c>
      <c r="AF475">
        <v>2.5628564E-2</v>
      </c>
      <c r="AG475">
        <v>1.2760534999999999E-4</v>
      </c>
      <c r="AL475" t="s">
        <v>103</v>
      </c>
      <c r="AM475" t="s">
        <v>11</v>
      </c>
      <c r="AN475">
        <v>1.9024961999999999E-2</v>
      </c>
      <c r="AO475">
        <v>1.8752846E-2</v>
      </c>
      <c r="AP475">
        <v>2.8622435000000002E-3</v>
      </c>
      <c r="AQ475">
        <v>15.044674000000001</v>
      </c>
      <c r="AR475">
        <v>1.4166692999999999E-2</v>
      </c>
      <c r="AS475">
        <v>2.5114879E-2</v>
      </c>
      <c r="AT475">
        <v>1.2800341999999999E-4</v>
      </c>
    </row>
    <row r="476" spans="2:46" x14ac:dyDescent="0.35">
      <c r="Y476" t="s">
        <v>104</v>
      </c>
      <c r="Z476" t="s">
        <v>85</v>
      </c>
      <c r="AA476">
        <v>9.3707621000000003</v>
      </c>
      <c r="AB476">
        <v>8.4814781000000004</v>
      </c>
      <c r="AC476">
        <v>4.1867504999999996</v>
      </c>
      <c r="AD476">
        <v>44.678868999999999</v>
      </c>
      <c r="AE476">
        <v>4.6482796999999998</v>
      </c>
      <c r="AF476">
        <v>19.124609</v>
      </c>
      <c r="AG476">
        <v>0.18723718</v>
      </c>
      <c r="AL476" t="s">
        <v>104</v>
      </c>
      <c r="AM476" t="s">
        <v>85</v>
      </c>
      <c r="AN476">
        <v>9.0111384999999995</v>
      </c>
      <c r="AO476">
        <v>8.1125618999999993</v>
      </c>
      <c r="AP476">
        <v>4.0555164000000001</v>
      </c>
      <c r="AQ476">
        <v>45.005594000000002</v>
      </c>
      <c r="AR476">
        <v>4.4484155999999997</v>
      </c>
      <c r="AS476">
        <v>17.701993999999999</v>
      </c>
      <c r="AT476">
        <v>0.18136821</v>
      </c>
    </row>
    <row r="477" spans="2:46" x14ac:dyDescent="0.35">
      <c r="Y477" t="s">
        <v>105</v>
      </c>
      <c r="Z477" t="s">
        <v>106</v>
      </c>
      <c r="AA477">
        <v>0.91773214999999997</v>
      </c>
      <c r="AB477">
        <v>0.87116824999999998</v>
      </c>
      <c r="AC477">
        <v>1.2147604000000001</v>
      </c>
      <c r="AD477">
        <v>132.36546000000001</v>
      </c>
      <c r="AE477">
        <v>-1.6077779999999999</v>
      </c>
      <c r="AF477">
        <v>3.3151985000000002</v>
      </c>
      <c r="AG477">
        <v>5.4325735E-2</v>
      </c>
      <c r="AL477" t="s">
        <v>105</v>
      </c>
      <c r="AM477" t="s">
        <v>106</v>
      </c>
      <c r="AN477">
        <v>1.0216765000000001</v>
      </c>
      <c r="AO477">
        <v>1.0552049999999999</v>
      </c>
      <c r="AP477">
        <v>1.1981850999999999</v>
      </c>
      <c r="AQ477">
        <v>117.27637</v>
      </c>
      <c r="AR477">
        <v>-1.6621090999999999</v>
      </c>
      <c r="AS477">
        <v>3.3495129000000001</v>
      </c>
      <c r="AT477">
        <v>5.3584464999999998E-2</v>
      </c>
    </row>
    <row r="479" spans="2:46" x14ac:dyDescent="0.35">
      <c r="Y479" t="s">
        <v>29</v>
      </c>
      <c r="Z479">
        <v>95</v>
      </c>
      <c r="AL479" t="s">
        <v>29</v>
      </c>
      <c r="AM479">
        <v>95</v>
      </c>
    </row>
    <row r="482" spans="1:48" s="15" customFormat="1" x14ac:dyDescent="0.35">
      <c r="A482" s="4">
        <v>21</v>
      </c>
      <c r="B482" s="4" t="s">
        <v>48</v>
      </c>
      <c r="C482" s="15" t="s">
        <v>61</v>
      </c>
      <c r="L482" s="21">
        <v>21</v>
      </c>
      <c r="M482" s="4" t="s">
        <v>58</v>
      </c>
      <c r="W482" s="22"/>
      <c r="X482" s="4">
        <v>21</v>
      </c>
      <c r="Y482" s="4" t="s">
        <v>48</v>
      </c>
      <c r="AI482" s="22"/>
      <c r="AK482" s="4">
        <v>21</v>
      </c>
      <c r="AL482" s="4" t="s">
        <v>58</v>
      </c>
      <c r="AV482" s="22"/>
    </row>
    <row r="483" spans="1:48" x14ac:dyDescent="0.35">
      <c r="B483" t="s">
        <v>3</v>
      </c>
      <c r="C483" t="s">
        <v>4</v>
      </c>
      <c r="D483" t="s">
        <v>5</v>
      </c>
      <c r="E483" t="s">
        <v>6</v>
      </c>
      <c r="F483" t="s">
        <v>7</v>
      </c>
      <c r="G483" t="s">
        <v>8</v>
      </c>
      <c r="H483" s="1">
        <v>2.5000000000000001E-2</v>
      </c>
      <c r="I483" s="1">
        <v>0.97499999999999998</v>
      </c>
      <c r="J483" t="s">
        <v>9</v>
      </c>
      <c r="M483" t="s">
        <v>3</v>
      </c>
      <c r="N483" t="s">
        <v>4</v>
      </c>
      <c r="O483" t="s">
        <v>5</v>
      </c>
      <c r="P483" t="s">
        <v>6</v>
      </c>
      <c r="Q483" t="s">
        <v>7</v>
      </c>
      <c r="R483" t="s">
        <v>8</v>
      </c>
      <c r="S483" s="1">
        <v>2.5000000000000001E-2</v>
      </c>
      <c r="T483" s="1">
        <v>0.97499999999999998</v>
      </c>
      <c r="U483" t="s">
        <v>9</v>
      </c>
      <c r="Y483" t="s">
        <v>3</v>
      </c>
      <c r="Z483" t="s">
        <v>4</v>
      </c>
      <c r="AA483" t="s">
        <v>5</v>
      </c>
      <c r="AB483" t="s">
        <v>6</v>
      </c>
      <c r="AC483" t="s">
        <v>7</v>
      </c>
      <c r="AD483" t="s">
        <v>8</v>
      </c>
      <c r="AE483" s="1">
        <v>2.5000000000000001E-2</v>
      </c>
      <c r="AF483" s="1">
        <v>0.97499999999999998</v>
      </c>
      <c r="AG483" t="s">
        <v>9</v>
      </c>
      <c r="AL483" t="s">
        <v>3</v>
      </c>
      <c r="AM483" t="s">
        <v>4</v>
      </c>
      <c r="AN483" t="s">
        <v>5</v>
      </c>
      <c r="AO483" t="s">
        <v>6</v>
      </c>
      <c r="AP483" t="s">
        <v>7</v>
      </c>
      <c r="AQ483" t="s">
        <v>8</v>
      </c>
      <c r="AR483" s="1">
        <v>2.5000000000000001E-2</v>
      </c>
      <c r="AS483" s="1">
        <v>0.97499999999999998</v>
      </c>
      <c r="AT483" t="s">
        <v>9</v>
      </c>
    </row>
    <row r="484" spans="1:48" x14ac:dyDescent="0.35">
      <c r="A484" s="3"/>
      <c r="B484" t="s">
        <v>10</v>
      </c>
      <c r="C484" t="s">
        <v>11</v>
      </c>
      <c r="D484">
        <v>9.3439659000000008E-3</v>
      </c>
      <c r="E484">
        <v>9.2564012999999997E-3</v>
      </c>
      <c r="F484">
        <v>9.5105158999999999E-4</v>
      </c>
      <c r="G484">
        <v>10.178243</v>
      </c>
      <c r="H484">
        <v>7.7584261000000002E-3</v>
      </c>
      <c r="I484">
        <v>1.1658234E-2</v>
      </c>
      <c r="J484" s="2">
        <v>4.2532320000000001E-5</v>
      </c>
      <c r="M484" t="s">
        <v>10</v>
      </c>
      <c r="N484" t="s">
        <v>11</v>
      </c>
      <c r="O484">
        <v>1.0708041E-2</v>
      </c>
      <c r="P484">
        <v>1.0608601E-2</v>
      </c>
      <c r="Q484">
        <v>1.0027600999999999E-3</v>
      </c>
      <c r="R484">
        <v>9.3645524000000009</v>
      </c>
      <c r="S484">
        <v>8.9063964000000006E-3</v>
      </c>
      <c r="T484">
        <v>1.2966401000000001E-2</v>
      </c>
      <c r="U484" s="2">
        <v>4.4844795999999997E-5</v>
      </c>
      <c r="V484" s="2"/>
      <c r="Y484" t="s">
        <v>81</v>
      </c>
      <c r="Z484" t="s">
        <v>26</v>
      </c>
      <c r="AA484">
        <v>2.8679871999999999E-3</v>
      </c>
      <c r="AB484">
        <v>2.8486200000000001E-3</v>
      </c>
      <c r="AC484">
        <v>2.9394942E-4</v>
      </c>
      <c r="AD484">
        <v>10.249328</v>
      </c>
      <c r="AE484">
        <v>2.3671693999999998E-3</v>
      </c>
      <c r="AF484">
        <v>3.5385745999999998E-3</v>
      </c>
      <c r="AG484" s="2">
        <v>1.3145818E-5</v>
      </c>
      <c r="AL484" t="s">
        <v>81</v>
      </c>
      <c r="AM484" t="s">
        <v>26</v>
      </c>
      <c r="AN484">
        <v>3.3357303E-3</v>
      </c>
      <c r="AO484">
        <v>3.2967207999999998E-3</v>
      </c>
      <c r="AP484">
        <v>3.3883726000000003E-4</v>
      </c>
      <c r="AQ484">
        <v>10.157814</v>
      </c>
      <c r="AR484">
        <v>2.8174708000000001E-3</v>
      </c>
      <c r="AS484">
        <v>4.1478152000000001E-3</v>
      </c>
      <c r="AT484" s="2">
        <v>1.5153263E-5</v>
      </c>
    </row>
    <row r="485" spans="1:48" x14ac:dyDescent="0.35">
      <c r="B485" t="s">
        <v>12</v>
      </c>
      <c r="C485" t="s">
        <v>13</v>
      </c>
      <c r="D485" s="2">
        <v>3.3560649000000002E-8</v>
      </c>
      <c r="E485" s="2">
        <v>3.7718832999999998E-8</v>
      </c>
      <c r="F485" s="2">
        <v>1.1733926000000001E-7</v>
      </c>
      <c r="G485">
        <v>349.63346000000001</v>
      </c>
      <c r="H485" s="2">
        <v>-2.1355318E-7</v>
      </c>
      <c r="I485" s="2">
        <v>2.6528299E-7</v>
      </c>
      <c r="J485" s="2">
        <v>5.2475711999999999E-9</v>
      </c>
      <c r="M485" t="s">
        <v>12</v>
      </c>
      <c r="N485" t="s">
        <v>13</v>
      </c>
      <c r="O485" s="2">
        <v>7.5536669E-8</v>
      </c>
      <c r="P485" s="2">
        <v>7.5008105000000003E-8</v>
      </c>
      <c r="Q485" s="2">
        <v>5.2280149000000003E-9</v>
      </c>
      <c r="R485">
        <v>6.9211615999999996</v>
      </c>
      <c r="S485" s="2">
        <v>6.6280597000000004E-8</v>
      </c>
      <c r="T485" s="2">
        <v>8.7568338000000002E-8</v>
      </c>
      <c r="U485" s="2">
        <v>2.3380392999999999E-10</v>
      </c>
      <c r="V485" s="2"/>
      <c r="Y485" t="s">
        <v>82</v>
      </c>
      <c r="Z485" t="s">
        <v>83</v>
      </c>
      <c r="AA485">
        <v>0.29949578999999998</v>
      </c>
      <c r="AB485">
        <v>0.29932164999999999</v>
      </c>
      <c r="AC485">
        <v>1.4309099E-2</v>
      </c>
      <c r="AD485">
        <v>4.7777297000000001</v>
      </c>
      <c r="AE485">
        <v>0.27195323999999998</v>
      </c>
      <c r="AF485">
        <v>0.32911757000000003</v>
      </c>
      <c r="AG485">
        <v>6.3992235999999999E-4</v>
      </c>
      <c r="AL485" t="s">
        <v>82</v>
      </c>
      <c r="AM485" t="s">
        <v>83</v>
      </c>
      <c r="AN485">
        <v>0.32641191000000003</v>
      </c>
      <c r="AO485">
        <v>0.32513397999999999</v>
      </c>
      <c r="AP485">
        <v>1.3037673E-2</v>
      </c>
      <c r="AQ485">
        <v>3.9942394999999999</v>
      </c>
      <c r="AR485">
        <v>0.30535312999999997</v>
      </c>
      <c r="AS485">
        <v>0.35786795999999998</v>
      </c>
      <c r="AT485">
        <v>5.8306248E-4</v>
      </c>
    </row>
    <row r="486" spans="1:48" x14ac:dyDescent="0.35">
      <c r="B486" t="s">
        <v>14</v>
      </c>
      <c r="C486" t="s">
        <v>15</v>
      </c>
      <c r="D486">
        <v>210.30261999999999</v>
      </c>
      <c r="E486">
        <v>207.43281999999999</v>
      </c>
      <c r="F486">
        <v>24.241135</v>
      </c>
      <c r="G486">
        <v>11.526787000000001</v>
      </c>
      <c r="H486">
        <v>173.51338999999999</v>
      </c>
      <c r="I486">
        <v>268.57611000000003</v>
      </c>
      <c r="J486">
        <v>1.0840965</v>
      </c>
      <c r="M486" t="s">
        <v>14</v>
      </c>
      <c r="N486" t="s">
        <v>15</v>
      </c>
      <c r="O486">
        <v>216.7552</v>
      </c>
      <c r="P486">
        <v>214.29389</v>
      </c>
      <c r="Q486">
        <v>23.181038999999998</v>
      </c>
      <c r="R486">
        <v>10.694571</v>
      </c>
      <c r="S486">
        <v>175.8672</v>
      </c>
      <c r="T486">
        <v>269.94995999999998</v>
      </c>
      <c r="U486">
        <v>1.0366876</v>
      </c>
      <c r="Y486" t="s">
        <v>84</v>
      </c>
      <c r="Z486" t="s">
        <v>85</v>
      </c>
      <c r="AA486">
        <v>0.95039563000000005</v>
      </c>
      <c r="AB486">
        <v>0.94029631999999996</v>
      </c>
      <c r="AC486">
        <v>0.11191584</v>
      </c>
      <c r="AD486">
        <v>11.77571</v>
      </c>
      <c r="AE486">
        <v>0.76720699999999997</v>
      </c>
      <c r="AF486">
        <v>1.2087311000000001</v>
      </c>
      <c r="AG486">
        <v>5.0050284E-3</v>
      </c>
      <c r="AL486" t="s">
        <v>84</v>
      </c>
      <c r="AM486" t="s">
        <v>85</v>
      </c>
      <c r="AN486">
        <v>0.96042443</v>
      </c>
      <c r="AO486">
        <v>0.94792812000000004</v>
      </c>
      <c r="AP486">
        <v>0.11292745</v>
      </c>
      <c r="AQ486">
        <v>11.758077999999999</v>
      </c>
      <c r="AR486">
        <v>0.78740748000000005</v>
      </c>
      <c r="AS486">
        <v>1.2290946</v>
      </c>
      <c r="AT486">
        <v>5.0502691999999997E-3</v>
      </c>
    </row>
    <row r="487" spans="1:48" x14ac:dyDescent="0.35">
      <c r="B487" t="s">
        <v>16</v>
      </c>
      <c r="C487" t="s">
        <v>17</v>
      </c>
      <c r="D487">
        <v>1.7142214999999999E-2</v>
      </c>
      <c r="E487">
        <v>1.6969919E-2</v>
      </c>
      <c r="F487">
        <v>1.7290930999999999E-3</v>
      </c>
      <c r="G487">
        <v>10.086754000000001</v>
      </c>
      <c r="H487">
        <v>1.4342753999999999E-2</v>
      </c>
      <c r="I487">
        <v>2.1212936000000002E-2</v>
      </c>
      <c r="J487" s="2">
        <v>7.7327393000000002E-5</v>
      </c>
      <c r="M487" t="s">
        <v>16</v>
      </c>
      <c r="N487" t="s">
        <v>17</v>
      </c>
      <c r="O487">
        <v>1.7833521000000001E-2</v>
      </c>
      <c r="P487">
        <v>1.7674925000000001E-2</v>
      </c>
      <c r="Q487">
        <v>1.6943506000000001E-3</v>
      </c>
      <c r="R487">
        <v>9.5009314000000007</v>
      </c>
      <c r="S487">
        <v>1.4838873000000001E-2</v>
      </c>
      <c r="T487">
        <v>2.1685532E-2</v>
      </c>
      <c r="U487" s="2">
        <v>7.577366E-5</v>
      </c>
      <c r="V487" s="2"/>
      <c r="Y487" t="s">
        <v>86</v>
      </c>
      <c r="Z487" t="s">
        <v>87</v>
      </c>
      <c r="AA487">
        <v>8.7238344999999995E-4</v>
      </c>
      <c r="AB487">
        <v>8.6494532999999998E-4</v>
      </c>
      <c r="AC487" s="2">
        <v>8.5135353999999999E-5</v>
      </c>
      <c r="AD487">
        <v>9.7589372999999995</v>
      </c>
      <c r="AE487">
        <v>7.2220083000000003E-4</v>
      </c>
      <c r="AF487">
        <v>1.0726291000000001E-3</v>
      </c>
      <c r="AG487" s="2">
        <v>3.8073688000000001E-6</v>
      </c>
      <c r="AL487" t="s">
        <v>86</v>
      </c>
      <c r="AM487" t="s">
        <v>87</v>
      </c>
      <c r="AN487">
        <v>9.5149068999999999E-4</v>
      </c>
      <c r="AO487">
        <v>9.4146889000000001E-4</v>
      </c>
      <c r="AP487" s="2">
        <v>8.7364410999999997E-5</v>
      </c>
      <c r="AQ487">
        <v>9.1818460999999996</v>
      </c>
      <c r="AR487">
        <v>8.1623011000000003E-4</v>
      </c>
      <c r="AS487">
        <v>1.1586412E-3</v>
      </c>
      <c r="AT487" s="2">
        <v>3.9070552000000004E-6</v>
      </c>
    </row>
    <row r="488" spans="1:48" x14ac:dyDescent="0.35">
      <c r="B488" t="s">
        <v>18</v>
      </c>
      <c r="C488" t="s">
        <v>19</v>
      </c>
      <c r="D488">
        <v>1.9061016</v>
      </c>
      <c r="E488">
        <v>1.9045185</v>
      </c>
      <c r="F488">
        <v>8.9436280000000007E-2</v>
      </c>
      <c r="G488">
        <v>4.6921046999999998</v>
      </c>
      <c r="H488">
        <v>1.7488078</v>
      </c>
      <c r="I488">
        <v>2.0847886999999998</v>
      </c>
      <c r="J488">
        <v>3.9997119999999999E-3</v>
      </c>
      <c r="M488" t="s">
        <v>18</v>
      </c>
      <c r="N488" t="s">
        <v>19</v>
      </c>
      <c r="O488">
        <v>1.990348</v>
      </c>
      <c r="P488">
        <v>1.9827549</v>
      </c>
      <c r="Q488">
        <v>7.2712534999999995E-2</v>
      </c>
      <c r="R488">
        <v>3.6532574000000002</v>
      </c>
      <c r="S488">
        <v>1.8576436999999999</v>
      </c>
      <c r="T488">
        <v>2.1485216999999999</v>
      </c>
      <c r="U488">
        <v>3.2518033999999999E-3</v>
      </c>
      <c r="Y488" t="s">
        <v>20</v>
      </c>
      <c r="Z488" t="s">
        <v>21</v>
      </c>
      <c r="AA488">
        <v>1.4095314000000001</v>
      </c>
      <c r="AB488">
        <v>1.3996077</v>
      </c>
      <c r="AC488">
        <v>9.5901626000000004E-2</v>
      </c>
      <c r="AD488">
        <v>6.803795</v>
      </c>
      <c r="AE488">
        <v>1.2472015000000001</v>
      </c>
      <c r="AF488">
        <v>1.6330933999999999</v>
      </c>
      <c r="AG488">
        <v>4.2888511000000002E-3</v>
      </c>
      <c r="AL488" t="s">
        <v>20</v>
      </c>
      <c r="AM488" t="s">
        <v>21</v>
      </c>
      <c r="AN488">
        <v>1.5842788999999999</v>
      </c>
      <c r="AO488">
        <v>1.5721805</v>
      </c>
      <c r="AP488">
        <v>0.11597382000000001</v>
      </c>
      <c r="AQ488">
        <v>7.3202904999999996</v>
      </c>
      <c r="AR488">
        <v>1.4045504</v>
      </c>
      <c r="AS488">
        <v>1.8647894</v>
      </c>
      <c r="AT488">
        <v>5.1865069000000003E-3</v>
      </c>
    </row>
    <row r="489" spans="1:48" x14ac:dyDescent="0.35">
      <c r="B489" t="s">
        <v>20</v>
      </c>
      <c r="C489" t="s">
        <v>21</v>
      </c>
      <c r="D489">
        <v>1.3950373</v>
      </c>
      <c r="E489">
        <v>1.3853934999999999</v>
      </c>
      <c r="F489">
        <v>9.4665487000000006E-2</v>
      </c>
      <c r="G489">
        <v>6.7858748000000002</v>
      </c>
      <c r="H489">
        <v>1.2423218</v>
      </c>
      <c r="I489">
        <v>1.6252667999999999</v>
      </c>
      <c r="J489">
        <v>4.2335693000000001E-3</v>
      </c>
      <c r="M489" t="s">
        <v>20</v>
      </c>
      <c r="N489" t="s">
        <v>21</v>
      </c>
      <c r="O489">
        <v>1.5634053000000001</v>
      </c>
      <c r="P489">
        <v>1.5521803999999999</v>
      </c>
      <c r="Q489">
        <v>0.10477269</v>
      </c>
      <c r="R489">
        <v>6.7015696</v>
      </c>
      <c r="S489">
        <v>1.3751761</v>
      </c>
      <c r="T489">
        <v>1.8008242000000001</v>
      </c>
      <c r="U489">
        <v>4.6855773000000003E-3</v>
      </c>
      <c r="Y489" t="s">
        <v>88</v>
      </c>
      <c r="Z489" t="s">
        <v>85</v>
      </c>
      <c r="AA489">
        <v>1.4811926999999999E-3</v>
      </c>
      <c r="AB489">
        <v>6.0712596999999997E-3</v>
      </c>
      <c r="AC489">
        <v>1.8974758000000001E-2</v>
      </c>
      <c r="AD489">
        <v>1281.0458000000001</v>
      </c>
      <c r="AE489">
        <v>-5.1270693999999999E-2</v>
      </c>
      <c r="AF489">
        <v>2.4070452999999999E-2</v>
      </c>
      <c r="AG489">
        <v>8.4857694999999997E-4</v>
      </c>
      <c r="AL489" t="s">
        <v>88</v>
      </c>
      <c r="AM489" t="s">
        <v>85</v>
      </c>
      <c r="AN489">
        <v>3.2619321999999999E-2</v>
      </c>
      <c r="AO489">
        <v>3.2424118000000002E-2</v>
      </c>
      <c r="AP489">
        <v>1.6188375999999999E-3</v>
      </c>
      <c r="AQ489">
        <v>4.9628179000000001</v>
      </c>
      <c r="AR489">
        <v>3.0155999999999999E-2</v>
      </c>
      <c r="AS489">
        <v>3.6492172000000003E-2</v>
      </c>
      <c r="AT489" s="2">
        <v>7.2396615999999994E-5</v>
      </c>
    </row>
    <row r="490" spans="1:48" x14ac:dyDescent="0.35">
      <c r="B490" t="s">
        <v>22</v>
      </c>
      <c r="C490" t="s">
        <v>13</v>
      </c>
      <c r="D490" s="2">
        <v>3.3456209000000002E-6</v>
      </c>
      <c r="E490" s="2">
        <v>3.5666983999999998E-6</v>
      </c>
      <c r="F490" s="2">
        <v>5.9106138999999998E-6</v>
      </c>
      <c r="G490">
        <v>176.66718</v>
      </c>
      <c r="H490" s="2">
        <v>-1.0830476E-5</v>
      </c>
      <c r="I490" s="2">
        <v>1.4483367000000001E-5</v>
      </c>
      <c r="J490" s="2">
        <v>2.6433069E-7</v>
      </c>
      <c r="M490" t="s">
        <v>22</v>
      </c>
      <c r="N490" t="s">
        <v>13</v>
      </c>
      <c r="O490" s="2">
        <v>3.7563652000000001E-6</v>
      </c>
      <c r="P490" s="2">
        <v>3.7317373999999999E-6</v>
      </c>
      <c r="Q490" s="2">
        <v>3.531203E-7</v>
      </c>
      <c r="R490">
        <v>9.4005849999999995</v>
      </c>
      <c r="S490" s="2">
        <v>3.1263611000000002E-6</v>
      </c>
      <c r="T490" s="2">
        <v>4.5208095000000001E-6</v>
      </c>
      <c r="U490" s="2">
        <v>1.579202E-8</v>
      </c>
      <c r="V490" s="2"/>
      <c r="Y490" t="s">
        <v>89</v>
      </c>
      <c r="Z490" t="s">
        <v>85</v>
      </c>
      <c r="AA490">
        <v>3.1160079000000001</v>
      </c>
      <c r="AB490">
        <v>3.3110403000000002</v>
      </c>
      <c r="AC490">
        <v>4.2299623000000004</v>
      </c>
      <c r="AD490">
        <v>135.74941000000001</v>
      </c>
      <c r="AE490">
        <v>-5.5078902000000003</v>
      </c>
      <c r="AF490">
        <v>10.791669000000001</v>
      </c>
      <c r="AG490">
        <v>0.18916965999999999</v>
      </c>
      <c r="AL490" t="s">
        <v>89</v>
      </c>
      <c r="AM490" t="s">
        <v>85</v>
      </c>
      <c r="AN490">
        <v>3.8149185999999999</v>
      </c>
      <c r="AO490">
        <v>3.7632425999999999</v>
      </c>
      <c r="AP490">
        <v>0.37813825000000001</v>
      </c>
      <c r="AQ490">
        <v>9.9120921000000006</v>
      </c>
      <c r="AR490">
        <v>3.2340437</v>
      </c>
      <c r="AS490">
        <v>4.7179376</v>
      </c>
      <c r="AT490">
        <v>1.6910857000000001E-2</v>
      </c>
    </row>
    <row r="491" spans="1:48" x14ac:dyDescent="0.35">
      <c r="B491" t="s">
        <v>23</v>
      </c>
      <c r="C491" t="s">
        <v>24</v>
      </c>
      <c r="D491" s="2">
        <v>1.0671671E-7</v>
      </c>
      <c r="E491" s="2">
        <v>1.0818701E-7</v>
      </c>
      <c r="F491" s="2">
        <v>9.9972826999999992E-9</v>
      </c>
      <c r="G491">
        <v>9.3680572000000009</v>
      </c>
      <c r="H491" s="2">
        <v>8.4082836E-8</v>
      </c>
      <c r="I491" s="2">
        <v>1.2280080999999999E-7</v>
      </c>
      <c r="J491" s="2">
        <v>4.4709208000000002E-10</v>
      </c>
      <c r="M491" t="s">
        <v>23</v>
      </c>
      <c r="N491" t="s">
        <v>24</v>
      </c>
      <c r="O491" s="2">
        <v>1.3692467999999999E-7</v>
      </c>
      <c r="P491" s="2">
        <v>1.3645089999999999E-7</v>
      </c>
      <c r="Q491" s="2">
        <v>6.2486211000000002E-9</v>
      </c>
      <c r="R491">
        <v>4.5635463999999999</v>
      </c>
      <c r="S491" s="2">
        <v>1.2566383E-7</v>
      </c>
      <c r="T491" s="2">
        <v>1.5045923E-7</v>
      </c>
      <c r="U491" s="2">
        <v>2.7944682999999999E-10</v>
      </c>
      <c r="V491" s="2"/>
      <c r="Y491" t="s">
        <v>90</v>
      </c>
      <c r="Z491" t="s">
        <v>91</v>
      </c>
      <c r="AA491">
        <v>1.0968659E-2</v>
      </c>
      <c r="AB491">
        <v>2.2550682999999998E-2</v>
      </c>
      <c r="AC491">
        <v>3.8043812000000003E-2</v>
      </c>
      <c r="AD491">
        <v>346.84104000000002</v>
      </c>
      <c r="AE491">
        <v>-9.5132193000000004E-2</v>
      </c>
      <c r="AF491">
        <v>3.6754606000000002E-2</v>
      </c>
      <c r="AG491">
        <v>1.7013709999999999E-3</v>
      </c>
      <c r="AL491" t="s">
        <v>90</v>
      </c>
      <c r="AM491" t="s">
        <v>91</v>
      </c>
      <c r="AN491">
        <v>4.1810093999999999E-2</v>
      </c>
      <c r="AO491">
        <v>4.1567554999999999E-2</v>
      </c>
      <c r="AP491">
        <v>1.9875601999999998E-3</v>
      </c>
      <c r="AQ491">
        <v>4.7537807000000001</v>
      </c>
      <c r="AR491">
        <v>3.8684033E-2</v>
      </c>
      <c r="AS491">
        <v>4.6519632999999998E-2</v>
      </c>
      <c r="AT491" s="2">
        <v>8.8886394E-5</v>
      </c>
    </row>
    <row r="492" spans="1:48" x14ac:dyDescent="0.35">
      <c r="B492" t="s">
        <v>25</v>
      </c>
      <c r="C492" t="s">
        <v>26</v>
      </c>
      <c r="D492">
        <v>2.5703127999999998E-4</v>
      </c>
      <c r="E492">
        <v>2.5523639000000001E-4</v>
      </c>
      <c r="F492" s="2">
        <v>3.4698155999999999E-5</v>
      </c>
      <c r="G492">
        <v>13.499585</v>
      </c>
      <c r="H492" s="2">
        <v>1.9190181999999999E-4</v>
      </c>
      <c r="I492">
        <v>3.2530550000000002E-4</v>
      </c>
      <c r="J492" s="2">
        <v>1.5517487E-6</v>
      </c>
      <c r="M492" t="s">
        <v>25</v>
      </c>
      <c r="N492" t="s">
        <v>26</v>
      </c>
      <c r="O492">
        <v>4.8758694000000002E-4</v>
      </c>
      <c r="P492">
        <v>4.8344560999999999E-4</v>
      </c>
      <c r="Q492" s="2">
        <v>4.2718142999999998E-5</v>
      </c>
      <c r="R492">
        <v>8.7611334999999997</v>
      </c>
      <c r="S492">
        <v>4.1092858999999999E-4</v>
      </c>
      <c r="T492">
        <v>5.8482461000000001E-4</v>
      </c>
      <c r="U492" s="2">
        <v>1.9104133999999999E-6</v>
      </c>
      <c r="V492" s="2"/>
      <c r="Y492" t="s">
        <v>92</v>
      </c>
      <c r="Z492" t="s">
        <v>93</v>
      </c>
      <c r="AA492">
        <v>1.8033801</v>
      </c>
      <c r="AB492">
        <v>1.7811238</v>
      </c>
      <c r="AC492">
        <v>0.21215271999999999</v>
      </c>
      <c r="AD492">
        <v>11.764170999999999</v>
      </c>
      <c r="AE492">
        <v>1.4533233000000001</v>
      </c>
      <c r="AF492">
        <v>2.2843385999999999</v>
      </c>
      <c r="AG492">
        <v>9.4877580000000006E-3</v>
      </c>
      <c r="AL492" t="s">
        <v>92</v>
      </c>
      <c r="AM492" t="s">
        <v>93</v>
      </c>
      <c r="AN492">
        <v>1.7952588</v>
      </c>
      <c r="AO492">
        <v>1.7711300999999999</v>
      </c>
      <c r="AP492">
        <v>0.21114752000000001</v>
      </c>
      <c r="AQ492">
        <v>11.761397000000001</v>
      </c>
      <c r="AR492">
        <v>1.4706024</v>
      </c>
      <c r="AS492">
        <v>2.2968155000000001</v>
      </c>
      <c r="AT492">
        <v>9.4428038999999995E-3</v>
      </c>
    </row>
    <row r="493" spans="1:48" x14ac:dyDescent="0.35">
      <c r="B493" t="s">
        <v>27</v>
      </c>
      <c r="C493" t="s">
        <v>28</v>
      </c>
      <c r="D493">
        <v>7.8161501999999994E-2</v>
      </c>
      <c r="E493">
        <v>7.7275736999999997E-2</v>
      </c>
      <c r="F493">
        <v>6.6289221000000002E-3</v>
      </c>
      <c r="G493">
        <v>8.4810576999999991</v>
      </c>
      <c r="H493">
        <v>6.7035283000000001E-2</v>
      </c>
      <c r="I493">
        <v>9.3537674000000001E-2</v>
      </c>
      <c r="J493">
        <v>2.9645441000000002E-4</v>
      </c>
      <c r="M493" t="s">
        <v>27</v>
      </c>
      <c r="N493" t="s">
        <v>28</v>
      </c>
      <c r="O493">
        <v>9.2281245999999997E-2</v>
      </c>
      <c r="P493">
        <v>9.1509810999999996E-2</v>
      </c>
      <c r="Q493">
        <v>7.5567569000000003E-3</v>
      </c>
      <c r="R493">
        <v>8.1888327000000007</v>
      </c>
      <c r="S493">
        <v>7.8431872E-2</v>
      </c>
      <c r="T493">
        <v>0.10878664</v>
      </c>
      <c r="U493">
        <v>3.3794844E-4</v>
      </c>
      <c r="Y493" t="s">
        <v>94</v>
      </c>
      <c r="Z493" t="s">
        <v>85</v>
      </c>
      <c r="AA493">
        <v>0.35143211000000002</v>
      </c>
      <c r="AB493">
        <v>0.34786109999999998</v>
      </c>
      <c r="AC493">
        <v>4.0363431999999998E-2</v>
      </c>
      <c r="AD493">
        <v>11.485414</v>
      </c>
      <c r="AE493">
        <v>0.28843128000000001</v>
      </c>
      <c r="AF493">
        <v>0.44604967000000001</v>
      </c>
      <c r="AG493">
        <v>1.8051076E-3</v>
      </c>
      <c r="AL493" t="s">
        <v>94</v>
      </c>
      <c r="AM493" t="s">
        <v>85</v>
      </c>
      <c r="AN493">
        <v>0.37256910999999998</v>
      </c>
      <c r="AO493">
        <v>0.36792814000000001</v>
      </c>
      <c r="AP493">
        <v>4.2402885000000001E-2</v>
      </c>
      <c r="AQ493">
        <v>11.381213000000001</v>
      </c>
      <c r="AR493">
        <v>0.30770918000000003</v>
      </c>
      <c r="AS493">
        <v>0.47353279999999998</v>
      </c>
      <c r="AT493">
        <v>1.8963147000000001E-3</v>
      </c>
    </row>
    <row r="494" spans="1:48" x14ac:dyDescent="0.35">
      <c r="Y494" t="s">
        <v>95</v>
      </c>
      <c r="Z494" t="s">
        <v>17</v>
      </c>
      <c r="AA494">
        <v>2.9593735000000001E-3</v>
      </c>
      <c r="AB494">
        <v>2.9250449000000002E-3</v>
      </c>
      <c r="AC494">
        <v>3.3120585999999998E-4</v>
      </c>
      <c r="AD494">
        <v>11.191756</v>
      </c>
      <c r="AE494">
        <v>2.4030144999999999E-3</v>
      </c>
      <c r="AF494">
        <v>3.7063157999999998E-3</v>
      </c>
      <c r="AG494" s="2">
        <v>1.4811977E-5</v>
      </c>
      <c r="AL494" t="s">
        <v>95</v>
      </c>
      <c r="AM494" t="s">
        <v>17</v>
      </c>
      <c r="AN494">
        <v>2.9404334999999998E-3</v>
      </c>
      <c r="AO494">
        <v>2.9038267000000002E-3</v>
      </c>
      <c r="AP494">
        <v>3.2846725999999998E-4</v>
      </c>
      <c r="AQ494">
        <v>11.170709</v>
      </c>
      <c r="AR494">
        <v>2.4302012E-3</v>
      </c>
      <c r="AS494">
        <v>3.7213512E-3</v>
      </c>
      <c r="AT494" s="2">
        <v>1.4689501999999999E-5</v>
      </c>
    </row>
    <row r="495" spans="1:48" x14ac:dyDescent="0.35">
      <c r="B495" t="s">
        <v>29</v>
      </c>
      <c r="C495">
        <v>95</v>
      </c>
      <c r="M495" t="s">
        <v>29</v>
      </c>
      <c r="N495">
        <v>95</v>
      </c>
      <c r="Y495" t="s">
        <v>96</v>
      </c>
      <c r="Z495" t="s">
        <v>97</v>
      </c>
      <c r="AA495">
        <v>-1.3220259E-3</v>
      </c>
      <c r="AB495">
        <v>-1.2557524999999999E-3</v>
      </c>
      <c r="AC495">
        <v>5.4936671000000001E-4</v>
      </c>
      <c r="AD495">
        <v>-41.554913999999997</v>
      </c>
      <c r="AE495">
        <v>-2.7435414000000001E-3</v>
      </c>
      <c r="AF495">
        <v>-4.5034779999999998E-4</v>
      </c>
      <c r="AG495" s="2">
        <v>2.4568426000000001E-5</v>
      </c>
      <c r="AL495" t="s">
        <v>96</v>
      </c>
      <c r="AM495" t="s">
        <v>97</v>
      </c>
      <c r="AN495">
        <v>2.7985265000000001E-3</v>
      </c>
      <c r="AO495">
        <v>2.7697088999999999E-3</v>
      </c>
      <c r="AP495">
        <v>2.5027675E-4</v>
      </c>
      <c r="AQ495">
        <v>8.9431615000000004</v>
      </c>
      <c r="AR495">
        <v>2.4166057999999999E-3</v>
      </c>
      <c r="AS495">
        <v>3.3955839000000001E-3</v>
      </c>
      <c r="AT495" s="2">
        <v>1.1192715999999999E-5</v>
      </c>
    </row>
    <row r="496" spans="1:48" x14ac:dyDescent="0.35">
      <c r="Y496" t="s">
        <v>98</v>
      </c>
      <c r="Z496" t="s">
        <v>99</v>
      </c>
      <c r="AA496">
        <v>2.1614033000000002E-3</v>
      </c>
      <c r="AB496">
        <v>2.1472854999999998E-3</v>
      </c>
      <c r="AC496">
        <v>1.6927825999999999E-4</v>
      </c>
      <c r="AD496">
        <v>7.8318681000000003</v>
      </c>
      <c r="AE496">
        <v>1.8798904999999999E-3</v>
      </c>
      <c r="AF496">
        <v>2.5329051999999999E-3</v>
      </c>
      <c r="AG496" s="2">
        <v>7.5703537999999997E-6</v>
      </c>
      <c r="AL496" t="s">
        <v>98</v>
      </c>
      <c r="AM496" t="s">
        <v>99</v>
      </c>
      <c r="AN496">
        <v>2.7791335999999998E-3</v>
      </c>
      <c r="AO496">
        <v>2.7565355999999998E-3</v>
      </c>
      <c r="AP496">
        <v>2.3444307E-4</v>
      </c>
      <c r="AQ496">
        <v>8.4358331999999994</v>
      </c>
      <c r="AR496">
        <v>2.4000859E-3</v>
      </c>
      <c r="AS496">
        <v>3.3253886000000001E-3</v>
      </c>
      <c r="AT496" s="2">
        <v>1.0484613E-5</v>
      </c>
    </row>
    <row r="497" spans="1:48" x14ac:dyDescent="0.35">
      <c r="Y497" t="s">
        <v>100</v>
      </c>
      <c r="Z497" t="s">
        <v>99</v>
      </c>
      <c r="AA497">
        <v>5.1479810999999999E-3</v>
      </c>
      <c r="AB497">
        <v>5.0962866000000004E-3</v>
      </c>
      <c r="AC497">
        <v>4.9944758000000004E-4</v>
      </c>
      <c r="AD497">
        <v>9.7018146000000005</v>
      </c>
      <c r="AE497">
        <v>4.3477880999999996E-3</v>
      </c>
      <c r="AF497">
        <v>6.3916663000000004E-3</v>
      </c>
      <c r="AG497" s="2">
        <v>2.2335974999999999E-5</v>
      </c>
      <c r="AL497" t="s">
        <v>100</v>
      </c>
      <c r="AM497" t="s">
        <v>99</v>
      </c>
      <c r="AN497">
        <v>5.7825408999999999E-3</v>
      </c>
      <c r="AO497">
        <v>5.7103978999999997E-3</v>
      </c>
      <c r="AP497">
        <v>5.7992571999999996E-4</v>
      </c>
      <c r="AQ497">
        <v>10.028907999999999</v>
      </c>
      <c r="AR497">
        <v>4.8602482000000002E-3</v>
      </c>
      <c r="AS497">
        <v>7.1986934000000001E-3</v>
      </c>
      <c r="AT497" s="2">
        <v>2.5935067000000002E-5</v>
      </c>
    </row>
    <row r="498" spans="1:48" x14ac:dyDescent="0.35">
      <c r="Y498" t="s">
        <v>101</v>
      </c>
      <c r="Z498" t="s">
        <v>102</v>
      </c>
      <c r="AA498" s="2">
        <v>1.3178641999999999E-5</v>
      </c>
      <c r="AB498" s="2">
        <v>1.3025454E-5</v>
      </c>
      <c r="AC498" s="2">
        <v>1.5008221999999999E-6</v>
      </c>
      <c r="AD498">
        <v>11.388291000000001</v>
      </c>
      <c r="AE498" s="2">
        <v>1.0665725E-5</v>
      </c>
      <c r="AF498" s="2">
        <v>1.6585242999999999E-5</v>
      </c>
      <c r="AG498" s="2">
        <v>6.7118807999999999E-8</v>
      </c>
      <c r="AL498" t="s">
        <v>101</v>
      </c>
      <c r="AM498" t="s">
        <v>102</v>
      </c>
      <c r="AN498" s="2">
        <v>1.3966213000000001E-5</v>
      </c>
      <c r="AO498" s="2">
        <v>1.3788305E-5</v>
      </c>
      <c r="AP498" s="2">
        <v>1.5922829E-6</v>
      </c>
      <c r="AQ498">
        <v>11.400964</v>
      </c>
      <c r="AR498" s="2">
        <v>1.1503110000000001E-5</v>
      </c>
      <c r="AS498" s="2">
        <v>1.7740858999999999E-5</v>
      </c>
      <c r="AT498" s="2">
        <v>7.1209053999999997E-8</v>
      </c>
    </row>
    <row r="499" spans="1:48" x14ac:dyDescent="0.35">
      <c r="Y499" t="s">
        <v>103</v>
      </c>
      <c r="Z499" t="s">
        <v>11</v>
      </c>
      <c r="AA499">
        <v>5.6406002999999996E-3</v>
      </c>
      <c r="AB499">
        <v>5.6069524000000003E-3</v>
      </c>
      <c r="AC499">
        <v>6.1103828000000002E-4</v>
      </c>
      <c r="AD499">
        <v>10.832858999999999</v>
      </c>
      <c r="AE499">
        <v>4.5676906999999999E-3</v>
      </c>
      <c r="AF499">
        <v>7.0081253000000001E-3</v>
      </c>
      <c r="AG499" s="2">
        <v>2.7326462999999999E-5</v>
      </c>
      <c r="AL499" t="s">
        <v>103</v>
      </c>
      <c r="AM499" t="s">
        <v>11</v>
      </c>
      <c r="AN499">
        <v>6.7482393999999998E-3</v>
      </c>
      <c r="AO499">
        <v>6.6717918999999997E-3</v>
      </c>
      <c r="AP499">
        <v>6.9359407999999997E-4</v>
      </c>
      <c r="AQ499">
        <v>10.278149000000001</v>
      </c>
      <c r="AR499">
        <v>5.6848328999999998E-3</v>
      </c>
      <c r="AS499">
        <v>8.4081994E-3</v>
      </c>
      <c r="AT499" s="2">
        <v>3.1018469999999999E-5</v>
      </c>
    </row>
    <row r="500" spans="1:48" x14ac:dyDescent="0.35">
      <c r="Y500" t="s">
        <v>104</v>
      </c>
      <c r="Z500" t="s">
        <v>85</v>
      </c>
      <c r="AA500">
        <v>17.127479999999998</v>
      </c>
      <c r="AB500">
        <v>16.906768</v>
      </c>
      <c r="AC500">
        <v>1.9624170000000001</v>
      </c>
      <c r="AD500">
        <v>11.457710000000001</v>
      </c>
      <c r="AE500">
        <v>13.840719</v>
      </c>
      <c r="AF500">
        <v>21.621407000000001</v>
      </c>
      <c r="AG500">
        <v>8.7761957000000002E-2</v>
      </c>
      <c r="AL500" t="s">
        <v>104</v>
      </c>
      <c r="AM500" t="s">
        <v>85</v>
      </c>
      <c r="AN500">
        <v>18.556352</v>
      </c>
      <c r="AO500">
        <v>18.312168</v>
      </c>
      <c r="AP500">
        <v>2.0877949999999998</v>
      </c>
      <c r="AQ500">
        <v>11.251106999999999</v>
      </c>
      <c r="AR500">
        <v>15.340451</v>
      </c>
      <c r="AS500">
        <v>23.514161000000001</v>
      </c>
      <c r="AT500">
        <v>9.3369029000000006E-2</v>
      </c>
    </row>
    <row r="501" spans="1:48" x14ac:dyDescent="0.35">
      <c r="Y501" t="s">
        <v>105</v>
      </c>
      <c r="Z501" t="s">
        <v>106</v>
      </c>
      <c r="AA501">
        <v>-0.19060940000000001</v>
      </c>
      <c r="AB501">
        <v>-0.19142843000000001</v>
      </c>
      <c r="AC501">
        <v>0.10068368</v>
      </c>
      <c r="AD501">
        <v>-52.821993999999997</v>
      </c>
      <c r="AE501">
        <v>-0.38267478999999999</v>
      </c>
      <c r="AF501">
        <v>1.5038753E-2</v>
      </c>
      <c r="AG501">
        <v>4.5027111999999996E-3</v>
      </c>
      <c r="AL501" t="s">
        <v>105</v>
      </c>
      <c r="AM501" t="s">
        <v>106</v>
      </c>
      <c r="AN501">
        <v>4.0995601999999999E-2</v>
      </c>
      <c r="AO501">
        <v>4.0577463000000001E-2</v>
      </c>
      <c r="AP501">
        <v>3.8376222999999998E-3</v>
      </c>
      <c r="AQ501">
        <v>9.3610585000000004</v>
      </c>
      <c r="AR501">
        <v>3.5127736999999999E-2</v>
      </c>
      <c r="AS501">
        <v>5.0131813999999997E-2</v>
      </c>
      <c r="AT501">
        <v>1.7162368999999999E-4</v>
      </c>
    </row>
    <row r="503" spans="1:48" x14ac:dyDescent="0.35">
      <c r="Y503" t="s">
        <v>29</v>
      </c>
      <c r="Z503">
        <v>95</v>
      </c>
      <c r="AL503" t="s">
        <v>29</v>
      </c>
      <c r="AM503">
        <v>95</v>
      </c>
    </row>
    <row r="506" spans="1:48" s="15" customFormat="1" x14ac:dyDescent="0.35">
      <c r="A506" s="4">
        <v>22</v>
      </c>
      <c r="B506" s="4" t="s">
        <v>49</v>
      </c>
      <c r="C506" s="15" t="s">
        <v>61</v>
      </c>
      <c r="L506" s="21">
        <v>22</v>
      </c>
      <c r="M506" s="4" t="s">
        <v>59</v>
      </c>
      <c r="W506" s="22"/>
      <c r="X506" s="4">
        <v>22</v>
      </c>
      <c r="Y506" s="4" t="s">
        <v>49</v>
      </c>
      <c r="AI506" s="22"/>
      <c r="AK506" s="4">
        <v>22</v>
      </c>
      <c r="AL506" s="4" t="s">
        <v>59</v>
      </c>
      <c r="AV506" s="22"/>
    </row>
    <row r="507" spans="1:48" x14ac:dyDescent="0.35">
      <c r="B507" t="s">
        <v>3</v>
      </c>
      <c r="C507" t="s">
        <v>4</v>
      </c>
      <c r="D507" t="s">
        <v>5</v>
      </c>
      <c r="E507" t="s">
        <v>6</v>
      </c>
      <c r="F507" t="s">
        <v>7</v>
      </c>
      <c r="G507" t="s">
        <v>8</v>
      </c>
      <c r="H507" s="1">
        <v>2.5000000000000001E-2</v>
      </c>
      <c r="I507" s="1">
        <v>0.97499999999999998</v>
      </c>
      <c r="J507" t="s">
        <v>9</v>
      </c>
      <c r="M507" t="s">
        <v>3</v>
      </c>
      <c r="N507" t="s">
        <v>4</v>
      </c>
      <c r="O507" t="s">
        <v>5</v>
      </c>
      <c r="P507" t="s">
        <v>6</v>
      </c>
      <c r="Q507" t="s">
        <v>7</v>
      </c>
      <c r="R507" t="s">
        <v>8</v>
      </c>
      <c r="S507" s="1">
        <v>2.5000000000000001E-2</v>
      </c>
      <c r="T507" s="1">
        <v>0.97499999999999998</v>
      </c>
      <c r="U507" t="s">
        <v>9</v>
      </c>
      <c r="Y507" t="s">
        <v>3</v>
      </c>
      <c r="Z507" t="s">
        <v>4</v>
      </c>
      <c r="AA507" t="s">
        <v>5</v>
      </c>
      <c r="AB507" t="s">
        <v>6</v>
      </c>
      <c r="AC507" t="s">
        <v>7</v>
      </c>
      <c r="AD507" t="s">
        <v>8</v>
      </c>
      <c r="AE507" s="1">
        <v>2.5000000000000001E-2</v>
      </c>
      <c r="AF507" s="1">
        <v>0.97499999999999998</v>
      </c>
      <c r="AG507" t="s">
        <v>9</v>
      </c>
      <c r="AL507" t="s">
        <v>3</v>
      </c>
      <c r="AM507" t="s">
        <v>4</v>
      </c>
      <c r="AN507" t="s">
        <v>5</v>
      </c>
      <c r="AO507" t="s">
        <v>6</v>
      </c>
      <c r="AP507" t="s">
        <v>7</v>
      </c>
      <c r="AQ507" t="s">
        <v>8</v>
      </c>
      <c r="AR507" s="1">
        <v>2.5000000000000001E-2</v>
      </c>
      <c r="AS507" s="1">
        <v>0.97499999999999998</v>
      </c>
      <c r="AT507" t="s">
        <v>9</v>
      </c>
    </row>
    <row r="508" spans="1:48" x14ac:dyDescent="0.35">
      <c r="A508" s="3"/>
      <c r="B508" t="s">
        <v>10</v>
      </c>
      <c r="C508" t="s">
        <v>11</v>
      </c>
      <c r="D508">
        <v>1.0294286E-3</v>
      </c>
      <c r="E508">
        <v>1.0313282E-3</v>
      </c>
      <c r="F508">
        <v>2.4559152000000001E-4</v>
      </c>
      <c r="G508">
        <v>23.857071999999999</v>
      </c>
      <c r="H508">
        <v>5.7183296000000005E-4</v>
      </c>
      <c r="I508">
        <v>1.4898859999999999E-3</v>
      </c>
      <c r="J508" s="2">
        <v>1.0983186E-5</v>
      </c>
      <c r="M508" t="s">
        <v>10</v>
      </c>
      <c r="N508" t="s">
        <v>11</v>
      </c>
      <c r="O508">
        <v>1.4756718000000001E-3</v>
      </c>
      <c r="P508">
        <v>1.4617333999999999E-3</v>
      </c>
      <c r="Q508">
        <v>1.9323642999999999E-4</v>
      </c>
      <c r="R508">
        <v>13.094811</v>
      </c>
      <c r="S508">
        <v>1.1477981E-3</v>
      </c>
      <c r="T508">
        <v>1.9042575999999999E-3</v>
      </c>
      <c r="U508" s="2">
        <v>8.6417957000000001E-6</v>
      </c>
      <c r="V508" s="2"/>
      <c r="Y508" t="s">
        <v>81</v>
      </c>
      <c r="Z508" t="s">
        <v>26</v>
      </c>
      <c r="AA508">
        <v>2.3602555E-4</v>
      </c>
      <c r="AB508">
        <v>2.3204793999999999E-4</v>
      </c>
      <c r="AC508" s="2">
        <v>6.7330927999999999E-5</v>
      </c>
      <c r="AD508">
        <v>28.526966000000002</v>
      </c>
      <c r="AE508" s="2">
        <v>1.214138E-4</v>
      </c>
      <c r="AF508">
        <v>3.8197028E-4</v>
      </c>
      <c r="AG508" s="2">
        <v>3.0111305999999999E-6</v>
      </c>
      <c r="AL508" t="s">
        <v>81</v>
      </c>
      <c r="AM508" t="s">
        <v>26</v>
      </c>
      <c r="AN508">
        <v>4.0254728999999999E-4</v>
      </c>
      <c r="AO508">
        <v>3.9737147000000001E-4</v>
      </c>
      <c r="AP508" s="2">
        <v>5.3693517000000003E-5</v>
      </c>
      <c r="AQ508">
        <v>13.338437000000001</v>
      </c>
      <c r="AR508">
        <v>3.1647438000000002E-4</v>
      </c>
      <c r="AS508">
        <v>5.2305718999999995E-4</v>
      </c>
      <c r="AT508" s="2">
        <v>2.4012471000000002E-6</v>
      </c>
    </row>
    <row r="509" spans="1:48" x14ac:dyDescent="0.35">
      <c r="B509" t="s">
        <v>12</v>
      </c>
      <c r="C509" t="s">
        <v>13</v>
      </c>
      <c r="D509" s="2">
        <v>-8.0702296999999997E-10</v>
      </c>
      <c r="E509" s="2">
        <v>-5.2166380000000001E-9</v>
      </c>
      <c r="F509" s="2">
        <v>9.6603419999999996E-8</v>
      </c>
      <c r="G509">
        <v>-11970.343000000001</v>
      </c>
      <c r="H509" s="2">
        <v>-1.8462117E-7</v>
      </c>
      <c r="I509" s="2">
        <v>2.0195091E-7</v>
      </c>
      <c r="J509" s="2">
        <v>4.3202363E-9</v>
      </c>
      <c r="M509" t="s">
        <v>12</v>
      </c>
      <c r="N509" t="s">
        <v>13</v>
      </c>
      <c r="O509" s="2">
        <v>1.0981787E-8</v>
      </c>
      <c r="P509" s="2">
        <v>1.0942633E-8</v>
      </c>
      <c r="Q509" s="2">
        <v>1.1155968E-7</v>
      </c>
      <c r="R509">
        <v>1015.8609</v>
      </c>
      <c r="S509" s="2">
        <v>-2.1443381E-7</v>
      </c>
      <c r="T509" s="2">
        <v>2.4539861E-7</v>
      </c>
      <c r="U509" s="2">
        <v>4.9891005999999998E-9</v>
      </c>
      <c r="V509" s="2"/>
      <c r="Y509" t="s">
        <v>82</v>
      </c>
      <c r="Z509" t="s">
        <v>83</v>
      </c>
      <c r="AA509">
        <v>3.6333714000000003E-2</v>
      </c>
      <c r="AB509">
        <v>3.5529205000000001E-2</v>
      </c>
      <c r="AC509">
        <v>6.9835645999999996E-3</v>
      </c>
      <c r="AD509">
        <v>19.220618000000002</v>
      </c>
      <c r="AE509">
        <v>2.3317066000000001E-2</v>
      </c>
      <c r="AF509">
        <v>5.3067111E-2</v>
      </c>
      <c r="AG509">
        <v>3.1231450000000001E-4</v>
      </c>
      <c r="AL509" t="s">
        <v>82</v>
      </c>
      <c r="AM509" t="s">
        <v>83</v>
      </c>
      <c r="AN509">
        <v>4.9606222999999998E-2</v>
      </c>
      <c r="AO509">
        <v>4.8967719999999999E-2</v>
      </c>
      <c r="AP509">
        <v>7.2942281999999999E-3</v>
      </c>
      <c r="AQ509">
        <v>14.70426</v>
      </c>
      <c r="AR509">
        <v>3.7337661000000001E-2</v>
      </c>
      <c r="AS509">
        <v>6.6549997999999999E-2</v>
      </c>
      <c r="AT509">
        <v>3.2620780000000002E-4</v>
      </c>
    </row>
    <row r="510" spans="1:48" x14ac:dyDescent="0.35">
      <c r="B510" t="s">
        <v>14</v>
      </c>
      <c r="C510" t="s">
        <v>15</v>
      </c>
      <c r="D510">
        <v>1.6731703</v>
      </c>
      <c r="E510">
        <v>1.5726176999999999</v>
      </c>
      <c r="F510">
        <v>1.6038197000000001</v>
      </c>
      <c r="G510">
        <v>95.855136999999999</v>
      </c>
      <c r="H510">
        <v>-1.6507353</v>
      </c>
      <c r="I510">
        <v>5.3382269000000004</v>
      </c>
      <c r="J510">
        <v>7.1724996999999999E-2</v>
      </c>
      <c r="M510" t="s">
        <v>14</v>
      </c>
      <c r="N510" t="s">
        <v>15</v>
      </c>
      <c r="O510">
        <v>3.2833703000000001</v>
      </c>
      <c r="P510">
        <v>3.337879</v>
      </c>
      <c r="Q510">
        <v>2.0495169</v>
      </c>
      <c r="R510">
        <v>62.421132999999998</v>
      </c>
      <c r="S510">
        <v>-0.62097608000000004</v>
      </c>
      <c r="T510">
        <v>7.8907147000000002</v>
      </c>
      <c r="U510">
        <v>9.1657184000000003E-2</v>
      </c>
      <c r="Y510" t="s">
        <v>84</v>
      </c>
      <c r="Z510" t="s">
        <v>85</v>
      </c>
      <c r="AA510">
        <v>4.9161785E-3</v>
      </c>
      <c r="AB510">
        <v>4.9601161999999997E-3</v>
      </c>
      <c r="AC510">
        <v>2.0845877E-3</v>
      </c>
      <c r="AD510">
        <v>42.402605000000001</v>
      </c>
      <c r="AE510">
        <v>5.4574061000000002E-4</v>
      </c>
      <c r="AF510">
        <v>9.2201434000000002E-3</v>
      </c>
      <c r="AG510" s="2">
        <v>9.3225597999999998E-5</v>
      </c>
      <c r="AL510" t="s">
        <v>84</v>
      </c>
      <c r="AM510" t="s">
        <v>85</v>
      </c>
      <c r="AN510">
        <v>9.5239593000000008E-3</v>
      </c>
      <c r="AO510">
        <v>9.3046654000000003E-3</v>
      </c>
      <c r="AP510">
        <v>1.8793097E-3</v>
      </c>
      <c r="AQ510">
        <v>19.732441000000001</v>
      </c>
      <c r="AR510">
        <v>6.6008548999999996E-3</v>
      </c>
      <c r="AS510">
        <v>1.4151438000000001E-2</v>
      </c>
      <c r="AT510" s="2">
        <v>8.4045284000000003E-5</v>
      </c>
    </row>
    <row r="511" spans="1:48" x14ac:dyDescent="0.35">
      <c r="B511" t="s">
        <v>16</v>
      </c>
      <c r="C511" t="s">
        <v>17</v>
      </c>
      <c r="D511" s="2">
        <v>5.7710868E-4</v>
      </c>
      <c r="E511">
        <v>5.6214663999999996E-4</v>
      </c>
      <c r="F511">
        <v>1.2046532E-4</v>
      </c>
      <c r="G511">
        <v>20.873940999999999</v>
      </c>
      <c r="H511">
        <v>3.6734107999999998E-4</v>
      </c>
      <c r="I511">
        <v>8.2408001E-4</v>
      </c>
      <c r="J511" s="2">
        <v>5.3873730999999997E-6</v>
      </c>
      <c r="M511" t="s">
        <v>16</v>
      </c>
      <c r="N511" t="s">
        <v>17</v>
      </c>
      <c r="O511">
        <v>8.1512784999999998E-4</v>
      </c>
      <c r="P511">
        <v>7.9435976999999997E-4</v>
      </c>
      <c r="Q511">
        <v>1.3092634000000001E-4</v>
      </c>
      <c r="R511">
        <v>16.062062000000001</v>
      </c>
      <c r="S511">
        <v>5.9942340999999996E-4</v>
      </c>
      <c r="T511">
        <v>1.1304125000000001E-3</v>
      </c>
      <c r="U511" s="2">
        <v>5.8552040000000004E-6</v>
      </c>
      <c r="V511" s="2"/>
      <c r="Y511" t="s">
        <v>86</v>
      </c>
      <c r="Z511" t="s">
        <v>87</v>
      </c>
      <c r="AA511" s="2">
        <v>3.9505178000000002E-5</v>
      </c>
      <c r="AB511" s="2">
        <v>3.8985780999999997E-5</v>
      </c>
      <c r="AC511" s="2">
        <v>1.2596140000000001E-5</v>
      </c>
      <c r="AD511">
        <v>31.884784</v>
      </c>
      <c r="AE511" s="2">
        <v>1.3280267E-5</v>
      </c>
      <c r="AF511" s="2">
        <v>6.6995123999999997E-5</v>
      </c>
      <c r="AG511" s="2">
        <v>5.6331653E-7</v>
      </c>
      <c r="AL511" t="s">
        <v>86</v>
      </c>
      <c r="AM511" t="s">
        <v>87</v>
      </c>
      <c r="AN511" s="2">
        <v>6.9863822E-5</v>
      </c>
      <c r="AO511" s="2">
        <v>6.6964173000000005E-5</v>
      </c>
      <c r="AP511" s="2">
        <v>1.6026799000000001E-5</v>
      </c>
      <c r="AQ511">
        <v>22.940055000000001</v>
      </c>
      <c r="AR511" s="2">
        <v>4.7740853E-5</v>
      </c>
      <c r="AS511">
        <v>1.0847335E-4</v>
      </c>
      <c r="AT511" s="2">
        <v>7.1674024000000002E-7</v>
      </c>
    </row>
    <row r="512" spans="1:48" x14ac:dyDescent="0.35">
      <c r="B512" t="s">
        <v>18</v>
      </c>
      <c r="C512" t="s">
        <v>19</v>
      </c>
      <c r="D512">
        <v>0.23610803999999999</v>
      </c>
      <c r="E512">
        <v>0.23481487000000001</v>
      </c>
      <c r="F512">
        <v>4.2594444000000002E-2</v>
      </c>
      <c r="G512">
        <v>18.040234000000002</v>
      </c>
      <c r="H512">
        <v>0.16285630000000001</v>
      </c>
      <c r="I512">
        <v>0.32558626000000002</v>
      </c>
      <c r="J512">
        <v>1.9048813999999999E-3</v>
      </c>
      <c r="M512" t="s">
        <v>18</v>
      </c>
      <c r="N512" t="s">
        <v>19</v>
      </c>
      <c r="O512">
        <v>0.28208920999999998</v>
      </c>
      <c r="P512">
        <v>0.27896568999999999</v>
      </c>
      <c r="Q512">
        <v>4.3494481000000002E-2</v>
      </c>
      <c r="R512">
        <v>15.418697</v>
      </c>
      <c r="S512">
        <v>0.21050794</v>
      </c>
      <c r="T512">
        <v>0.38311757000000002</v>
      </c>
      <c r="U512">
        <v>1.9451322999999999E-3</v>
      </c>
      <c r="Y512" t="s">
        <v>20</v>
      </c>
      <c r="Z512" t="s">
        <v>21</v>
      </c>
      <c r="AA512">
        <v>0.35702507999999999</v>
      </c>
      <c r="AB512">
        <v>0.34896233999999998</v>
      </c>
      <c r="AC512">
        <v>6.4235241999999998E-2</v>
      </c>
      <c r="AD512">
        <v>17.991800999999999</v>
      </c>
      <c r="AE512">
        <v>0.25416102000000002</v>
      </c>
      <c r="AF512">
        <v>0.50617305999999995</v>
      </c>
      <c r="AG512">
        <v>2.8726874000000002E-3</v>
      </c>
      <c r="AL512" t="s">
        <v>20</v>
      </c>
      <c r="AM512" t="s">
        <v>21</v>
      </c>
      <c r="AN512">
        <v>0.42422347999999999</v>
      </c>
      <c r="AO512">
        <v>0.42248353</v>
      </c>
      <c r="AP512">
        <v>5.6948771000000002E-2</v>
      </c>
      <c r="AQ512">
        <v>13.424238000000001</v>
      </c>
      <c r="AR512">
        <v>0.32569621999999998</v>
      </c>
      <c r="AS512">
        <v>0.55303303999999998</v>
      </c>
      <c r="AT512">
        <v>2.5468265E-3</v>
      </c>
    </row>
    <row r="513" spans="2:46" x14ac:dyDescent="0.35">
      <c r="B513" t="s">
        <v>20</v>
      </c>
      <c r="C513" t="s">
        <v>21</v>
      </c>
      <c r="D513">
        <v>0.35509205999999999</v>
      </c>
      <c r="E513">
        <v>0.34681802</v>
      </c>
      <c r="F513">
        <v>6.5229246000000005E-2</v>
      </c>
      <c r="G513">
        <v>18.369672000000001</v>
      </c>
      <c r="H513">
        <v>0.24521854000000001</v>
      </c>
      <c r="I513">
        <v>0.50375486000000003</v>
      </c>
      <c r="J513">
        <v>2.9171406000000001E-3</v>
      </c>
      <c r="M513" t="s">
        <v>20</v>
      </c>
      <c r="N513" t="s">
        <v>21</v>
      </c>
      <c r="O513">
        <v>0.41722819999999999</v>
      </c>
      <c r="P513">
        <v>0.40957221999999999</v>
      </c>
      <c r="Q513">
        <v>5.5802160000000003E-2</v>
      </c>
      <c r="R513">
        <v>13.374494</v>
      </c>
      <c r="S513">
        <v>0.32540324999999998</v>
      </c>
      <c r="T513">
        <v>0.54604640000000004</v>
      </c>
      <c r="U513">
        <v>2.4955483999999999E-3</v>
      </c>
      <c r="Y513" t="s">
        <v>88</v>
      </c>
      <c r="Z513" t="s">
        <v>85</v>
      </c>
      <c r="AA513">
        <v>1.1958841E-3</v>
      </c>
      <c r="AB513">
        <v>2.0108628999999999E-3</v>
      </c>
      <c r="AC513">
        <v>9.0758065000000002E-3</v>
      </c>
      <c r="AD513">
        <v>758.92024000000004</v>
      </c>
      <c r="AE513">
        <v>-2.0345054000000001E-2</v>
      </c>
      <c r="AF513">
        <v>1.5903159E-2</v>
      </c>
      <c r="AG513">
        <v>4.0588240999999998E-4</v>
      </c>
      <c r="AL513" t="s">
        <v>88</v>
      </c>
      <c r="AM513" t="s">
        <v>85</v>
      </c>
      <c r="AN513">
        <v>1.2775099E-2</v>
      </c>
      <c r="AO513">
        <v>1.153793E-2</v>
      </c>
      <c r="AP513">
        <v>9.3282613999999993E-3</v>
      </c>
      <c r="AQ513">
        <v>73.019094999999993</v>
      </c>
      <c r="AR513">
        <v>6.2122212E-4</v>
      </c>
      <c r="AS513">
        <v>2.9297607E-2</v>
      </c>
      <c r="AT513">
        <v>4.1717252999999999E-4</v>
      </c>
    </row>
    <row r="514" spans="2:46" x14ac:dyDescent="0.35">
      <c r="B514" t="s">
        <v>22</v>
      </c>
      <c r="C514" t="s">
        <v>13</v>
      </c>
      <c r="D514" s="2">
        <v>4.9936147999999996E-7</v>
      </c>
      <c r="E514" s="2">
        <v>2.0202054000000001E-7</v>
      </c>
      <c r="F514" s="2">
        <v>5.8570066000000002E-6</v>
      </c>
      <c r="G514">
        <v>1172.8992000000001</v>
      </c>
      <c r="H514" s="2">
        <v>-9.0863342999999992E-6</v>
      </c>
      <c r="I514" s="2">
        <v>1.3247772000000001E-5</v>
      </c>
      <c r="J514" s="2">
        <v>2.6193330000000002E-7</v>
      </c>
      <c r="M514" t="s">
        <v>22</v>
      </c>
      <c r="N514" t="s">
        <v>13</v>
      </c>
      <c r="O514" s="2">
        <v>-7.0323402000000003E-8</v>
      </c>
      <c r="P514" s="2">
        <v>-1.9536468000000001E-7</v>
      </c>
      <c r="Q514" s="2">
        <v>6.2195894000000002E-6</v>
      </c>
      <c r="R514">
        <v>-8844.2669999999998</v>
      </c>
      <c r="S514" s="2">
        <v>-1.1019383E-5</v>
      </c>
      <c r="T514" s="2">
        <v>1.4212823999999999E-5</v>
      </c>
      <c r="U514" s="2">
        <v>2.781485E-7</v>
      </c>
      <c r="V514" s="2"/>
      <c r="Y514" t="s">
        <v>89</v>
      </c>
      <c r="Z514" t="s">
        <v>85</v>
      </c>
      <c r="AA514">
        <v>0.25675098000000002</v>
      </c>
      <c r="AB514">
        <v>0.35428939999999998</v>
      </c>
      <c r="AC514">
        <v>3.6355653999999999</v>
      </c>
      <c r="AD514">
        <v>1415.9889000000001</v>
      </c>
      <c r="AE514">
        <v>-7.0572058999999996</v>
      </c>
      <c r="AF514">
        <v>7.6770560000000003</v>
      </c>
      <c r="AG514">
        <v>0.16258743000000001</v>
      </c>
      <c r="AL514" t="s">
        <v>89</v>
      </c>
      <c r="AM514" t="s">
        <v>85</v>
      </c>
      <c r="AN514">
        <v>0.49833240000000001</v>
      </c>
      <c r="AO514">
        <v>0.46454732999999998</v>
      </c>
      <c r="AP514">
        <v>4.2146276</v>
      </c>
      <c r="AQ514">
        <v>845.74623999999994</v>
      </c>
      <c r="AR514">
        <v>-8.0523477999999997</v>
      </c>
      <c r="AS514">
        <v>10.204629000000001</v>
      </c>
      <c r="AT514">
        <v>0.18848387</v>
      </c>
    </row>
    <row r="515" spans="2:46" x14ac:dyDescent="0.35">
      <c r="B515" t="s">
        <v>23</v>
      </c>
      <c r="C515" t="s">
        <v>24</v>
      </c>
      <c r="D515" s="2">
        <v>2.0371008999999998E-9</v>
      </c>
      <c r="E515" s="2">
        <v>1.8008897000000001E-9</v>
      </c>
      <c r="F515" s="2">
        <v>5.0952359000000002E-9</v>
      </c>
      <c r="G515">
        <v>250.12191999999999</v>
      </c>
      <c r="H515" s="2">
        <v>-8.1696234000000004E-9</v>
      </c>
      <c r="I515" s="2">
        <v>1.3733904E-8</v>
      </c>
      <c r="J515" s="2">
        <v>2.2786586999999999E-10</v>
      </c>
      <c r="M515" t="s">
        <v>23</v>
      </c>
      <c r="N515" t="s">
        <v>24</v>
      </c>
      <c r="O515" s="2">
        <v>1.1642167E-8</v>
      </c>
      <c r="P515" s="2">
        <v>1.0827198E-8</v>
      </c>
      <c r="Q515" s="2">
        <v>3.8956662000000001E-9</v>
      </c>
      <c r="R515">
        <v>33.461694000000001</v>
      </c>
      <c r="S515" s="2">
        <v>6.4931318999999997E-9</v>
      </c>
      <c r="T515" s="2">
        <v>2.1792718999999998E-8</v>
      </c>
      <c r="U515" s="2">
        <v>1.7421949E-10</v>
      </c>
      <c r="V515" s="2"/>
      <c r="Y515" t="s">
        <v>90</v>
      </c>
      <c r="Z515" t="s">
        <v>91</v>
      </c>
      <c r="AA515">
        <v>-3.3549880000000002E-3</v>
      </c>
      <c r="AB515">
        <v>-2.0698268000000001E-3</v>
      </c>
      <c r="AC515">
        <v>4.3942334000000001E-3</v>
      </c>
      <c r="AD515">
        <v>-130.97613000000001</v>
      </c>
      <c r="AE515">
        <v>-1.4843579000000001E-2</v>
      </c>
      <c r="AF515">
        <v>5.2269217000000003E-4</v>
      </c>
      <c r="AG515">
        <v>1.9651609000000001E-4</v>
      </c>
      <c r="AL515" t="s">
        <v>90</v>
      </c>
      <c r="AM515" t="s">
        <v>91</v>
      </c>
      <c r="AN515">
        <v>7.6664224999999997E-3</v>
      </c>
      <c r="AO515">
        <v>3.9880567999999996E-3</v>
      </c>
      <c r="AP515">
        <v>1.3533921000000001E-2</v>
      </c>
      <c r="AQ515">
        <v>176.53503000000001</v>
      </c>
      <c r="AR515">
        <v>8.6163899000000002E-4</v>
      </c>
      <c r="AS515">
        <v>3.4477929999999997E-2</v>
      </c>
      <c r="AT515">
        <v>6.0525534999999997E-4</v>
      </c>
    </row>
    <row r="516" spans="2:46" x14ac:dyDescent="0.35">
      <c r="B516" t="s">
        <v>25</v>
      </c>
      <c r="C516" t="s">
        <v>26</v>
      </c>
      <c r="D516" s="2">
        <v>1.0477588999999999E-4</v>
      </c>
      <c r="E516" s="2">
        <v>9.9989703000000004E-5</v>
      </c>
      <c r="F516" s="2">
        <v>3.7273383000000001E-5</v>
      </c>
      <c r="G516">
        <v>35.574390000000001</v>
      </c>
      <c r="H516" s="2">
        <v>3.4156687000000002E-5</v>
      </c>
      <c r="I516">
        <v>1.8274955999999999E-4</v>
      </c>
      <c r="J516" s="2">
        <v>1.6669164000000001E-6</v>
      </c>
      <c r="M516" t="s">
        <v>25</v>
      </c>
      <c r="N516" t="s">
        <v>26</v>
      </c>
      <c r="O516">
        <v>1.908061E-4</v>
      </c>
      <c r="P516">
        <v>1.8434954999999999E-4</v>
      </c>
      <c r="Q516" s="2">
        <v>3.6600963999999999E-5</v>
      </c>
      <c r="R516">
        <v>19.182282000000001</v>
      </c>
      <c r="S516">
        <v>1.3958003E-4</v>
      </c>
      <c r="T516">
        <v>2.7930400000000002E-4</v>
      </c>
      <c r="U516" s="2">
        <v>1.6368449E-6</v>
      </c>
      <c r="V516" s="2"/>
      <c r="Y516" t="s">
        <v>92</v>
      </c>
      <c r="Z516" t="s">
        <v>93</v>
      </c>
      <c r="AA516">
        <v>3.6328912</v>
      </c>
      <c r="AB516">
        <v>3.5599542</v>
      </c>
      <c r="AC516">
        <v>0.76401116000000002</v>
      </c>
      <c r="AD516">
        <v>21.030389</v>
      </c>
      <c r="AE516">
        <v>2.3880034999999999</v>
      </c>
      <c r="AF516">
        <v>5.4454189</v>
      </c>
      <c r="AG516">
        <v>3.4167617999999997E-2</v>
      </c>
      <c r="AL516" t="s">
        <v>92</v>
      </c>
      <c r="AM516" t="s">
        <v>93</v>
      </c>
      <c r="AN516">
        <v>3.6642193000000001</v>
      </c>
      <c r="AO516">
        <v>3.5867437</v>
      </c>
      <c r="AP516">
        <v>0.78144208000000004</v>
      </c>
      <c r="AQ516">
        <v>21.326291000000001</v>
      </c>
      <c r="AR516">
        <v>2.3982038000000001</v>
      </c>
      <c r="AS516">
        <v>5.6882121000000003</v>
      </c>
      <c r="AT516">
        <v>3.4947152000000002E-2</v>
      </c>
    </row>
    <row r="517" spans="2:46" x14ac:dyDescent="0.35">
      <c r="B517" t="s">
        <v>27</v>
      </c>
      <c r="C517" t="s">
        <v>28</v>
      </c>
      <c r="D517">
        <v>2.7717509000000001E-2</v>
      </c>
      <c r="E517">
        <v>2.7129770000000001E-2</v>
      </c>
      <c r="F517">
        <v>5.4971880999999997E-3</v>
      </c>
      <c r="G517">
        <v>19.832908</v>
      </c>
      <c r="H517">
        <v>1.8665300999999999E-2</v>
      </c>
      <c r="I517">
        <v>3.9926864999999999E-2</v>
      </c>
      <c r="J517">
        <v>2.4584172E-4</v>
      </c>
      <c r="M517" t="s">
        <v>27</v>
      </c>
      <c r="N517" t="s">
        <v>28</v>
      </c>
      <c r="O517">
        <v>3.3349376E-2</v>
      </c>
      <c r="P517">
        <v>3.2428305999999997E-2</v>
      </c>
      <c r="Q517">
        <v>5.8622494999999997E-3</v>
      </c>
      <c r="R517">
        <v>17.578288000000001</v>
      </c>
      <c r="S517">
        <v>2.3923204999999999E-2</v>
      </c>
      <c r="T517">
        <v>4.767358E-2</v>
      </c>
      <c r="U517">
        <v>2.6216777000000001E-4</v>
      </c>
      <c r="Y517" t="s">
        <v>94</v>
      </c>
      <c r="Z517" t="s">
        <v>85</v>
      </c>
      <c r="AA517">
        <v>7.1584854000000002E-3</v>
      </c>
      <c r="AB517">
        <v>7.2452132000000004E-3</v>
      </c>
      <c r="AC517">
        <v>2.7313672999999998E-3</v>
      </c>
      <c r="AD517">
        <v>38.155659</v>
      </c>
      <c r="AE517">
        <v>1.5639356E-3</v>
      </c>
      <c r="AF517">
        <v>1.2705154999999999E-2</v>
      </c>
      <c r="AG517">
        <v>1.2215045999999999E-4</v>
      </c>
      <c r="AL517" t="s">
        <v>94</v>
      </c>
      <c r="AM517" t="s">
        <v>85</v>
      </c>
      <c r="AN517">
        <v>1.3311729E-2</v>
      </c>
      <c r="AO517">
        <v>1.3020212999999999E-2</v>
      </c>
      <c r="AP517">
        <v>2.4361493E-3</v>
      </c>
      <c r="AQ517">
        <v>18.300773</v>
      </c>
      <c r="AR517">
        <v>9.5377239999999992E-3</v>
      </c>
      <c r="AS517">
        <v>1.9285686E-2</v>
      </c>
      <c r="AT517">
        <v>1.0894790999999999E-4</v>
      </c>
    </row>
    <row r="518" spans="2:46" x14ac:dyDescent="0.35">
      <c r="Y518" t="s">
        <v>95</v>
      </c>
      <c r="Z518" t="s">
        <v>17</v>
      </c>
      <c r="AA518" s="2">
        <v>6.1308933999999998E-5</v>
      </c>
      <c r="AB518" s="2">
        <v>5.8535648E-5</v>
      </c>
      <c r="AC518" s="2">
        <v>1.7539487000000001E-5</v>
      </c>
      <c r="AD518">
        <v>28.608370000000001</v>
      </c>
      <c r="AE518" s="2">
        <v>3.4700255999999997E-5</v>
      </c>
      <c r="AF518">
        <v>1.0408882E-4</v>
      </c>
      <c r="AG518" s="2">
        <v>7.8438968E-7</v>
      </c>
      <c r="AL518" t="s">
        <v>95</v>
      </c>
      <c r="AM518" t="s">
        <v>17</v>
      </c>
      <c r="AN518" s="2">
        <v>6.5798385000000002E-5</v>
      </c>
      <c r="AO518" s="2">
        <v>6.3914032000000006E-5</v>
      </c>
      <c r="AP518" s="2">
        <v>1.8226789E-5</v>
      </c>
      <c r="AQ518">
        <v>27.700966999999999</v>
      </c>
      <c r="AR518" s="2">
        <v>3.8295169999999997E-5</v>
      </c>
      <c r="AS518">
        <v>1.0668888E-4</v>
      </c>
      <c r="AT518" s="2">
        <v>8.1512676000000002E-7</v>
      </c>
    </row>
    <row r="519" spans="2:46" x14ac:dyDescent="0.35">
      <c r="B519" t="s">
        <v>29</v>
      </c>
      <c r="C519">
        <v>95</v>
      </c>
      <c r="M519" t="s">
        <v>29</v>
      </c>
      <c r="N519">
        <v>95</v>
      </c>
      <c r="Y519" t="s">
        <v>96</v>
      </c>
      <c r="Z519" t="s">
        <v>97</v>
      </c>
      <c r="AA519" s="2">
        <v>9.4823868999999994E-5</v>
      </c>
      <c r="AB519">
        <v>1.1166646E-4</v>
      </c>
      <c r="AC519">
        <v>2.9704088E-4</v>
      </c>
      <c r="AD519">
        <v>313.25538999999998</v>
      </c>
      <c r="AE519">
        <v>-5.1324179999999995E-4</v>
      </c>
      <c r="AF519">
        <v>6.0472958999999995E-4</v>
      </c>
      <c r="AG519" s="2">
        <v>1.3284072000000001E-5</v>
      </c>
      <c r="AL519" t="s">
        <v>96</v>
      </c>
      <c r="AM519" t="s">
        <v>97</v>
      </c>
      <c r="AN519">
        <v>1.6583921000000001E-3</v>
      </c>
      <c r="AO519">
        <v>1.6231647999999999E-3</v>
      </c>
      <c r="AP519">
        <v>2.9567051999999998E-4</v>
      </c>
      <c r="AQ519">
        <v>17.828745999999999</v>
      </c>
      <c r="AR519">
        <v>1.1624217999999999E-3</v>
      </c>
      <c r="AS519">
        <v>2.3703431000000001E-3</v>
      </c>
      <c r="AT519" s="2">
        <v>1.3222788E-5</v>
      </c>
    </row>
    <row r="520" spans="2:46" x14ac:dyDescent="0.35">
      <c r="Y520" t="s">
        <v>98</v>
      </c>
      <c r="Z520" t="s">
        <v>99</v>
      </c>
      <c r="AA520">
        <v>1.136626E-3</v>
      </c>
      <c r="AB520">
        <v>1.1079518999999999E-3</v>
      </c>
      <c r="AC520">
        <v>2.3286646000000001E-4</v>
      </c>
      <c r="AD520">
        <v>20.487518999999999</v>
      </c>
      <c r="AE520">
        <v>7.6750969000000005E-4</v>
      </c>
      <c r="AF520">
        <v>1.7293167000000001E-3</v>
      </c>
      <c r="AG520" s="2">
        <v>1.0414104999999999E-5</v>
      </c>
      <c r="AL520" t="s">
        <v>98</v>
      </c>
      <c r="AM520" t="s">
        <v>99</v>
      </c>
      <c r="AN520">
        <v>1.3719225E-3</v>
      </c>
      <c r="AO520">
        <v>1.3581518E-3</v>
      </c>
      <c r="AP520">
        <v>2.3247078999999999E-4</v>
      </c>
      <c r="AQ520">
        <v>16.944891999999999</v>
      </c>
      <c r="AR520">
        <v>1.0074422E-3</v>
      </c>
      <c r="AS520">
        <v>1.9030970999999999E-3</v>
      </c>
      <c r="AT520" s="2">
        <v>1.039641E-5</v>
      </c>
    </row>
    <row r="521" spans="2:46" x14ac:dyDescent="0.35">
      <c r="Y521" t="s">
        <v>100</v>
      </c>
      <c r="Z521" t="s">
        <v>99</v>
      </c>
      <c r="AA521">
        <v>1.1541683E-3</v>
      </c>
      <c r="AB521">
        <v>1.1270609999999999E-3</v>
      </c>
      <c r="AC521">
        <v>2.3646949E-4</v>
      </c>
      <c r="AD521">
        <v>20.488302999999998</v>
      </c>
      <c r="AE521">
        <v>7.6860570999999999E-4</v>
      </c>
      <c r="AF521">
        <v>1.7484934E-3</v>
      </c>
      <c r="AG521" s="2">
        <v>1.0575237E-5</v>
      </c>
      <c r="AL521" t="s">
        <v>100</v>
      </c>
      <c r="AM521" t="s">
        <v>99</v>
      </c>
      <c r="AN521">
        <v>1.4052623000000001E-3</v>
      </c>
      <c r="AO521">
        <v>1.3880822E-3</v>
      </c>
      <c r="AP521">
        <v>2.3511634999999999E-4</v>
      </c>
      <c r="AQ521">
        <v>16.731135999999999</v>
      </c>
      <c r="AR521">
        <v>1.0352105999999999E-3</v>
      </c>
      <c r="AS521">
        <v>1.9432473E-3</v>
      </c>
      <c r="AT521" s="2">
        <v>1.0514723000000001E-5</v>
      </c>
    </row>
    <row r="522" spans="2:46" x14ac:dyDescent="0.35">
      <c r="Y522" t="s">
        <v>101</v>
      </c>
      <c r="Z522" t="s">
        <v>102</v>
      </c>
      <c r="AA522" s="2">
        <v>7.4472799000000002E-6</v>
      </c>
      <c r="AB522" s="2">
        <v>7.1719231000000003E-6</v>
      </c>
      <c r="AC522" s="2">
        <v>2.1347872E-6</v>
      </c>
      <c r="AD522">
        <v>28.665327999999999</v>
      </c>
      <c r="AE522" s="2">
        <v>4.2639788000000003E-6</v>
      </c>
      <c r="AF522" s="2">
        <v>1.2790911999999999E-5</v>
      </c>
      <c r="AG522" s="2">
        <v>9.5470587999999996E-8</v>
      </c>
      <c r="AL522" t="s">
        <v>101</v>
      </c>
      <c r="AM522" t="s">
        <v>102</v>
      </c>
      <c r="AN522" s="2">
        <v>7.7036306000000003E-6</v>
      </c>
      <c r="AO522" s="2">
        <v>7.5426903999999997E-6</v>
      </c>
      <c r="AP522" s="2">
        <v>1.9959020999999998E-6</v>
      </c>
      <c r="AQ522">
        <v>25.908591000000001</v>
      </c>
      <c r="AR522" s="2">
        <v>4.4646579E-6</v>
      </c>
      <c r="AS522" s="2">
        <v>1.2315630999999999E-5</v>
      </c>
      <c r="AT522" s="2">
        <v>8.9259457999999999E-8</v>
      </c>
    </row>
    <row r="523" spans="2:46" x14ac:dyDescent="0.35">
      <c r="Y523" t="s">
        <v>103</v>
      </c>
      <c r="Z523" t="s">
        <v>11</v>
      </c>
      <c r="AA523">
        <v>6.4256198999999999E-4</v>
      </c>
      <c r="AB523">
        <v>6.3351808000000002E-4</v>
      </c>
      <c r="AC523">
        <v>1.5138243E-4</v>
      </c>
      <c r="AD523">
        <v>23.559194000000002</v>
      </c>
      <c r="AE523">
        <v>3.5490237000000002E-4</v>
      </c>
      <c r="AF523">
        <v>9.6430091999999998E-4</v>
      </c>
      <c r="AG523" s="2">
        <v>6.7700279000000004E-6</v>
      </c>
      <c r="AL523" t="s">
        <v>103</v>
      </c>
      <c r="AM523" t="s">
        <v>11</v>
      </c>
      <c r="AN523">
        <v>1.0027835000000001E-3</v>
      </c>
      <c r="AO523">
        <v>9.9740616999999991E-4</v>
      </c>
      <c r="AP523">
        <v>1.1403018E-4</v>
      </c>
      <c r="AQ523">
        <v>11.371366</v>
      </c>
      <c r="AR523">
        <v>8.1521206999999999E-4</v>
      </c>
      <c r="AS523">
        <v>1.2681767E-3</v>
      </c>
      <c r="AT523" s="2">
        <v>5.0995846000000003E-6</v>
      </c>
    </row>
    <row r="524" spans="2:46" x14ac:dyDescent="0.35">
      <c r="Y524" t="s">
        <v>104</v>
      </c>
      <c r="Z524" t="s">
        <v>85</v>
      </c>
      <c r="AA524">
        <v>1.1496534</v>
      </c>
      <c r="AB524">
        <v>1.1176744000000001</v>
      </c>
      <c r="AC524">
        <v>0.31623880999999998</v>
      </c>
      <c r="AD524">
        <v>27.507318000000001</v>
      </c>
      <c r="AE524">
        <v>0.64535591999999997</v>
      </c>
      <c r="AF524">
        <v>1.8635197999999999</v>
      </c>
      <c r="AG524">
        <v>1.4142629E-2</v>
      </c>
      <c r="AL524" t="s">
        <v>104</v>
      </c>
      <c r="AM524" t="s">
        <v>85</v>
      </c>
      <c r="AN524">
        <v>1.5381628000000001</v>
      </c>
      <c r="AO524">
        <v>1.4955176999999999</v>
      </c>
      <c r="AP524">
        <v>0.30948147999999998</v>
      </c>
      <c r="AQ524">
        <v>20.120203</v>
      </c>
      <c r="AR524">
        <v>1.0837611</v>
      </c>
      <c r="AS524">
        <v>2.3033391000000001</v>
      </c>
      <c r="AT524">
        <v>1.3840432E-2</v>
      </c>
    </row>
    <row r="525" spans="2:46" x14ac:dyDescent="0.35">
      <c r="Y525" t="s">
        <v>105</v>
      </c>
      <c r="Z525" t="s">
        <v>106</v>
      </c>
      <c r="AA525">
        <v>-6.9822835999999999E-2</v>
      </c>
      <c r="AB525">
        <v>-6.3852463999999998E-2</v>
      </c>
      <c r="AC525">
        <v>6.1038222000000003E-2</v>
      </c>
      <c r="AD525">
        <v>-87.418709000000007</v>
      </c>
      <c r="AE525">
        <v>-0.21735803000000001</v>
      </c>
      <c r="AF525">
        <v>4.261993E-2</v>
      </c>
      <c r="AG525">
        <v>2.7297123000000001E-3</v>
      </c>
      <c r="AL525" t="s">
        <v>105</v>
      </c>
      <c r="AM525" t="s">
        <v>106</v>
      </c>
      <c r="AN525">
        <v>1.2779018E-2</v>
      </c>
      <c r="AO525">
        <v>1.6905185999999999E-2</v>
      </c>
      <c r="AP525">
        <v>6.7829808000000005E-2</v>
      </c>
      <c r="AQ525">
        <v>530.79047000000003</v>
      </c>
      <c r="AR525">
        <v>-0.13472939</v>
      </c>
      <c r="AS525">
        <v>0.12538129000000001</v>
      </c>
      <c r="AT525">
        <v>3.0334412000000001E-3</v>
      </c>
    </row>
    <row r="527" spans="2:46" x14ac:dyDescent="0.35">
      <c r="Y527" t="s">
        <v>29</v>
      </c>
      <c r="Z527">
        <v>95</v>
      </c>
      <c r="AL527" t="s">
        <v>29</v>
      </c>
      <c r="AM527">
        <v>95</v>
      </c>
    </row>
    <row r="530" spans="1:33" x14ac:dyDescent="0.35">
      <c r="A530" s="3">
        <v>23</v>
      </c>
      <c r="B530" s="13" t="s">
        <v>73</v>
      </c>
      <c r="C530" s="13"/>
      <c r="D530" s="13"/>
      <c r="E530" s="13"/>
      <c r="F530" s="13"/>
      <c r="G530" s="13"/>
      <c r="H530" s="13"/>
      <c r="I530" s="13"/>
      <c r="J530" s="13"/>
      <c r="X530" s="3">
        <v>23</v>
      </c>
      <c r="Y530" s="13" t="s">
        <v>73</v>
      </c>
    </row>
    <row r="531" spans="1:33" x14ac:dyDescent="0.35">
      <c r="B531" t="s">
        <v>3</v>
      </c>
      <c r="C531" t="s">
        <v>4</v>
      </c>
      <c r="D531" t="s">
        <v>5</v>
      </c>
      <c r="E531" t="s">
        <v>6</v>
      </c>
      <c r="F531" t="s">
        <v>7</v>
      </c>
      <c r="G531" t="s">
        <v>8</v>
      </c>
      <c r="H531" s="1">
        <v>2.5000000000000001E-2</v>
      </c>
      <c r="I531" s="1">
        <v>0.97499999999999998</v>
      </c>
      <c r="J531" t="s">
        <v>9</v>
      </c>
      <c r="Y531" t="s">
        <v>3</v>
      </c>
      <c r="Z531" t="s">
        <v>4</v>
      </c>
      <c r="AA531" t="s">
        <v>5</v>
      </c>
      <c r="AB531" t="s">
        <v>6</v>
      </c>
      <c r="AC531" t="s">
        <v>7</v>
      </c>
      <c r="AD531" t="s">
        <v>8</v>
      </c>
      <c r="AE531" s="1">
        <v>2.5000000000000001E-2</v>
      </c>
      <c r="AF531" s="1">
        <v>0.97499999999999998</v>
      </c>
      <c r="AG531" t="s">
        <v>9</v>
      </c>
    </row>
    <row r="532" spans="1:33" x14ac:dyDescent="0.35">
      <c r="A532" s="3"/>
      <c r="B532" t="s">
        <v>10</v>
      </c>
      <c r="C532" t="s">
        <v>11</v>
      </c>
      <c r="D532">
        <v>1.1233997E-3</v>
      </c>
      <c r="E532">
        <v>1.1193659999999999E-3</v>
      </c>
      <c r="F532" s="2">
        <v>6.4457155E-5</v>
      </c>
      <c r="G532">
        <v>5.7376864999999997</v>
      </c>
      <c r="H532">
        <v>1.0082797E-3</v>
      </c>
      <c r="I532">
        <v>1.2587129E-3</v>
      </c>
      <c r="J532" s="2">
        <v>2.8826115999999999E-6</v>
      </c>
      <c r="Y532" t="s">
        <v>81</v>
      </c>
      <c r="Z532" t="s">
        <v>26</v>
      </c>
      <c r="AA532">
        <v>2.6371701000000002E-4</v>
      </c>
      <c r="AB532">
        <v>2.6083464999999999E-4</v>
      </c>
      <c r="AC532" s="2">
        <v>2.6157796000000001E-5</v>
      </c>
      <c r="AD532">
        <v>9.9188886000000007</v>
      </c>
      <c r="AE532">
        <v>2.1920845E-4</v>
      </c>
      <c r="AF532">
        <v>3.1774868999999997E-4</v>
      </c>
      <c r="AG532" s="2">
        <v>1.1698122E-6</v>
      </c>
    </row>
    <row r="533" spans="1:33" x14ac:dyDescent="0.35">
      <c r="B533" t="s">
        <v>12</v>
      </c>
      <c r="C533" t="s">
        <v>13</v>
      </c>
      <c r="D533" s="2">
        <v>3.3292280999999998E-8</v>
      </c>
      <c r="E533" s="2">
        <v>2.2542326999999999E-8</v>
      </c>
      <c r="F533" s="2">
        <v>8.7857350000000003E-8</v>
      </c>
      <c r="G533">
        <v>263.89706000000001</v>
      </c>
      <c r="H533" s="2">
        <v>-1.5952867000000001E-8</v>
      </c>
      <c r="I533" s="2">
        <v>1.2917059000000001E-7</v>
      </c>
      <c r="J533" s="2">
        <v>3.9291000999999996E-9</v>
      </c>
      <c r="Y533" t="s">
        <v>82</v>
      </c>
      <c r="Z533" t="s">
        <v>83</v>
      </c>
      <c r="AA533">
        <v>3.8866257000000001E-2</v>
      </c>
      <c r="AB533">
        <v>3.6874207999999999E-2</v>
      </c>
      <c r="AC533">
        <v>1.0565101E-2</v>
      </c>
      <c r="AD533">
        <v>27.183223000000002</v>
      </c>
      <c r="AE533">
        <v>2.3323224E-2</v>
      </c>
      <c r="AF533">
        <v>6.9093783000000006E-2</v>
      </c>
      <c r="AG533">
        <v>4.7248568999999998E-4</v>
      </c>
    </row>
    <row r="534" spans="1:33" x14ac:dyDescent="0.35">
      <c r="B534" t="s">
        <v>14</v>
      </c>
      <c r="C534" t="s">
        <v>15</v>
      </c>
      <c r="D534">
        <v>4.0646696999999996</v>
      </c>
      <c r="E534">
        <v>3.7104748999999999</v>
      </c>
      <c r="F534">
        <v>1.5718698</v>
      </c>
      <c r="G534">
        <v>38.671526</v>
      </c>
      <c r="H534">
        <v>2.2998506999999999</v>
      </c>
      <c r="I534">
        <v>8.7209299999999992</v>
      </c>
      <c r="J534">
        <v>7.0296154999999999E-2</v>
      </c>
      <c r="Y534" t="s">
        <v>84</v>
      </c>
      <c r="Z534" t="s">
        <v>85</v>
      </c>
      <c r="AA534">
        <v>3.7301271000000002E-3</v>
      </c>
      <c r="AB534">
        <v>3.2176448999999998E-3</v>
      </c>
      <c r="AC534">
        <v>1.8527604999999999E-3</v>
      </c>
      <c r="AD534">
        <v>49.670169999999999</v>
      </c>
      <c r="AE534">
        <v>2.0225129000000001E-3</v>
      </c>
      <c r="AF534">
        <v>9.1552839E-3</v>
      </c>
      <c r="AG534" s="2">
        <v>8.2857966999999995E-5</v>
      </c>
    </row>
    <row r="535" spans="1:33" x14ac:dyDescent="0.35">
      <c r="B535" t="s">
        <v>16</v>
      </c>
      <c r="C535" t="s">
        <v>17</v>
      </c>
      <c r="D535">
        <v>2.1939456999999999E-3</v>
      </c>
      <c r="E535">
        <v>1.8659864E-3</v>
      </c>
      <c r="F535">
        <v>1.3272191E-3</v>
      </c>
      <c r="G535">
        <v>60.494621000000002</v>
      </c>
      <c r="H535">
        <v>7.6778619000000001E-4</v>
      </c>
      <c r="I535">
        <v>5.4933118999999997E-3</v>
      </c>
      <c r="J535" s="2">
        <v>5.9355045E-5</v>
      </c>
      <c r="Y535" t="s">
        <v>86</v>
      </c>
      <c r="Z535" t="s">
        <v>87</v>
      </c>
      <c r="AA535" s="2">
        <v>8.368681E-5</v>
      </c>
      <c r="AB535" s="2">
        <v>7.1289132000000002E-5</v>
      </c>
      <c r="AC535" s="2">
        <v>4.8491522999999998E-5</v>
      </c>
      <c r="AD535">
        <v>57.944045000000003</v>
      </c>
      <c r="AE535" s="2">
        <v>2.6381938999999999E-5</v>
      </c>
      <c r="AF535">
        <v>2.0894589000000001E-4</v>
      </c>
      <c r="AG535" s="2">
        <v>2.1686068E-6</v>
      </c>
    </row>
    <row r="536" spans="1:33" x14ac:dyDescent="0.35">
      <c r="B536" t="s">
        <v>18</v>
      </c>
      <c r="C536" t="s">
        <v>19</v>
      </c>
      <c r="D536">
        <v>0.58671046000000004</v>
      </c>
      <c r="E536">
        <v>0.53464929000000005</v>
      </c>
      <c r="F536">
        <v>0.23920780999999999</v>
      </c>
      <c r="G536">
        <v>40.771014000000001</v>
      </c>
      <c r="H536">
        <v>0.26082159999999999</v>
      </c>
      <c r="I536">
        <v>1.1321216999999999</v>
      </c>
      <c r="J536">
        <v>1.0697698E-2</v>
      </c>
      <c r="Y536" t="s">
        <v>20</v>
      </c>
      <c r="Z536" t="s">
        <v>21</v>
      </c>
      <c r="AA536">
        <v>0.13363173</v>
      </c>
      <c r="AB536">
        <v>0.13305826000000001</v>
      </c>
      <c r="AC536">
        <v>8.4625790999999992E-3</v>
      </c>
      <c r="AD536">
        <v>6.3327616999999998</v>
      </c>
      <c r="AE536">
        <v>0.1185147</v>
      </c>
      <c r="AF536">
        <v>0.15232332000000001</v>
      </c>
      <c r="AG536">
        <v>3.7845803999999998E-4</v>
      </c>
    </row>
    <row r="537" spans="1:33" x14ac:dyDescent="0.35">
      <c r="B537" t="s">
        <v>20</v>
      </c>
      <c r="C537" t="s">
        <v>21</v>
      </c>
      <c r="D537">
        <v>0.46784362000000002</v>
      </c>
      <c r="E537">
        <v>0.46611541000000001</v>
      </c>
      <c r="F537">
        <v>3.0798094000000002E-2</v>
      </c>
      <c r="G537">
        <v>6.5829890000000004</v>
      </c>
      <c r="H537">
        <v>0.41134862</v>
      </c>
      <c r="I537">
        <v>0.53628441999999998</v>
      </c>
      <c r="J537">
        <v>1.3773326E-3</v>
      </c>
      <c r="Y537" t="s">
        <v>88</v>
      </c>
      <c r="Z537" t="s">
        <v>85</v>
      </c>
      <c r="AA537">
        <v>5.3331728E-3</v>
      </c>
      <c r="AB537">
        <v>3.7590339E-3</v>
      </c>
      <c r="AC537">
        <v>5.5742773000000004E-3</v>
      </c>
      <c r="AD537">
        <v>104.52084000000001</v>
      </c>
      <c r="AE537">
        <v>1.7925557E-3</v>
      </c>
      <c r="AF537">
        <v>2.2865189000000001E-2</v>
      </c>
      <c r="AG537">
        <v>2.4928926000000002E-4</v>
      </c>
    </row>
    <row r="538" spans="1:33" x14ac:dyDescent="0.35">
      <c r="B538" t="s">
        <v>22</v>
      </c>
      <c r="C538" t="s">
        <v>13</v>
      </c>
      <c r="D538" s="2">
        <v>1.2521093999999999E-7</v>
      </c>
      <c r="E538" s="2">
        <v>1.4029336000000001E-7</v>
      </c>
      <c r="F538" s="2">
        <v>8.5599679000000004E-7</v>
      </c>
      <c r="G538">
        <v>683.64373999999998</v>
      </c>
      <c r="H538" s="2">
        <v>-1.7093577999999999E-6</v>
      </c>
      <c r="I538" s="2">
        <v>1.7726731E-6</v>
      </c>
      <c r="J538" s="2">
        <v>3.828134E-8</v>
      </c>
      <c r="Y538" t="s">
        <v>89</v>
      </c>
      <c r="Z538" t="s">
        <v>85</v>
      </c>
      <c r="AA538">
        <v>0.10229159</v>
      </c>
      <c r="AB538">
        <v>8.7883277999999995E-2</v>
      </c>
      <c r="AC538">
        <v>0.20117578</v>
      </c>
      <c r="AD538">
        <v>196.66893999999999</v>
      </c>
      <c r="AE538">
        <v>-0.27451003000000002</v>
      </c>
      <c r="AF538">
        <v>0.47529937</v>
      </c>
      <c r="AG538">
        <v>8.9968545999999996E-3</v>
      </c>
    </row>
    <row r="539" spans="1:33" x14ac:dyDescent="0.35">
      <c r="B539" t="s">
        <v>23</v>
      </c>
      <c r="C539" t="s">
        <v>24</v>
      </c>
      <c r="D539" s="2">
        <v>4.6553459999999996E-9</v>
      </c>
      <c r="E539" s="2">
        <v>4.5564849000000003E-9</v>
      </c>
      <c r="F539" s="2">
        <v>7.9376095000000005E-10</v>
      </c>
      <c r="G539">
        <v>17.050525</v>
      </c>
      <c r="H539" s="2">
        <v>3.4165393000000001E-9</v>
      </c>
      <c r="I539" s="2">
        <v>6.5870868000000001E-9</v>
      </c>
      <c r="J539" s="2">
        <v>3.5498068999999997E-11</v>
      </c>
      <c r="Y539" t="s">
        <v>90</v>
      </c>
      <c r="Z539" t="s">
        <v>91</v>
      </c>
      <c r="AA539">
        <v>4.5982625999999999E-2</v>
      </c>
      <c r="AB539">
        <v>2.5105908999999999E-2</v>
      </c>
      <c r="AC539">
        <v>6.3458615999999995E-2</v>
      </c>
      <c r="AD539">
        <v>138.00564</v>
      </c>
      <c r="AE539">
        <v>5.7755269000000003E-3</v>
      </c>
      <c r="AF539">
        <v>0.21922161000000001</v>
      </c>
      <c r="AG539">
        <v>2.8379555999999998E-3</v>
      </c>
    </row>
    <row r="540" spans="1:33" x14ac:dyDescent="0.35">
      <c r="B540" t="s">
        <v>25</v>
      </c>
      <c r="C540" t="s">
        <v>26</v>
      </c>
      <c r="D540">
        <v>7.4793967000000002E-4</v>
      </c>
      <c r="E540">
        <v>7.4497611000000005E-4</v>
      </c>
      <c r="F540" s="2">
        <v>8.3140701999999994E-5</v>
      </c>
      <c r="G540">
        <v>11.115964</v>
      </c>
      <c r="H540">
        <v>5.9155297999999995E-4</v>
      </c>
      <c r="I540">
        <v>9.162342E-4</v>
      </c>
      <c r="J540" s="2">
        <v>3.7181651999999998E-6</v>
      </c>
      <c r="Y540" t="s">
        <v>92</v>
      </c>
      <c r="Z540" t="s">
        <v>93</v>
      </c>
      <c r="AA540">
        <v>3.0110295999999999E-3</v>
      </c>
      <c r="AB540">
        <v>2.8836854000000001E-3</v>
      </c>
      <c r="AC540">
        <v>2.1867813000000002E-3</v>
      </c>
      <c r="AD540">
        <v>72.625698999999997</v>
      </c>
      <c r="AE540">
        <v>-1.2128931999999999E-3</v>
      </c>
      <c r="AF540">
        <v>7.7036830999999998E-3</v>
      </c>
      <c r="AG540" s="2">
        <v>9.7795832000000004E-5</v>
      </c>
    </row>
    <row r="541" spans="1:33" x14ac:dyDescent="0.35">
      <c r="B541" t="s">
        <v>27</v>
      </c>
      <c r="C541" t="s">
        <v>28</v>
      </c>
      <c r="D541">
        <v>1.2839063E-2</v>
      </c>
      <c r="E541">
        <v>1.2725063999999999E-2</v>
      </c>
      <c r="F541">
        <v>1.1415595000000001E-3</v>
      </c>
      <c r="G541">
        <v>8.8912990999999995</v>
      </c>
      <c r="H541">
        <v>1.0838742E-2</v>
      </c>
      <c r="I541">
        <v>1.5383641999999999E-2</v>
      </c>
      <c r="J541" s="2">
        <v>5.1052094000000002E-5</v>
      </c>
      <c r="Y541" t="s">
        <v>94</v>
      </c>
      <c r="Z541" t="s">
        <v>85</v>
      </c>
      <c r="AA541">
        <v>4.9276310999999996E-3</v>
      </c>
      <c r="AB541">
        <v>4.1889656000000004E-3</v>
      </c>
      <c r="AC541">
        <v>2.6021493999999999E-3</v>
      </c>
      <c r="AD541">
        <v>52.807310000000001</v>
      </c>
      <c r="AE541">
        <v>2.6093682E-3</v>
      </c>
      <c r="AF541">
        <v>1.2668936E-2</v>
      </c>
      <c r="AG541">
        <v>1.1637166000000001E-4</v>
      </c>
    </row>
    <row r="542" spans="1:33" x14ac:dyDescent="0.35">
      <c r="Y542" t="s">
        <v>95</v>
      </c>
      <c r="Z542" t="s">
        <v>17</v>
      </c>
      <c r="AA542" s="2">
        <v>5.8459773999999998E-6</v>
      </c>
      <c r="AB542" s="2">
        <v>5.7169202999999998E-6</v>
      </c>
      <c r="AC542" s="2">
        <v>1.0326604999999999E-6</v>
      </c>
      <c r="AD542">
        <v>17.664462</v>
      </c>
      <c r="AE542" s="2">
        <v>4.1451498999999997E-6</v>
      </c>
      <c r="AF542" s="2">
        <v>8.3365447000000005E-6</v>
      </c>
      <c r="AG542" s="2">
        <v>4.6181980000000003E-8</v>
      </c>
    </row>
    <row r="543" spans="1:33" x14ac:dyDescent="0.35">
      <c r="B543" t="s">
        <v>29</v>
      </c>
      <c r="C543">
        <v>95</v>
      </c>
      <c r="Y543" t="s">
        <v>96</v>
      </c>
      <c r="Z543" t="s">
        <v>97</v>
      </c>
      <c r="AA543">
        <v>1.4697669999999999E-4</v>
      </c>
      <c r="AB543">
        <v>1.4209792999999999E-4</v>
      </c>
      <c r="AC543" s="2">
        <v>2.9154997E-5</v>
      </c>
      <c r="AD543">
        <v>19.836475</v>
      </c>
      <c r="AE543">
        <v>1.0709981E-4</v>
      </c>
      <c r="AF543">
        <v>2.2012784999999999E-4</v>
      </c>
      <c r="AG543" s="2">
        <v>1.3038511E-6</v>
      </c>
    </row>
    <row r="544" spans="1:33" x14ac:dyDescent="0.35">
      <c r="Y544" t="s">
        <v>98</v>
      </c>
      <c r="Z544" t="s">
        <v>99</v>
      </c>
      <c r="AA544">
        <v>1.6178454999999999E-4</v>
      </c>
      <c r="AB544">
        <v>1.6046478999999999E-4</v>
      </c>
      <c r="AC544" s="2">
        <v>1.6503609E-5</v>
      </c>
      <c r="AD544">
        <v>10.200979</v>
      </c>
      <c r="AE544">
        <v>1.3325193E-4</v>
      </c>
      <c r="AF544">
        <v>2.0172787000000001E-4</v>
      </c>
      <c r="AG544" s="2">
        <v>7.3806382999999995E-7</v>
      </c>
    </row>
    <row r="545" spans="1:48" x14ac:dyDescent="0.35">
      <c r="Y545" t="s">
        <v>100</v>
      </c>
      <c r="Z545" t="s">
        <v>99</v>
      </c>
      <c r="AA545">
        <v>1.7286139E-4</v>
      </c>
      <c r="AB545">
        <v>1.7064135999999999E-4</v>
      </c>
      <c r="AC545" s="2">
        <v>2.0320363000000002E-5</v>
      </c>
      <c r="AD545">
        <v>11.755293</v>
      </c>
      <c r="AE545">
        <v>1.3924797E-4</v>
      </c>
      <c r="AF545">
        <v>2.2290777000000001E-4</v>
      </c>
      <c r="AG545" s="2">
        <v>9.0875425999999998E-7</v>
      </c>
    </row>
    <row r="546" spans="1:48" x14ac:dyDescent="0.35">
      <c r="Y546" t="s">
        <v>101</v>
      </c>
      <c r="Z546" t="s">
        <v>102</v>
      </c>
      <c r="AA546" s="2">
        <v>4.5587271E-8</v>
      </c>
      <c r="AB546" s="2">
        <v>4.4559040000000002E-8</v>
      </c>
      <c r="AC546" s="2">
        <v>7.2020612000000002E-9</v>
      </c>
      <c r="AD546">
        <v>15.798404</v>
      </c>
      <c r="AE546" s="2">
        <v>3.5064436000000002E-8</v>
      </c>
      <c r="AF546" s="2">
        <v>6.2516467000000002E-8</v>
      </c>
      <c r="AG546" s="2">
        <v>3.2208597000000001E-10</v>
      </c>
    </row>
    <row r="547" spans="1:48" x14ac:dyDescent="0.35">
      <c r="Y547" t="s">
        <v>103</v>
      </c>
      <c r="Z547" t="s">
        <v>11</v>
      </c>
      <c r="AA547">
        <v>2.5103020999999999E-4</v>
      </c>
      <c r="AB547">
        <v>2.5160816999999998E-4</v>
      </c>
      <c r="AC547" s="2">
        <v>1.6545483E-5</v>
      </c>
      <c r="AD547">
        <v>6.5910324999999998</v>
      </c>
      <c r="AE547">
        <v>2.2135186000000001E-4</v>
      </c>
      <c r="AF547">
        <v>2.8286594000000002E-4</v>
      </c>
      <c r="AG547" s="2">
        <v>7.3993647999999998E-7</v>
      </c>
    </row>
    <row r="548" spans="1:48" x14ac:dyDescent="0.35">
      <c r="Y548" t="s">
        <v>104</v>
      </c>
      <c r="Z548" t="s">
        <v>85</v>
      </c>
      <c r="AA548">
        <v>0.11888427</v>
      </c>
      <c r="AB548">
        <v>0.11158822</v>
      </c>
      <c r="AC548">
        <v>3.4048855000000003E-2</v>
      </c>
      <c r="AD548">
        <v>28.640336999999999</v>
      </c>
      <c r="AE548">
        <v>7.4226698999999993E-2</v>
      </c>
      <c r="AF548">
        <v>0.20695954</v>
      </c>
      <c r="AG548">
        <v>1.5227111E-3</v>
      </c>
    </row>
    <row r="549" spans="1:48" x14ac:dyDescent="0.35">
      <c r="Y549" t="s">
        <v>105</v>
      </c>
      <c r="Z549" t="s">
        <v>106</v>
      </c>
      <c r="AA549">
        <v>-7.1539914999999999E-3</v>
      </c>
      <c r="AB549">
        <v>1.109153E-2</v>
      </c>
      <c r="AC549">
        <v>0.18813362</v>
      </c>
      <c r="AD549">
        <v>-2629.7714000000001</v>
      </c>
      <c r="AE549">
        <v>-0.41417126999999998</v>
      </c>
      <c r="AF549">
        <v>0.33580972999999997</v>
      </c>
      <c r="AG549">
        <v>8.4135913000000003E-3</v>
      </c>
    </row>
    <row r="551" spans="1:48" x14ac:dyDescent="0.35">
      <c r="Y551" t="s">
        <v>29</v>
      </c>
      <c r="Z551">
        <v>95</v>
      </c>
    </row>
    <row r="554" spans="1:48" s="15" customFormat="1" x14ac:dyDescent="0.35">
      <c r="A554" s="4">
        <v>24</v>
      </c>
      <c r="B554" s="4" t="s">
        <v>50</v>
      </c>
      <c r="C554" s="15" t="s">
        <v>70</v>
      </c>
      <c r="L554" s="21">
        <v>24</v>
      </c>
      <c r="M554" s="4" t="s">
        <v>60</v>
      </c>
      <c r="W554" s="22"/>
      <c r="X554" s="4">
        <v>24</v>
      </c>
      <c r="Y554" s="4" t="s">
        <v>50</v>
      </c>
      <c r="AI554" s="22"/>
      <c r="AK554" s="4">
        <v>24</v>
      </c>
      <c r="AL554" s="4" t="s">
        <v>60</v>
      </c>
      <c r="AV554" s="22"/>
    </row>
    <row r="555" spans="1:48" x14ac:dyDescent="0.35">
      <c r="B555" t="s">
        <v>3</v>
      </c>
      <c r="C555" t="s">
        <v>4</v>
      </c>
      <c r="D555" t="s">
        <v>5</v>
      </c>
      <c r="E555" t="s">
        <v>6</v>
      </c>
      <c r="F555" t="s">
        <v>7</v>
      </c>
      <c r="G555" t="s">
        <v>8</v>
      </c>
      <c r="H555" s="1">
        <v>2.5000000000000001E-2</v>
      </c>
      <c r="I555" s="1">
        <v>0.97499999999999998</v>
      </c>
      <c r="J555" t="s">
        <v>9</v>
      </c>
      <c r="M555" t="s">
        <v>3</v>
      </c>
      <c r="N555" t="s">
        <v>4</v>
      </c>
      <c r="O555" t="s">
        <v>5</v>
      </c>
      <c r="P555" t="s">
        <v>6</v>
      </c>
      <c r="Q555" t="s">
        <v>7</v>
      </c>
      <c r="R555" t="s">
        <v>8</v>
      </c>
      <c r="S555" s="1">
        <v>2.5000000000000001E-2</v>
      </c>
      <c r="T555" s="1">
        <v>0.97499999999999998</v>
      </c>
      <c r="U555" t="s">
        <v>9</v>
      </c>
      <c r="Y555" t="s">
        <v>3</v>
      </c>
      <c r="Z555" t="s">
        <v>4</v>
      </c>
      <c r="AA555" t="s">
        <v>5</v>
      </c>
      <c r="AB555" t="s">
        <v>6</v>
      </c>
      <c r="AC555" t="s">
        <v>7</v>
      </c>
      <c r="AD555" t="s">
        <v>8</v>
      </c>
      <c r="AE555" s="1">
        <v>2.5000000000000001E-2</v>
      </c>
      <c r="AF555" s="1">
        <v>0.97499999999999998</v>
      </c>
      <c r="AG555" t="s">
        <v>9</v>
      </c>
      <c r="AL555" t="s">
        <v>3</v>
      </c>
      <c r="AM555" t="s">
        <v>4</v>
      </c>
      <c r="AN555" t="s">
        <v>5</v>
      </c>
      <c r="AO555" t="s">
        <v>6</v>
      </c>
      <c r="AP555" t="s">
        <v>7</v>
      </c>
      <c r="AQ555" t="s">
        <v>8</v>
      </c>
      <c r="AR555" s="1">
        <v>2.5000000000000001E-2</v>
      </c>
      <c r="AS555" s="1">
        <v>0.97499999999999998</v>
      </c>
      <c r="AT555" t="s">
        <v>9</v>
      </c>
    </row>
    <row r="556" spans="1:48" x14ac:dyDescent="0.35">
      <c r="A556" s="3"/>
      <c r="B556" t="s">
        <v>10</v>
      </c>
      <c r="C556" t="s">
        <v>11</v>
      </c>
      <c r="D556">
        <v>2.7591388000000001E-2</v>
      </c>
      <c r="E556">
        <v>2.7466791000000001E-2</v>
      </c>
      <c r="F556">
        <v>1.9384968999999999E-3</v>
      </c>
      <c r="G556">
        <v>7.0257316000000003</v>
      </c>
      <c r="H556">
        <v>2.4265102E-2</v>
      </c>
      <c r="I556">
        <v>3.2062556999999998E-2</v>
      </c>
      <c r="J556" s="2">
        <v>8.6692215999999993E-5</v>
      </c>
      <c r="M556" t="s">
        <v>10</v>
      </c>
      <c r="N556" t="s">
        <v>11</v>
      </c>
      <c r="O556">
        <v>3.0319026999999998E-2</v>
      </c>
      <c r="P556">
        <v>3.0082877000000001E-2</v>
      </c>
      <c r="Q556">
        <v>1.9720046000000001E-3</v>
      </c>
      <c r="R556">
        <v>6.5041815999999999</v>
      </c>
      <c r="S556">
        <v>2.6811970000000001E-2</v>
      </c>
      <c r="T556">
        <v>3.4522252000000003E-2</v>
      </c>
      <c r="U556" s="2">
        <v>8.8190727000000003E-5</v>
      </c>
      <c r="V556" s="2"/>
      <c r="Y556" t="s">
        <v>81</v>
      </c>
      <c r="Z556" t="s">
        <v>26</v>
      </c>
      <c r="AA556">
        <v>4.2538146999999997E-3</v>
      </c>
      <c r="AB556">
        <v>4.2705683999999999E-3</v>
      </c>
      <c r="AC556">
        <v>4.1971975000000002E-4</v>
      </c>
      <c r="AD556">
        <v>9.8669025000000001</v>
      </c>
      <c r="AE556">
        <v>3.7200699999999998E-3</v>
      </c>
      <c r="AF556">
        <v>4.7524319000000004E-3</v>
      </c>
      <c r="AG556" s="2">
        <v>1.8770438E-5</v>
      </c>
      <c r="AL556" t="s">
        <v>81</v>
      </c>
      <c r="AM556" t="s">
        <v>26</v>
      </c>
      <c r="AN556">
        <v>5.3030359000000001E-3</v>
      </c>
      <c r="AO556">
        <v>5.2737232000000002E-3</v>
      </c>
      <c r="AP556">
        <v>2.7249714E-4</v>
      </c>
      <c r="AQ556">
        <v>5.1385120000000004</v>
      </c>
      <c r="AR556">
        <v>4.8527746E-3</v>
      </c>
      <c r="AS556">
        <v>5.8756260999999997E-3</v>
      </c>
      <c r="AT556" s="2">
        <v>1.2186442000000001E-5</v>
      </c>
    </row>
    <row r="557" spans="1:48" x14ac:dyDescent="0.35">
      <c r="B557" t="s">
        <v>12</v>
      </c>
      <c r="C557" t="s">
        <v>13</v>
      </c>
      <c r="D557" s="2">
        <v>1.1762252E-7</v>
      </c>
      <c r="E557" s="2">
        <v>1.1705935E-7</v>
      </c>
      <c r="F557" s="2">
        <v>2.2992305000000001E-7</v>
      </c>
      <c r="G557">
        <v>195.47535999999999</v>
      </c>
      <c r="H557" s="2">
        <v>-3.6036024E-7</v>
      </c>
      <c r="I557" s="2">
        <v>6.4582528000000004E-7</v>
      </c>
      <c r="J557" s="2">
        <v>1.0282472000000001E-8</v>
      </c>
      <c r="M557" t="s">
        <v>12</v>
      </c>
      <c r="N557" t="s">
        <v>13</v>
      </c>
      <c r="O557" s="2">
        <v>2.0940518000000001E-7</v>
      </c>
      <c r="P557" s="2">
        <v>2.0809759999999999E-7</v>
      </c>
      <c r="Q557" s="2">
        <v>1.1288168000000001E-8</v>
      </c>
      <c r="R557">
        <v>5.3905868000000003</v>
      </c>
      <c r="S557" s="2">
        <v>1.897705E-7</v>
      </c>
      <c r="T557" s="2">
        <v>2.3359769000000001E-7</v>
      </c>
      <c r="U557" s="2">
        <v>5.0482221000000004E-10</v>
      </c>
      <c r="V557" s="2"/>
      <c r="Y557" t="s">
        <v>82</v>
      </c>
      <c r="Z557" t="s">
        <v>83</v>
      </c>
      <c r="AA557">
        <v>0.69483452000000001</v>
      </c>
      <c r="AB557">
        <v>0.69674742000000001</v>
      </c>
      <c r="AC557">
        <v>2.4621997999999999E-2</v>
      </c>
      <c r="AD557">
        <v>3.5435772000000001</v>
      </c>
      <c r="AE557">
        <v>0.64619552999999996</v>
      </c>
      <c r="AF557">
        <v>0.74218965000000003</v>
      </c>
      <c r="AG557">
        <v>1.1011292E-3</v>
      </c>
      <c r="AL557" t="s">
        <v>82</v>
      </c>
      <c r="AM557" t="s">
        <v>83</v>
      </c>
      <c r="AN557">
        <v>0.75346513999999998</v>
      </c>
      <c r="AO557">
        <v>0.75236084999999997</v>
      </c>
      <c r="AP557">
        <v>1.8502820999999999E-2</v>
      </c>
      <c r="AQ557">
        <v>2.4556969999999998</v>
      </c>
      <c r="AR557">
        <v>0.72250762999999996</v>
      </c>
      <c r="AS557">
        <v>0.79132294000000003</v>
      </c>
      <c r="AT557">
        <v>8.2747129999999997E-4</v>
      </c>
    </row>
    <row r="558" spans="1:48" x14ac:dyDescent="0.35">
      <c r="B558" t="s">
        <v>14</v>
      </c>
      <c r="C558" t="s">
        <v>15</v>
      </c>
      <c r="D558">
        <v>77.715211999999994</v>
      </c>
      <c r="E558">
        <v>77.448229999999995</v>
      </c>
      <c r="F558">
        <v>7.1022721999999998</v>
      </c>
      <c r="G558">
        <v>9.1388443000000006</v>
      </c>
      <c r="H558">
        <v>62.915590999999999</v>
      </c>
      <c r="I558">
        <v>93.417946000000001</v>
      </c>
      <c r="J558">
        <v>0.31762327000000001</v>
      </c>
      <c r="M558" t="s">
        <v>14</v>
      </c>
      <c r="N558" t="s">
        <v>15</v>
      </c>
      <c r="O558">
        <v>91.169855999999996</v>
      </c>
      <c r="P558">
        <v>90.503609999999995</v>
      </c>
      <c r="Q558">
        <v>5.7038095000000002</v>
      </c>
      <c r="R558">
        <v>6.2562449999999998</v>
      </c>
      <c r="S558">
        <v>81.262134000000003</v>
      </c>
      <c r="T558">
        <v>103.36922</v>
      </c>
      <c r="U558">
        <v>0.25508212000000002</v>
      </c>
      <c r="Y558" t="s">
        <v>84</v>
      </c>
      <c r="Z558" t="s">
        <v>85</v>
      </c>
      <c r="AA558">
        <v>0.43248323999999999</v>
      </c>
      <c r="AB558">
        <v>0.43120259</v>
      </c>
      <c r="AC558">
        <v>3.1275252000000003E-2</v>
      </c>
      <c r="AD558">
        <v>7.2315522999999997</v>
      </c>
      <c r="AE558">
        <v>0.37626029</v>
      </c>
      <c r="AF558">
        <v>0.50118408999999997</v>
      </c>
      <c r="AG558">
        <v>1.3986718E-3</v>
      </c>
      <c r="AL558" t="s">
        <v>84</v>
      </c>
      <c r="AM558" t="s">
        <v>85</v>
      </c>
      <c r="AN558">
        <v>0.47372692999999999</v>
      </c>
      <c r="AO558">
        <v>0.47111582000000002</v>
      </c>
      <c r="AP558">
        <v>3.4100624000000003E-2</v>
      </c>
      <c r="AQ558">
        <v>7.1983712999999998</v>
      </c>
      <c r="AR558">
        <v>0.41530437999999997</v>
      </c>
      <c r="AS558">
        <v>0.54514399999999996</v>
      </c>
      <c r="AT558">
        <v>1.5250263E-3</v>
      </c>
    </row>
    <row r="559" spans="1:48" x14ac:dyDescent="0.35">
      <c r="B559" t="s">
        <v>16</v>
      </c>
      <c r="C559" t="s">
        <v>17</v>
      </c>
      <c r="D559">
        <v>3.2763460000000001E-2</v>
      </c>
      <c r="E559">
        <v>3.2441682999999999E-2</v>
      </c>
      <c r="F559">
        <v>2.3223301000000001E-3</v>
      </c>
      <c r="G559">
        <v>7.0881711000000003</v>
      </c>
      <c r="H559">
        <v>2.8868121E-2</v>
      </c>
      <c r="I559">
        <v>3.8299324000000003E-2</v>
      </c>
      <c r="J559">
        <v>1.0385776E-4</v>
      </c>
      <c r="M559" t="s">
        <v>16</v>
      </c>
      <c r="N559" t="s">
        <v>17</v>
      </c>
      <c r="O559">
        <v>3.3986071999999999E-2</v>
      </c>
      <c r="P559">
        <v>3.3726986E-2</v>
      </c>
      <c r="Q559">
        <v>2.2325544E-3</v>
      </c>
      <c r="R559">
        <v>6.5690274999999998</v>
      </c>
      <c r="S559">
        <v>3.0122359000000001E-2</v>
      </c>
      <c r="T559">
        <v>3.8758586999999997E-2</v>
      </c>
      <c r="U559" s="2">
        <v>9.9842867999999998E-5</v>
      </c>
      <c r="V559" s="2"/>
      <c r="Y559" t="s">
        <v>86</v>
      </c>
      <c r="Z559" t="s">
        <v>87</v>
      </c>
      <c r="AA559">
        <v>1.9619248000000001E-3</v>
      </c>
      <c r="AB559">
        <v>1.9621579999999999E-3</v>
      </c>
      <c r="AC559">
        <v>1.3368882E-4</v>
      </c>
      <c r="AD559">
        <v>6.8141664000000004</v>
      </c>
      <c r="AE559">
        <v>1.7180216999999999E-3</v>
      </c>
      <c r="AF559">
        <v>2.2480269000000001E-3</v>
      </c>
      <c r="AG559" s="2">
        <v>5.978746E-6</v>
      </c>
      <c r="AL559" t="s">
        <v>86</v>
      </c>
      <c r="AM559" t="s">
        <v>87</v>
      </c>
      <c r="AN559">
        <v>2.1441285000000001E-3</v>
      </c>
      <c r="AO559">
        <v>2.1330225000000002E-3</v>
      </c>
      <c r="AP559">
        <v>1.3385645999999999E-4</v>
      </c>
      <c r="AQ559">
        <v>6.2429306999999996</v>
      </c>
      <c r="AR559">
        <v>1.9160995000000001E-3</v>
      </c>
      <c r="AS559">
        <v>2.4240927999999999E-3</v>
      </c>
      <c r="AT559" s="2">
        <v>5.9862427999999998E-6</v>
      </c>
    </row>
    <row r="560" spans="1:48" x14ac:dyDescent="0.35">
      <c r="B560" t="s">
        <v>18</v>
      </c>
      <c r="C560" t="s">
        <v>19</v>
      </c>
      <c r="D560">
        <v>4.3174647999999998</v>
      </c>
      <c r="E560">
        <v>4.3231418000000001</v>
      </c>
      <c r="F560">
        <v>0.1543843</v>
      </c>
      <c r="G560">
        <v>3.5758092000000001</v>
      </c>
      <c r="H560">
        <v>4.0238066000000003</v>
      </c>
      <c r="I560">
        <v>4.6238108999999996</v>
      </c>
      <c r="J560">
        <v>6.904276E-3</v>
      </c>
      <c r="M560" t="s">
        <v>18</v>
      </c>
      <c r="N560" t="s">
        <v>19</v>
      </c>
      <c r="O560">
        <v>4.4852276</v>
      </c>
      <c r="P560">
        <v>4.4741872999999996</v>
      </c>
      <c r="Q560">
        <v>0.10684925000000001</v>
      </c>
      <c r="R560">
        <v>2.3822481999999998</v>
      </c>
      <c r="S560">
        <v>4.2910119</v>
      </c>
      <c r="T560">
        <v>4.7156906999999997</v>
      </c>
      <c r="U560">
        <v>4.7784439000000001E-3</v>
      </c>
      <c r="Y560" t="s">
        <v>20</v>
      </c>
      <c r="Z560" t="s">
        <v>21</v>
      </c>
      <c r="AA560">
        <v>3.0328111</v>
      </c>
      <c r="AB560">
        <v>3.0199349</v>
      </c>
      <c r="AC560">
        <v>0.11944808</v>
      </c>
      <c r="AD560">
        <v>3.9385268999999998</v>
      </c>
      <c r="AE560">
        <v>2.8313457</v>
      </c>
      <c r="AF560">
        <v>3.2985443000000001</v>
      </c>
      <c r="AG560">
        <v>5.3418807E-3</v>
      </c>
      <c r="AL560" t="s">
        <v>20</v>
      </c>
      <c r="AM560" t="s">
        <v>21</v>
      </c>
      <c r="AN560">
        <v>3.4094310999999999</v>
      </c>
      <c r="AO560">
        <v>3.3942730999999999</v>
      </c>
      <c r="AP560">
        <v>0.14647094999999999</v>
      </c>
      <c r="AQ560">
        <v>4.2960523999999998</v>
      </c>
      <c r="AR560">
        <v>3.1663383999999999</v>
      </c>
      <c r="AS560">
        <v>3.7132646999999999</v>
      </c>
      <c r="AT560">
        <v>6.5503797999999997E-3</v>
      </c>
    </row>
    <row r="561" spans="2:46" x14ac:dyDescent="0.35">
      <c r="B561" t="s">
        <v>20</v>
      </c>
      <c r="C561" t="s">
        <v>21</v>
      </c>
      <c r="D561">
        <v>3.0118757999999999</v>
      </c>
      <c r="E561">
        <v>3.0024820000000001</v>
      </c>
      <c r="F561">
        <v>0.12357688999999999</v>
      </c>
      <c r="G561">
        <v>4.1029875999999996</v>
      </c>
      <c r="H561">
        <v>2.798851</v>
      </c>
      <c r="I561">
        <v>3.3167507999999999</v>
      </c>
      <c r="J561">
        <v>5.5265265000000001E-3</v>
      </c>
      <c r="M561" t="s">
        <v>20</v>
      </c>
      <c r="N561" t="s">
        <v>21</v>
      </c>
      <c r="O561">
        <v>3.3414092000000002</v>
      </c>
      <c r="P561">
        <v>3.3273774999999999</v>
      </c>
      <c r="Q561">
        <v>0.1352862</v>
      </c>
      <c r="R561">
        <v>4.0487767999999997</v>
      </c>
      <c r="S561">
        <v>3.0961840999999999</v>
      </c>
      <c r="T561">
        <v>3.6342899000000002</v>
      </c>
      <c r="U561">
        <v>6.0501827999999997E-3</v>
      </c>
      <c r="Y561" t="s">
        <v>88</v>
      </c>
      <c r="Z561" t="s">
        <v>85</v>
      </c>
      <c r="AA561">
        <v>1.2545063E-2</v>
      </c>
      <c r="AB561">
        <v>2.1100672000000001E-2</v>
      </c>
      <c r="AC561">
        <v>3.9833804E-2</v>
      </c>
      <c r="AD561">
        <v>317.52575000000002</v>
      </c>
      <c r="AE561">
        <v>-9.0424893000000006E-2</v>
      </c>
      <c r="AF561">
        <v>5.7992118000000002E-2</v>
      </c>
      <c r="AG561">
        <v>1.7814218999999999E-3</v>
      </c>
      <c r="AL561" t="s">
        <v>88</v>
      </c>
      <c r="AM561" t="s">
        <v>85</v>
      </c>
      <c r="AN561">
        <v>7.4434675000000006E-2</v>
      </c>
      <c r="AO561">
        <v>7.4189923000000005E-2</v>
      </c>
      <c r="AP561">
        <v>2.6927573000000002E-3</v>
      </c>
      <c r="AQ561">
        <v>3.6176113999999999</v>
      </c>
      <c r="AR561">
        <v>6.9924970000000003E-2</v>
      </c>
      <c r="AS561">
        <v>8.0062697000000002E-2</v>
      </c>
      <c r="AT561">
        <v>1.2042377E-4</v>
      </c>
    </row>
    <row r="562" spans="2:46" x14ac:dyDescent="0.35">
      <c r="B562" t="s">
        <v>22</v>
      </c>
      <c r="C562" t="s">
        <v>13</v>
      </c>
      <c r="D562" s="2">
        <v>5.6690108999999996E-6</v>
      </c>
      <c r="E562" s="2">
        <v>5.4585794000000004E-6</v>
      </c>
      <c r="F562" s="2">
        <v>1.1364903E-5</v>
      </c>
      <c r="G562">
        <v>200.47416999999999</v>
      </c>
      <c r="H562" s="2">
        <v>-1.7324596999999999E-5</v>
      </c>
      <c r="I562" s="2">
        <v>2.8824319E-5</v>
      </c>
      <c r="J562" s="2">
        <v>5.0825388999999999E-7</v>
      </c>
      <c r="M562" t="s">
        <v>22</v>
      </c>
      <c r="N562" t="s">
        <v>13</v>
      </c>
      <c r="O562" s="2">
        <v>5.9278082000000003E-6</v>
      </c>
      <c r="P562" s="2">
        <v>5.8766858000000002E-6</v>
      </c>
      <c r="Q562" s="2">
        <v>4.3493170000000002E-7</v>
      </c>
      <c r="R562">
        <v>7.3371418999999998</v>
      </c>
      <c r="S562" s="2">
        <v>5.1721588999999998E-6</v>
      </c>
      <c r="T562" s="2">
        <v>6.8573873999999998E-6</v>
      </c>
      <c r="U562" s="2">
        <v>1.9450736999999999E-8</v>
      </c>
      <c r="V562" s="2"/>
      <c r="Y562" t="s">
        <v>89</v>
      </c>
      <c r="Z562" t="s">
        <v>85</v>
      </c>
      <c r="AA562">
        <v>5.2243618999999999</v>
      </c>
      <c r="AB562">
        <v>5.3246656999999997</v>
      </c>
      <c r="AC562">
        <v>9.3356799000000006</v>
      </c>
      <c r="AD562">
        <v>178.69512</v>
      </c>
      <c r="AE562">
        <v>-12.870457</v>
      </c>
      <c r="AF562">
        <v>23.264655000000001</v>
      </c>
      <c r="AG562">
        <v>0.41750429999999999</v>
      </c>
      <c r="AL562" t="s">
        <v>89</v>
      </c>
      <c r="AM562" t="s">
        <v>85</v>
      </c>
      <c r="AN562">
        <v>6.2342715999999996</v>
      </c>
      <c r="AO562">
        <v>6.2004660999999999</v>
      </c>
      <c r="AP562">
        <v>0.44500246999999998</v>
      </c>
      <c r="AQ562">
        <v>7.1380026000000001</v>
      </c>
      <c r="AR562">
        <v>5.4704534999999996</v>
      </c>
      <c r="AS562">
        <v>7.1681694</v>
      </c>
      <c r="AT562">
        <v>1.9901115E-2</v>
      </c>
    </row>
    <row r="563" spans="2:46" x14ac:dyDescent="0.35">
      <c r="B563" t="s">
        <v>23</v>
      </c>
      <c r="C563" t="s">
        <v>24</v>
      </c>
      <c r="D563" s="2">
        <v>2.0345464999999999E-7</v>
      </c>
      <c r="E563" s="2">
        <v>2.0741778999999999E-7</v>
      </c>
      <c r="F563" s="2">
        <v>1.9754123999999999E-8</v>
      </c>
      <c r="G563">
        <v>9.7093498</v>
      </c>
      <c r="H563" s="2">
        <v>1.5465417000000001E-7</v>
      </c>
      <c r="I563" s="2">
        <v>2.3183844E-7</v>
      </c>
      <c r="J563" s="2">
        <v>8.8343128000000003E-10</v>
      </c>
      <c r="M563" t="s">
        <v>23</v>
      </c>
      <c r="N563" t="s">
        <v>24</v>
      </c>
      <c r="O563" s="2">
        <v>2.6431512999999999E-7</v>
      </c>
      <c r="P563" s="2">
        <v>2.6364753E-7</v>
      </c>
      <c r="Q563" s="2">
        <v>8.1613247000000004E-9</v>
      </c>
      <c r="R563">
        <v>3.0877251999999999</v>
      </c>
      <c r="S563" s="2">
        <v>2.4902500000000002E-7</v>
      </c>
      <c r="T563" s="2">
        <v>2.822301E-7</v>
      </c>
      <c r="U563" s="2">
        <v>3.6498553999999998E-10</v>
      </c>
      <c r="V563" s="2"/>
      <c r="Y563" t="s">
        <v>90</v>
      </c>
      <c r="Z563" t="s">
        <v>91</v>
      </c>
      <c r="AA563">
        <v>0.14578137999999999</v>
      </c>
      <c r="AB563">
        <v>0.16219966</v>
      </c>
      <c r="AC563">
        <v>4.7976696999999999E-2</v>
      </c>
      <c r="AD563">
        <v>32.910029999999999</v>
      </c>
      <c r="AE563">
        <v>-4.3440509000000002E-3</v>
      </c>
      <c r="AF563">
        <v>0.18940926999999999</v>
      </c>
      <c r="AG563">
        <v>2.1455831E-3</v>
      </c>
      <c r="AL563" t="s">
        <v>90</v>
      </c>
      <c r="AM563" t="s">
        <v>91</v>
      </c>
      <c r="AN563">
        <v>0.20085689000000001</v>
      </c>
      <c r="AO563">
        <v>0.20061689999999999</v>
      </c>
      <c r="AP563">
        <v>2.2506471000000002E-3</v>
      </c>
      <c r="AQ563">
        <v>1.1205228</v>
      </c>
      <c r="AR563">
        <v>0.19713090999999999</v>
      </c>
      <c r="AS563">
        <v>0.20554417</v>
      </c>
      <c r="AT563">
        <v>1.00652E-4</v>
      </c>
    </row>
    <row r="564" spans="2:46" x14ac:dyDescent="0.35">
      <c r="B564" t="s">
        <v>25</v>
      </c>
      <c r="C564" t="s">
        <v>26</v>
      </c>
      <c r="D564">
        <v>1.8931677000000001E-3</v>
      </c>
      <c r="E564">
        <v>1.8971758999999999E-3</v>
      </c>
      <c r="F564" s="2">
        <v>8.0194422000000006E-5</v>
      </c>
      <c r="G564">
        <v>4.2359916000000002</v>
      </c>
      <c r="H564">
        <v>1.7209363000000001E-3</v>
      </c>
      <c r="I564">
        <v>2.0649117999999998E-3</v>
      </c>
      <c r="J564" s="2">
        <v>3.5864036E-6</v>
      </c>
      <c r="M564" t="s">
        <v>25</v>
      </c>
      <c r="N564" t="s">
        <v>26</v>
      </c>
      <c r="O564">
        <v>2.3626074999999998E-3</v>
      </c>
      <c r="P564">
        <v>2.3535019999999999E-3</v>
      </c>
      <c r="Q564" s="2">
        <v>8.0749496000000006E-5</v>
      </c>
      <c r="R564">
        <v>3.4178125000000001</v>
      </c>
      <c r="S564">
        <v>2.2199504999999998E-3</v>
      </c>
      <c r="T564">
        <v>2.5358313000000002E-3</v>
      </c>
      <c r="U564" s="2">
        <v>3.6112271999999998E-6</v>
      </c>
      <c r="V564" s="2"/>
      <c r="Y564" t="s">
        <v>92</v>
      </c>
      <c r="Z564" t="s">
        <v>93</v>
      </c>
      <c r="AA564">
        <v>9.0488186000000006</v>
      </c>
      <c r="AB564">
        <v>8.9798425999999996</v>
      </c>
      <c r="AC564">
        <v>0.69094089999999997</v>
      </c>
      <c r="AD564">
        <v>7.6357029000000001</v>
      </c>
      <c r="AE564">
        <v>7.8482699</v>
      </c>
      <c r="AF564">
        <v>10.649096</v>
      </c>
      <c r="AG564">
        <v>3.0899816E-2</v>
      </c>
      <c r="AL564" t="s">
        <v>92</v>
      </c>
      <c r="AM564" t="s">
        <v>93</v>
      </c>
      <c r="AN564">
        <v>9.0877473000000002</v>
      </c>
      <c r="AO564">
        <v>9.0246960999999999</v>
      </c>
      <c r="AP564">
        <v>0.71217269999999999</v>
      </c>
      <c r="AQ564">
        <v>7.8366252000000003</v>
      </c>
      <c r="AR564">
        <v>7.8837194000000004</v>
      </c>
      <c r="AS564">
        <v>10.580724999999999</v>
      </c>
      <c r="AT564">
        <v>3.1849331000000002E-2</v>
      </c>
    </row>
    <row r="565" spans="2:46" x14ac:dyDescent="0.35">
      <c r="B565" t="s">
        <v>27</v>
      </c>
      <c r="C565" t="s">
        <v>28</v>
      </c>
      <c r="D565">
        <v>0.20395223000000001</v>
      </c>
      <c r="E565">
        <v>0.20257106999999999</v>
      </c>
      <c r="F565">
        <v>1.1502131000000001E-2</v>
      </c>
      <c r="G565">
        <v>5.6396202000000004</v>
      </c>
      <c r="H565">
        <v>0.18379708</v>
      </c>
      <c r="I565">
        <v>0.23109213000000001</v>
      </c>
      <c r="J565">
        <v>5.1439094000000002E-4</v>
      </c>
      <c r="M565" t="s">
        <v>27</v>
      </c>
      <c r="N565" t="s">
        <v>28</v>
      </c>
      <c r="O565">
        <v>0.23248616999999999</v>
      </c>
      <c r="P565">
        <v>0.23171940999999999</v>
      </c>
      <c r="Q565">
        <v>1.2561937E-2</v>
      </c>
      <c r="R565">
        <v>5.4033049999999996</v>
      </c>
      <c r="S565">
        <v>0.20979851999999999</v>
      </c>
      <c r="T565">
        <v>0.25961046999999998</v>
      </c>
      <c r="U565">
        <v>5.6178689999999997E-4</v>
      </c>
      <c r="Y565" t="s">
        <v>94</v>
      </c>
      <c r="Z565" t="s">
        <v>85</v>
      </c>
      <c r="AA565">
        <v>0.16657073</v>
      </c>
      <c r="AB565">
        <v>0.16740642999999999</v>
      </c>
      <c r="AC565">
        <v>1.4363379000000001E-2</v>
      </c>
      <c r="AD565">
        <v>8.6229907000000008</v>
      </c>
      <c r="AE565">
        <v>0.13705187999999999</v>
      </c>
      <c r="AF565">
        <v>0.19245467999999999</v>
      </c>
      <c r="AG565">
        <v>6.4234983E-4</v>
      </c>
      <c r="AL565" t="s">
        <v>94</v>
      </c>
      <c r="AM565" t="s">
        <v>85</v>
      </c>
      <c r="AN565">
        <v>0.22030812</v>
      </c>
      <c r="AO565">
        <v>0.21929208</v>
      </c>
      <c r="AP565">
        <v>1.2774993E-2</v>
      </c>
      <c r="AQ565">
        <v>5.7986937000000003</v>
      </c>
      <c r="AR565">
        <v>0.19842683</v>
      </c>
      <c r="AS565">
        <v>0.247055</v>
      </c>
      <c r="AT565">
        <v>5.7131507000000002E-4</v>
      </c>
    </row>
    <row r="566" spans="2:46" x14ac:dyDescent="0.35">
      <c r="Y566" t="s">
        <v>95</v>
      </c>
      <c r="Z566" t="s">
        <v>17</v>
      </c>
      <c r="AA566">
        <v>4.7644378999999997E-3</v>
      </c>
      <c r="AB566">
        <v>4.7291744999999998E-3</v>
      </c>
      <c r="AC566">
        <v>3.5630090000000002E-4</v>
      </c>
      <c r="AD566">
        <v>7.4783407000000004</v>
      </c>
      <c r="AE566">
        <v>4.1451947999999999E-3</v>
      </c>
      <c r="AF566">
        <v>5.5925235999999996E-3</v>
      </c>
      <c r="AG566" s="2">
        <v>1.5934261000000001E-5</v>
      </c>
      <c r="AL566" t="s">
        <v>95</v>
      </c>
      <c r="AM566" t="s">
        <v>17</v>
      </c>
      <c r="AN566">
        <v>4.7887944E-3</v>
      </c>
      <c r="AO566">
        <v>4.7574706E-3</v>
      </c>
      <c r="AP566">
        <v>3.6726309000000002E-4</v>
      </c>
      <c r="AQ566">
        <v>7.6692181000000001</v>
      </c>
      <c r="AR566">
        <v>4.1721368999999998E-3</v>
      </c>
      <c r="AS566">
        <v>5.5598885000000004E-3</v>
      </c>
      <c r="AT566" s="2">
        <v>1.6424504999999999E-5</v>
      </c>
    </row>
    <row r="567" spans="2:46" x14ac:dyDescent="0.35">
      <c r="B567" t="s">
        <v>29</v>
      </c>
      <c r="C567">
        <v>95</v>
      </c>
      <c r="M567" t="s">
        <v>29</v>
      </c>
      <c r="N567">
        <v>95</v>
      </c>
      <c r="Y567" t="s">
        <v>96</v>
      </c>
      <c r="Z567" t="s">
        <v>97</v>
      </c>
      <c r="AA567">
        <v>-2.6297521E-3</v>
      </c>
      <c r="AB567">
        <v>-2.5167344999999998E-3</v>
      </c>
      <c r="AC567">
        <v>1.0336979E-3</v>
      </c>
      <c r="AD567">
        <v>-39.307806999999997</v>
      </c>
      <c r="AE567">
        <v>-5.1576985999999998E-3</v>
      </c>
      <c r="AF567">
        <v>-9.3353854000000004E-4</v>
      </c>
      <c r="AG567" s="2">
        <v>4.6228374999999998E-5</v>
      </c>
      <c r="AL567" t="s">
        <v>96</v>
      </c>
      <c r="AM567" t="s">
        <v>97</v>
      </c>
      <c r="AN567">
        <v>6.2865168000000001E-3</v>
      </c>
      <c r="AO567">
        <v>6.2521412000000002E-3</v>
      </c>
      <c r="AP567">
        <v>4.0244356999999999E-4</v>
      </c>
      <c r="AQ567">
        <v>6.401694</v>
      </c>
      <c r="AR567">
        <v>5.6051970000000001E-3</v>
      </c>
      <c r="AS567">
        <v>7.1286711000000001E-3</v>
      </c>
      <c r="AT567" s="2">
        <v>1.7997822999999999E-5</v>
      </c>
    </row>
    <row r="568" spans="2:46" x14ac:dyDescent="0.35">
      <c r="Y568" t="s">
        <v>98</v>
      </c>
      <c r="Z568" t="s">
        <v>99</v>
      </c>
      <c r="AA568">
        <v>6.5492403999999997E-3</v>
      </c>
      <c r="AB568">
        <v>6.5239933999999998E-3</v>
      </c>
      <c r="AC568">
        <v>3.2858169E-4</v>
      </c>
      <c r="AD568">
        <v>5.0170962000000001</v>
      </c>
      <c r="AE568">
        <v>5.9052738000000002E-3</v>
      </c>
      <c r="AF568">
        <v>7.2321338000000002E-3</v>
      </c>
      <c r="AG568" s="2">
        <v>1.469462E-5</v>
      </c>
      <c r="AL568" t="s">
        <v>98</v>
      </c>
      <c r="AM568" t="s">
        <v>99</v>
      </c>
      <c r="AN568">
        <v>7.8771304999999993E-3</v>
      </c>
      <c r="AO568">
        <v>7.8452208000000002E-3</v>
      </c>
      <c r="AP568">
        <v>4.1781217000000002E-4</v>
      </c>
      <c r="AQ568">
        <v>5.3041163999999998</v>
      </c>
      <c r="AR568">
        <v>7.1462428999999996E-3</v>
      </c>
      <c r="AS568">
        <v>8.7540554000000003E-3</v>
      </c>
      <c r="AT568" s="2">
        <v>1.8685128000000002E-5</v>
      </c>
    </row>
    <row r="569" spans="2:46" x14ac:dyDescent="0.35">
      <c r="Y569" t="s">
        <v>100</v>
      </c>
      <c r="Z569" t="s">
        <v>99</v>
      </c>
      <c r="AA569">
        <v>7.0356953999999999E-3</v>
      </c>
      <c r="AB569">
        <v>7.0183427999999997E-3</v>
      </c>
      <c r="AC569">
        <v>3.368736E-4</v>
      </c>
      <c r="AD569">
        <v>4.7880640999999997</v>
      </c>
      <c r="AE569">
        <v>6.3708506000000002E-3</v>
      </c>
      <c r="AF569">
        <v>7.7329655999999998E-3</v>
      </c>
      <c r="AG569" s="2">
        <v>1.5065445E-5</v>
      </c>
      <c r="AL569" t="s">
        <v>100</v>
      </c>
      <c r="AM569" t="s">
        <v>99</v>
      </c>
      <c r="AN569">
        <v>8.4458818000000008E-3</v>
      </c>
      <c r="AO569">
        <v>8.4148240999999992E-3</v>
      </c>
      <c r="AP569">
        <v>4.2462146999999999E-4</v>
      </c>
      <c r="AQ569">
        <v>5.0275563999999999</v>
      </c>
      <c r="AR569">
        <v>7.6927630999999996E-3</v>
      </c>
      <c r="AS569">
        <v>9.3329108000000001E-3</v>
      </c>
      <c r="AT569" s="2">
        <v>1.8989648999999999E-5</v>
      </c>
    </row>
    <row r="570" spans="2:46" x14ac:dyDescent="0.35">
      <c r="Y570" t="s">
        <v>101</v>
      </c>
      <c r="Z570" t="s">
        <v>102</v>
      </c>
      <c r="AA570" s="2">
        <v>2.8922249999999999E-5</v>
      </c>
      <c r="AB570" s="2">
        <v>2.8697368999999999E-5</v>
      </c>
      <c r="AC570" s="2">
        <v>2.2000079999999999E-6</v>
      </c>
      <c r="AD570">
        <v>7.6066282000000003</v>
      </c>
      <c r="AE570" s="2">
        <v>2.5119780000000002E-5</v>
      </c>
      <c r="AF570" s="2">
        <v>3.4038683999999999E-5</v>
      </c>
      <c r="AG570" s="2">
        <v>9.8387350999999996E-8</v>
      </c>
      <c r="AL570" t="s">
        <v>101</v>
      </c>
      <c r="AM570" t="s">
        <v>102</v>
      </c>
      <c r="AN570" s="2">
        <v>3.0678551999999997E-5</v>
      </c>
      <c r="AO570" s="2">
        <v>3.0479580000000001E-5</v>
      </c>
      <c r="AP570" s="2">
        <v>2.4010829E-6</v>
      </c>
      <c r="AQ570">
        <v>7.8265846999999997</v>
      </c>
      <c r="AR570" s="2">
        <v>2.6595038999999999E-5</v>
      </c>
      <c r="AS570" s="2">
        <v>3.5707127000000003E-5</v>
      </c>
      <c r="AT570" s="2">
        <v>1.0737969E-7</v>
      </c>
    </row>
    <row r="571" spans="2:46" x14ac:dyDescent="0.35">
      <c r="Y571" t="s">
        <v>103</v>
      </c>
      <c r="Z571" t="s">
        <v>11</v>
      </c>
      <c r="AA571">
        <v>1.273582E-2</v>
      </c>
      <c r="AB571">
        <v>1.2757085E-2</v>
      </c>
      <c r="AC571">
        <v>1.4868581E-3</v>
      </c>
      <c r="AD571">
        <v>11.674617</v>
      </c>
      <c r="AE571">
        <v>1.0792608E-2</v>
      </c>
      <c r="AF571">
        <v>1.4674526E-2</v>
      </c>
      <c r="AG571" s="2">
        <v>6.6494317999999994E-5</v>
      </c>
      <c r="AL571" t="s">
        <v>103</v>
      </c>
      <c r="AM571" t="s">
        <v>11</v>
      </c>
      <c r="AN571">
        <v>1.5248873E-2</v>
      </c>
      <c r="AO571">
        <v>1.5156665999999999E-2</v>
      </c>
      <c r="AP571">
        <v>9.7941369999999996E-4</v>
      </c>
      <c r="AQ571">
        <v>6.4228595999999998</v>
      </c>
      <c r="AR571">
        <v>1.3632554E-2</v>
      </c>
      <c r="AS571">
        <v>1.7298536E-2</v>
      </c>
      <c r="AT571" s="2">
        <v>4.3800712000000002E-5</v>
      </c>
    </row>
    <row r="572" spans="2:46" x14ac:dyDescent="0.35">
      <c r="Y572" t="s">
        <v>104</v>
      </c>
      <c r="Z572" t="s">
        <v>85</v>
      </c>
      <c r="AA572">
        <v>3.2735069000000001</v>
      </c>
      <c r="AB572">
        <v>3.4305940000000001</v>
      </c>
      <c r="AC572">
        <v>0.91337517999999995</v>
      </c>
      <c r="AD572">
        <v>27.902038999999998</v>
      </c>
      <c r="AE572">
        <v>0.98204727000000003</v>
      </c>
      <c r="AF572">
        <v>4.5168464000000004</v>
      </c>
      <c r="AG572">
        <v>4.0847380000000003E-2</v>
      </c>
      <c r="AL572" t="s">
        <v>104</v>
      </c>
      <c r="AM572" t="s">
        <v>85</v>
      </c>
      <c r="AN572">
        <v>6.9800399999999998</v>
      </c>
      <c r="AO572">
        <v>6.9351925999999997</v>
      </c>
      <c r="AP572">
        <v>0.44849734000000002</v>
      </c>
      <c r="AQ572">
        <v>6.4254265000000004</v>
      </c>
      <c r="AR572">
        <v>6.2241372999999998</v>
      </c>
      <c r="AS572">
        <v>7.9186199000000004</v>
      </c>
      <c r="AT572">
        <v>2.0057411000000001E-2</v>
      </c>
    </row>
    <row r="573" spans="2:46" x14ac:dyDescent="0.35">
      <c r="Y573" t="s">
        <v>105</v>
      </c>
      <c r="Z573" t="s">
        <v>106</v>
      </c>
      <c r="AA573">
        <v>-0.29083099000000001</v>
      </c>
      <c r="AB573">
        <v>-0.30775876000000002</v>
      </c>
      <c r="AC573">
        <v>0.18658463</v>
      </c>
      <c r="AD573">
        <v>-64.155690000000007</v>
      </c>
      <c r="AE573">
        <v>-0.62442434000000002</v>
      </c>
      <c r="AF573">
        <v>9.6567838000000003E-2</v>
      </c>
      <c r="AG573">
        <v>8.3443183000000004E-3</v>
      </c>
      <c r="AL573" t="s">
        <v>105</v>
      </c>
      <c r="AM573" t="s">
        <v>106</v>
      </c>
      <c r="AN573">
        <v>0.16361551999999999</v>
      </c>
      <c r="AO573">
        <v>0.16260759999999999</v>
      </c>
      <c r="AP573">
        <v>1.2598732E-2</v>
      </c>
      <c r="AQ573">
        <v>7.7002060999999999</v>
      </c>
      <c r="AR573">
        <v>0.14198156000000001</v>
      </c>
      <c r="AS573">
        <v>0.19025099000000001</v>
      </c>
      <c r="AT573">
        <v>5.6343243999999997E-4</v>
      </c>
    </row>
    <row r="575" spans="2:46" x14ac:dyDescent="0.35">
      <c r="Y575" t="s">
        <v>29</v>
      </c>
      <c r="Z575">
        <v>95</v>
      </c>
      <c r="AL575" t="s">
        <v>29</v>
      </c>
      <c r="AM575">
        <v>95</v>
      </c>
    </row>
    <row r="578" spans="1:33" x14ac:dyDescent="0.35">
      <c r="A578" s="3">
        <v>25</v>
      </c>
      <c r="B578" s="3" t="s">
        <v>51</v>
      </c>
      <c r="X578" s="3">
        <v>25</v>
      </c>
      <c r="Y578" s="3" t="s">
        <v>51</v>
      </c>
    </row>
    <row r="579" spans="1:33" x14ac:dyDescent="0.35">
      <c r="B579" t="s">
        <v>3</v>
      </c>
      <c r="C579" t="s">
        <v>4</v>
      </c>
      <c r="D579" t="s">
        <v>5</v>
      </c>
      <c r="E579" t="s">
        <v>6</v>
      </c>
      <c r="F579" t="s">
        <v>7</v>
      </c>
      <c r="G579" t="s">
        <v>8</v>
      </c>
      <c r="H579" s="1">
        <v>2.5000000000000001E-2</v>
      </c>
      <c r="I579" s="1">
        <v>0.97499999999999998</v>
      </c>
      <c r="J579" t="s">
        <v>9</v>
      </c>
      <c r="Y579" t="s">
        <v>3</v>
      </c>
      <c r="Z579" t="s">
        <v>4</v>
      </c>
      <c r="AA579" t="s">
        <v>5</v>
      </c>
      <c r="AB579" t="s">
        <v>6</v>
      </c>
      <c r="AC579" t="s">
        <v>7</v>
      </c>
      <c r="AD579" t="s">
        <v>8</v>
      </c>
      <c r="AE579" s="1">
        <v>2.5000000000000001E-2</v>
      </c>
      <c r="AF579" s="1">
        <v>0.97499999999999998</v>
      </c>
      <c r="AG579" t="s">
        <v>9</v>
      </c>
    </row>
    <row r="580" spans="1:33" x14ac:dyDescent="0.35">
      <c r="A580" s="3"/>
      <c r="B580" t="s">
        <v>10</v>
      </c>
      <c r="C580" t="s">
        <v>11</v>
      </c>
      <c r="D580" s="2">
        <v>2.2990489000000001E-4</v>
      </c>
      <c r="E580" s="2">
        <v>2.2752412999999999E-4</v>
      </c>
      <c r="F580" s="2">
        <v>2.4299193E-5</v>
      </c>
      <c r="G580">
        <v>10.569236999999999</v>
      </c>
      <c r="H580" s="2">
        <v>1.9179186E-4</v>
      </c>
      <c r="I580" s="2">
        <v>2.8647094000000003E-4</v>
      </c>
      <c r="J580" s="2">
        <v>1.0866929999999999E-6</v>
      </c>
      <c r="Y580" t="s">
        <v>81</v>
      </c>
      <c r="Z580" t="s">
        <v>26</v>
      </c>
      <c r="AA580" s="2">
        <v>2.1481656000000001E-5</v>
      </c>
      <c r="AB580" s="2">
        <v>2.125802E-5</v>
      </c>
      <c r="AC580" s="2">
        <v>2.3892236999999999E-6</v>
      </c>
      <c r="AD580">
        <v>11.122158000000001</v>
      </c>
      <c r="AE580" s="2">
        <v>1.7095733999999999E-5</v>
      </c>
      <c r="AF580" s="2">
        <v>2.6849238000000001E-5</v>
      </c>
      <c r="AG580" s="2">
        <v>1.0684933E-7</v>
      </c>
    </row>
    <row r="581" spans="1:33" x14ac:dyDescent="0.35">
      <c r="B581" t="s">
        <v>12</v>
      </c>
      <c r="C581" t="s">
        <v>13</v>
      </c>
      <c r="D581" s="2">
        <v>1.0431895E-8</v>
      </c>
      <c r="E581" s="2">
        <v>1.4383299E-8</v>
      </c>
      <c r="F581" s="2">
        <v>4.9689270999999999E-8</v>
      </c>
      <c r="G581">
        <v>476.32065999999998</v>
      </c>
      <c r="H581" s="2">
        <v>-8.9969172999999995E-8</v>
      </c>
      <c r="I581" s="2">
        <v>1.0171409E-7</v>
      </c>
      <c r="J581" s="2">
        <v>2.2221717000000001E-9</v>
      </c>
      <c r="Y581" t="s">
        <v>82</v>
      </c>
      <c r="Z581" t="s">
        <v>83</v>
      </c>
      <c r="AA581">
        <v>2.6590628000000002E-2</v>
      </c>
      <c r="AB581">
        <v>2.5958836999999998E-2</v>
      </c>
      <c r="AC581">
        <v>4.4153326999999999E-3</v>
      </c>
      <c r="AD581">
        <v>16.604845999999998</v>
      </c>
      <c r="AE581">
        <v>1.9778382000000001E-2</v>
      </c>
      <c r="AF581">
        <v>3.7270393999999998E-2</v>
      </c>
      <c r="AG581">
        <v>1.9745968E-4</v>
      </c>
    </row>
    <row r="582" spans="1:33" x14ac:dyDescent="0.35">
      <c r="B582" t="s">
        <v>14</v>
      </c>
      <c r="C582" t="s">
        <v>15</v>
      </c>
      <c r="D582">
        <v>0.79321410999999997</v>
      </c>
      <c r="E582">
        <v>0.77676148</v>
      </c>
      <c r="F582">
        <v>0.88579863000000003</v>
      </c>
      <c r="G582">
        <v>111.67207000000001</v>
      </c>
      <c r="H582">
        <v>-0.98270990000000003</v>
      </c>
      <c r="I582">
        <v>2.4690824</v>
      </c>
      <c r="J582">
        <v>3.9614119000000003E-2</v>
      </c>
      <c r="Y582" t="s">
        <v>84</v>
      </c>
      <c r="Z582" t="s">
        <v>85</v>
      </c>
      <c r="AA582">
        <v>5.9044253999999995E-4</v>
      </c>
      <c r="AB582">
        <v>5.7084598000000004E-4</v>
      </c>
      <c r="AC582">
        <v>1.3374301000000001E-4</v>
      </c>
      <c r="AD582">
        <v>22.651316999999999</v>
      </c>
      <c r="AE582">
        <v>3.9091438999999998E-4</v>
      </c>
      <c r="AF582">
        <v>9.1136242000000004E-4</v>
      </c>
      <c r="AG582" s="2">
        <v>5.9811694000000004E-6</v>
      </c>
    </row>
    <row r="583" spans="1:33" x14ac:dyDescent="0.35">
      <c r="B583" t="s">
        <v>16</v>
      </c>
      <c r="C583" t="s">
        <v>17</v>
      </c>
      <c r="D583" s="2">
        <v>9.6330846000000002E-5</v>
      </c>
      <c r="E583" s="2">
        <v>8.8387553000000005E-5</v>
      </c>
      <c r="F583" s="2">
        <v>3.5841627E-5</v>
      </c>
      <c r="G583">
        <v>37.206802000000003</v>
      </c>
      <c r="H583" s="2">
        <v>5.1586180000000003E-5</v>
      </c>
      <c r="I583" s="2">
        <v>1.8677746000000001E-4</v>
      </c>
      <c r="J583" s="2">
        <v>1.6028863E-6</v>
      </c>
      <c r="Y583" t="s">
        <v>86</v>
      </c>
      <c r="Z583" t="s">
        <v>87</v>
      </c>
      <c r="AA583" s="2">
        <v>3.2469490000000001E-6</v>
      </c>
      <c r="AB583" s="2">
        <v>2.9482147E-6</v>
      </c>
      <c r="AC583" s="2">
        <v>1.3245999000000001E-6</v>
      </c>
      <c r="AD583">
        <v>40.795217000000001</v>
      </c>
      <c r="AE583" s="2">
        <v>1.6389260999999999E-6</v>
      </c>
      <c r="AF583" s="2">
        <v>7.1917456000000004E-6</v>
      </c>
      <c r="AG583" s="2">
        <v>5.9237908000000001E-8</v>
      </c>
    </row>
    <row r="584" spans="1:33" x14ac:dyDescent="0.35">
      <c r="B584" t="s">
        <v>18</v>
      </c>
      <c r="C584" t="s">
        <v>19</v>
      </c>
      <c r="D584">
        <v>0.63883924000000003</v>
      </c>
      <c r="E584">
        <v>0.62918205999999999</v>
      </c>
      <c r="F584">
        <v>0.10497506</v>
      </c>
      <c r="G584">
        <v>16.432155999999999</v>
      </c>
      <c r="H584">
        <v>0.46877116000000002</v>
      </c>
      <c r="I584">
        <v>0.87868402000000001</v>
      </c>
      <c r="J584">
        <v>4.6946276E-3</v>
      </c>
      <c r="Y584" t="s">
        <v>20</v>
      </c>
      <c r="Z584" t="s">
        <v>21</v>
      </c>
      <c r="AA584">
        <v>8.0065047E-2</v>
      </c>
      <c r="AB584">
        <v>7.9807210000000003E-2</v>
      </c>
      <c r="AC584">
        <v>5.7368272999999996E-3</v>
      </c>
      <c r="AD584">
        <v>7.1652081000000001</v>
      </c>
      <c r="AE584">
        <v>6.9167930000000002E-2</v>
      </c>
      <c r="AF584">
        <v>9.2389940000000004E-2</v>
      </c>
      <c r="AG584">
        <v>2.5655870999999997E-4</v>
      </c>
    </row>
    <row r="585" spans="1:33" x14ac:dyDescent="0.35">
      <c r="B585" t="s">
        <v>20</v>
      </c>
      <c r="C585" t="s">
        <v>21</v>
      </c>
      <c r="D585">
        <v>0.27914249000000002</v>
      </c>
      <c r="E585">
        <v>0.27808834999999998</v>
      </c>
      <c r="F585">
        <v>1.8590723E-2</v>
      </c>
      <c r="G585">
        <v>6.6599402999999997</v>
      </c>
      <c r="H585">
        <v>0.24483467</v>
      </c>
      <c r="I585">
        <v>0.31606352999999998</v>
      </c>
      <c r="J585">
        <v>8.3140240999999995E-4</v>
      </c>
      <c r="Y585" t="s">
        <v>88</v>
      </c>
      <c r="Z585" t="s">
        <v>85</v>
      </c>
      <c r="AA585">
        <v>1.5699148E-3</v>
      </c>
      <c r="AB585">
        <v>1.4638519E-3</v>
      </c>
      <c r="AC585">
        <v>8.8821601999999997E-4</v>
      </c>
      <c r="AD585">
        <v>56.57734</v>
      </c>
      <c r="AE585">
        <v>-1.3843031E-4</v>
      </c>
      <c r="AF585">
        <v>3.7576710999999998E-3</v>
      </c>
      <c r="AG585" s="2">
        <v>3.9722228000000001E-5</v>
      </c>
    </row>
    <row r="586" spans="1:33" x14ac:dyDescent="0.35">
      <c r="B586" t="s">
        <v>22</v>
      </c>
      <c r="C586" t="s">
        <v>13</v>
      </c>
      <c r="D586" s="2">
        <v>-1.3984039E-7</v>
      </c>
      <c r="E586" s="2">
        <v>-1.8871236000000001E-7</v>
      </c>
      <c r="F586" s="2">
        <v>2.4455098000000001E-6</v>
      </c>
      <c r="G586">
        <v>-1748.7864</v>
      </c>
      <c r="H586" s="2">
        <v>-4.8506715000000004E-6</v>
      </c>
      <c r="I586" s="2">
        <v>4.4065310999999998E-6</v>
      </c>
      <c r="J586" s="2">
        <v>1.0936652E-7</v>
      </c>
      <c r="Y586" t="s">
        <v>89</v>
      </c>
      <c r="Z586" t="s">
        <v>85</v>
      </c>
      <c r="AA586">
        <v>2.5512454E-2</v>
      </c>
      <c r="AB586">
        <v>1.1620975E-2</v>
      </c>
      <c r="AC586">
        <v>0.54648799000000003</v>
      </c>
      <c r="AD586">
        <v>2142.0439999999999</v>
      </c>
      <c r="AE586">
        <v>-1.073423</v>
      </c>
      <c r="AF586">
        <v>1.1508806</v>
      </c>
      <c r="AG586">
        <v>2.4439685999999999E-2</v>
      </c>
    </row>
    <row r="587" spans="1:33" x14ac:dyDescent="0.35">
      <c r="B587" t="s">
        <v>23</v>
      </c>
      <c r="C587" t="s">
        <v>24</v>
      </c>
      <c r="D587" s="2">
        <v>5.6600989E-9</v>
      </c>
      <c r="E587" s="2">
        <v>5.4247076E-9</v>
      </c>
      <c r="F587" s="2">
        <v>1.1129196E-9</v>
      </c>
      <c r="G587">
        <v>19.662548000000001</v>
      </c>
      <c r="H587" s="2">
        <v>3.9915133999999998E-9</v>
      </c>
      <c r="I587" s="2">
        <v>8.2207353999999997E-9</v>
      </c>
      <c r="J587" s="2">
        <v>4.9771279000000001E-11</v>
      </c>
      <c r="Y587" t="s">
        <v>90</v>
      </c>
      <c r="Z587" t="s">
        <v>91</v>
      </c>
      <c r="AA587">
        <v>4.3875125E-4</v>
      </c>
      <c r="AB587">
        <v>2.6066608000000001E-4</v>
      </c>
      <c r="AC587">
        <v>5.0238713999999996E-4</v>
      </c>
      <c r="AD587">
        <v>114.50386</v>
      </c>
      <c r="AE587" s="2">
        <v>6.3391313E-5</v>
      </c>
      <c r="AF587">
        <v>1.8556947E-3</v>
      </c>
      <c r="AG587" s="2">
        <v>2.2467436E-5</v>
      </c>
    </row>
    <row r="588" spans="1:33" x14ac:dyDescent="0.35">
      <c r="B588" t="s">
        <v>25</v>
      </c>
      <c r="C588" t="s">
        <v>26</v>
      </c>
      <c r="D588" s="2">
        <v>3.9130883999999998E-5</v>
      </c>
      <c r="E588" s="2">
        <v>3.8459540999999999E-5</v>
      </c>
      <c r="F588" s="2">
        <v>5.5200451000000002E-6</v>
      </c>
      <c r="G588">
        <v>14.106619999999999</v>
      </c>
      <c r="H588" s="2">
        <v>3.0192019E-5</v>
      </c>
      <c r="I588" s="2">
        <v>5.2151655999999997E-5</v>
      </c>
      <c r="J588" s="2">
        <v>2.4686392000000001E-7</v>
      </c>
      <c r="Y588" t="s">
        <v>92</v>
      </c>
      <c r="Z588" t="s">
        <v>93</v>
      </c>
      <c r="AA588">
        <v>3.7981344999999999E-4</v>
      </c>
      <c r="AB588">
        <v>3.5173643000000002E-4</v>
      </c>
      <c r="AC588">
        <v>1.1961704999999999E-4</v>
      </c>
      <c r="AD588">
        <v>31.493632000000002</v>
      </c>
      <c r="AE588">
        <v>2.2182589000000001E-4</v>
      </c>
      <c r="AF588">
        <v>6.6636424000000004E-4</v>
      </c>
      <c r="AG588" s="2">
        <v>5.3494371000000003E-6</v>
      </c>
    </row>
    <row r="589" spans="1:33" x14ac:dyDescent="0.35">
      <c r="B589" t="s">
        <v>27</v>
      </c>
      <c r="C589" t="s">
        <v>28</v>
      </c>
      <c r="D589">
        <v>4.5681888000000002E-3</v>
      </c>
      <c r="E589">
        <v>4.5026182999999996E-3</v>
      </c>
      <c r="F589">
        <v>5.5842461000000002E-4</v>
      </c>
      <c r="G589">
        <v>12.224201000000001</v>
      </c>
      <c r="H589">
        <v>3.6731412000000001E-3</v>
      </c>
      <c r="I589">
        <v>5.8452746000000003E-3</v>
      </c>
      <c r="J589" s="2">
        <v>2.4973507999999999E-5</v>
      </c>
      <c r="Y589" t="s">
        <v>94</v>
      </c>
      <c r="Z589" t="s">
        <v>85</v>
      </c>
      <c r="AA589">
        <v>7.7546036000000003E-4</v>
      </c>
      <c r="AB589">
        <v>7.4858130999999996E-4</v>
      </c>
      <c r="AC589">
        <v>1.7354670999999999E-4</v>
      </c>
      <c r="AD589">
        <v>22.379829000000001</v>
      </c>
      <c r="AE589">
        <v>5.2060975000000004E-4</v>
      </c>
      <c r="AF589">
        <v>1.1907392E-3</v>
      </c>
      <c r="AG589" s="2">
        <v>7.7612446999999994E-6</v>
      </c>
    </row>
    <row r="590" spans="1:33" x14ac:dyDescent="0.35">
      <c r="Y590" t="s">
        <v>95</v>
      </c>
      <c r="Z590" t="s">
        <v>17</v>
      </c>
      <c r="AA590" s="2">
        <v>2.5975135999999999E-7</v>
      </c>
      <c r="AB590" s="2">
        <v>2.5357935999999998E-7</v>
      </c>
      <c r="AC590" s="2">
        <v>4.0542210000000001E-8</v>
      </c>
      <c r="AD590">
        <v>15.608084</v>
      </c>
      <c r="AE590" s="2">
        <v>1.9558953000000001E-7</v>
      </c>
      <c r="AF590" s="2">
        <v>3.5751939E-7</v>
      </c>
      <c r="AG590" s="2">
        <v>1.8131027999999999E-9</v>
      </c>
    </row>
    <row r="591" spans="1:33" x14ac:dyDescent="0.35">
      <c r="B591" t="s">
        <v>29</v>
      </c>
      <c r="C591">
        <v>95</v>
      </c>
      <c r="Y591" t="s">
        <v>96</v>
      </c>
      <c r="Z591" t="s">
        <v>97</v>
      </c>
      <c r="AA591" s="2">
        <v>7.3585713000000005E-5</v>
      </c>
      <c r="AB591" s="2">
        <v>7.1221777999999996E-5</v>
      </c>
      <c r="AC591" s="2">
        <v>1.6036519999999999E-5</v>
      </c>
      <c r="AD591">
        <v>21.792981000000001</v>
      </c>
      <c r="AE591" s="2">
        <v>4.8723663999999997E-5</v>
      </c>
      <c r="AF591">
        <v>1.1148258E-4</v>
      </c>
      <c r="AG591" s="2">
        <v>7.1717500000000004E-7</v>
      </c>
    </row>
    <row r="592" spans="1:33" x14ac:dyDescent="0.35">
      <c r="Y592" t="s">
        <v>98</v>
      </c>
      <c r="Z592" t="s">
        <v>99</v>
      </c>
      <c r="AA592" s="2">
        <v>6.7499925999999998E-5</v>
      </c>
      <c r="AB592" s="2">
        <v>6.5928419000000003E-5</v>
      </c>
      <c r="AC592" s="2">
        <v>1.0037547E-5</v>
      </c>
      <c r="AD592">
        <v>14.870456000000001</v>
      </c>
      <c r="AE592" s="2">
        <v>5.2280856000000003E-5</v>
      </c>
      <c r="AF592" s="2">
        <v>9.0464874999999993E-5</v>
      </c>
      <c r="AG592" s="2">
        <v>4.4889273999999998E-7</v>
      </c>
    </row>
    <row r="593" spans="1:33" x14ac:dyDescent="0.35">
      <c r="Y593" t="s">
        <v>100</v>
      </c>
      <c r="Z593" t="s">
        <v>99</v>
      </c>
      <c r="AA593" s="2">
        <v>7.7606631000000001E-5</v>
      </c>
      <c r="AB593" s="2">
        <v>7.5504905000000003E-5</v>
      </c>
      <c r="AC593" s="2">
        <v>1.2668345999999999E-5</v>
      </c>
      <c r="AD593">
        <v>16.323793999999999</v>
      </c>
      <c r="AE593" s="2">
        <v>5.9012645999999997E-5</v>
      </c>
      <c r="AF593">
        <v>1.0564581E-4</v>
      </c>
      <c r="AG593" s="2">
        <v>5.6654566999999996E-7</v>
      </c>
    </row>
    <row r="594" spans="1:33" x14ac:dyDescent="0.35">
      <c r="Y594" t="s">
        <v>101</v>
      </c>
      <c r="Z594" t="s">
        <v>102</v>
      </c>
      <c r="AA594" s="2">
        <v>1.0132274000000001E-8</v>
      </c>
      <c r="AB594" s="2">
        <v>9.4316023000000003E-9</v>
      </c>
      <c r="AC594" s="2">
        <v>3.1411627E-9</v>
      </c>
      <c r="AD594">
        <v>31.001556000000001</v>
      </c>
      <c r="AE594" s="2">
        <v>6.2126115000000002E-9</v>
      </c>
      <c r="AF594" s="2">
        <v>1.7806396000000001E-8</v>
      </c>
      <c r="AG594" s="2">
        <v>1.4047706999999999E-10</v>
      </c>
    </row>
    <row r="595" spans="1:33" x14ac:dyDescent="0.35">
      <c r="Y595" t="s">
        <v>103</v>
      </c>
      <c r="Z595" t="s">
        <v>11</v>
      </c>
      <c r="AA595" s="2">
        <v>4.6138175000000003E-5</v>
      </c>
      <c r="AB595" s="2">
        <v>4.5721235999999997E-5</v>
      </c>
      <c r="AC595" s="2">
        <v>5.4617583999999998E-6</v>
      </c>
      <c r="AD595">
        <v>11.837828999999999</v>
      </c>
      <c r="AE595" s="2">
        <v>3.7088378999999998E-5</v>
      </c>
      <c r="AF595" s="2">
        <v>5.8678002000000002E-5</v>
      </c>
      <c r="AG595" s="2">
        <v>2.4425726E-7</v>
      </c>
    </row>
    <row r="596" spans="1:33" x14ac:dyDescent="0.35">
      <c r="Y596" t="s">
        <v>104</v>
      </c>
      <c r="Z596" t="s">
        <v>85</v>
      </c>
      <c r="AA596">
        <v>4.2152897000000002E-2</v>
      </c>
      <c r="AB596">
        <v>3.7841053999999999E-2</v>
      </c>
      <c r="AC596">
        <v>1.7964614E-2</v>
      </c>
      <c r="AD596">
        <v>42.617744000000002</v>
      </c>
      <c r="AE596">
        <v>2.3478847000000001E-2</v>
      </c>
      <c r="AF596">
        <v>8.9738804000000005E-2</v>
      </c>
      <c r="AG596">
        <v>8.0340195000000003E-4</v>
      </c>
    </row>
    <row r="597" spans="1:33" x14ac:dyDescent="0.35">
      <c r="Y597" t="s">
        <v>105</v>
      </c>
      <c r="Z597" t="s">
        <v>106</v>
      </c>
      <c r="AA597">
        <v>4.7867967000000001E-4</v>
      </c>
      <c r="AB597">
        <v>8.7356735000000002E-4</v>
      </c>
      <c r="AC597">
        <v>5.3083849999999997E-3</v>
      </c>
      <c r="AD597">
        <v>1108.9639999999999</v>
      </c>
      <c r="AE597">
        <v>-1.0605875000000001E-2</v>
      </c>
      <c r="AF597">
        <v>9.8061259000000005E-3</v>
      </c>
      <c r="AG597">
        <v>2.3739820000000001E-4</v>
      </c>
    </row>
    <row r="599" spans="1:33" x14ac:dyDescent="0.35">
      <c r="Y599" t="s">
        <v>29</v>
      </c>
      <c r="Z599">
        <v>95</v>
      </c>
    </row>
    <row r="602" spans="1:33" x14ac:dyDescent="0.35">
      <c r="A602" s="3">
        <v>26</v>
      </c>
      <c r="B602" s="3" t="s">
        <v>52</v>
      </c>
      <c r="X602" s="3">
        <v>26</v>
      </c>
      <c r="Y602" s="3" t="s">
        <v>52</v>
      </c>
    </row>
    <row r="603" spans="1:33" x14ac:dyDescent="0.35">
      <c r="B603" t="s">
        <v>3</v>
      </c>
      <c r="C603" t="s">
        <v>4</v>
      </c>
      <c r="D603" t="s">
        <v>5</v>
      </c>
      <c r="E603" t="s">
        <v>6</v>
      </c>
      <c r="F603" t="s">
        <v>7</v>
      </c>
      <c r="G603" t="s">
        <v>8</v>
      </c>
      <c r="H603" s="1">
        <v>2.5000000000000001E-2</v>
      </c>
      <c r="I603" s="1">
        <v>0.97499999999999998</v>
      </c>
      <c r="J603" t="s">
        <v>9</v>
      </c>
      <c r="Y603" t="s">
        <v>3</v>
      </c>
      <c r="Z603" t="s">
        <v>4</v>
      </c>
      <c r="AA603" t="s">
        <v>5</v>
      </c>
      <c r="AB603" t="s">
        <v>6</v>
      </c>
      <c r="AC603" t="s">
        <v>7</v>
      </c>
      <c r="AD603" t="s">
        <v>8</v>
      </c>
      <c r="AE603" s="1">
        <v>2.5000000000000001E-2</v>
      </c>
      <c r="AF603" s="1">
        <v>0.97499999999999998</v>
      </c>
      <c r="AG603" t="s">
        <v>9</v>
      </c>
    </row>
    <row r="604" spans="1:33" x14ac:dyDescent="0.35">
      <c r="A604" s="3"/>
      <c r="B604" t="s">
        <v>10</v>
      </c>
      <c r="C604" t="s">
        <v>11</v>
      </c>
      <c r="D604">
        <v>5.6944220000000004E-4</v>
      </c>
      <c r="E604">
        <v>5.6361626999999997E-4</v>
      </c>
      <c r="F604" s="2">
        <v>6.3215158000000003E-5</v>
      </c>
      <c r="G604">
        <v>11.101241999999999</v>
      </c>
      <c r="H604">
        <v>4.5962701000000001E-4</v>
      </c>
      <c r="I604">
        <v>6.9986924000000001E-4</v>
      </c>
      <c r="J604" s="2">
        <v>2.8270678000000001E-6</v>
      </c>
      <c r="Y604" t="s">
        <v>81</v>
      </c>
      <c r="Z604" t="s">
        <v>26</v>
      </c>
      <c r="AA604">
        <v>2.7361700999999999E-4</v>
      </c>
      <c r="AB604">
        <v>2.7034469000000001E-4</v>
      </c>
      <c r="AC604" s="2">
        <v>3.2383503999999997E-5</v>
      </c>
      <c r="AD604">
        <v>11.83534</v>
      </c>
      <c r="AE604">
        <v>2.1850552999999999E-4</v>
      </c>
      <c r="AF604">
        <v>3.4537003E-4</v>
      </c>
      <c r="AG604" s="2">
        <v>1.4482343000000001E-6</v>
      </c>
    </row>
    <row r="605" spans="1:33" x14ac:dyDescent="0.35">
      <c r="B605" t="s">
        <v>12</v>
      </c>
      <c r="C605" t="s">
        <v>13</v>
      </c>
      <c r="D605" s="2">
        <v>1.3645294E-8</v>
      </c>
      <c r="E605" s="2">
        <v>-8.0176375999999997E-9</v>
      </c>
      <c r="F605" s="2">
        <v>3.9339315E-7</v>
      </c>
      <c r="G605">
        <v>2882.9951000000001</v>
      </c>
      <c r="H605" s="2">
        <v>-8.1067379000000003E-7</v>
      </c>
      <c r="I605" s="2">
        <v>7.4020859999999999E-7</v>
      </c>
      <c r="J605" s="2">
        <v>1.7593076999999999E-8</v>
      </c>
      <c r="Y605" t="s">
        <v>82</v>
      </c>
      <c r="Z605" t="s">
        <v>83</v>
      </c>
      <c r="AA605">
        <v>3.1161708999999999E-2</v>
      </c>
      <c r="AB605">
        <v>3.0114963000000002E-2</v>
      </c>
      <c r="AC605">
        <v>6.0984467000000002E-3</v>
      </c>
      <c r="AD605">
        <v>19.570322000000001</v>
      </c>
      <c r="AE605">
        <v>2.2445176000000001E-2</v>
      </c>
      <c r="AF605">
        <v>4.6163071E-2</v>
      </c>
      <c r="AG605">
        <v>2.7273082999999999E-4</v>
      </c>
    </row>
    <row r="606" spans="1:33" x14ac:dyDescent="0.35">
      <c r="B606" t="s">
        <v>14</v>
      </c>
      <c r="C606" t="s">
        <v>15</v>
      </c>
      <c r="D606">
        <v>2.4610520999999999</v>
      </c>
      <c r="E606">
        <v>2.4339713999999999</v>
      </c>
      <c r="F606">
        <v>6.6707587999999998</v>
      </c>
      <c r="G606">
        <v>271.05313999999998</v>
      </c>
      <c r="H606">
        <v>-11.265116000000001</v>
      </c>
      <c r="I606">
        <v>17.002026999999998</v>
      </c>
      <c r="J606">
        <v>0.29832540000000002</v>
      </c>
      <c r="Y606" t="s">
        <v>84</v>
      </c>
      <c r="Z606" t="s">
        <v>85</v>
      </c>
      <c r="AA606">
        <v>8.066831E-3</v>
      </c>
      <c r="AB606">
        <v>7.8804687000000005E-3</v>
      </c>
      <c r="AC606">
        <v>1.9169129000000001E-3</v>
      </c>
      <c r="AD606">
        <v>23.762899000000001</v>
      </c>
      <c r="AE606">
        <v>4.8795410000000003E-3</v>
      </c>
      <c r="AF606">
        <v>1.2503805999999999E-2</v>
      </c>
      <c r="AG606" s="2">
        <v>8.5726952000000003E-5</v>
      </c>
    </row>
    <row r="607" spans="1:33" x14ac:dyDescent="0.35">
      <c r="B607" t="s">
        <v>16</v>
      </c>
      <c r="C607" t="s">
        <v>17</v>
      </c>
      <c r="D607">
        <v>4.2841439000000002E-4</v>
      </c>
      <c r="E607">
        <v>3.6378714E-4</v>
      </c>
      <c r="F607">
        <v>2.2712806999999999E-4</v>
      </c>
      <c r="G607">
        <v>53.015976999999999</v>
      </c>
      <c r="H607">
        <v>1.8897871999999999E-4</v>
      </c>
      <c r="I607">
        <v>1.0543057E-3</v>
      </c>
      <c r="J607" s="2">
        <v>1.0157476E-5</v>
      </c>
      <c r="Y607" t="s">
        <v>86</v>
      </c>
      <c r="Z607" t="s">
        <v>87</v>
      </c>
      <c r="AA607" s="2">
        <v>5.4103373000000001E-5</v>
      </c>
      <c r="AB607" s="2">
        <v>4.8183948000000003E-5</v>
      </c>
      <c r="AC607" s="2">
        <v>2.8888793000000001E-5</v>
      </c>
      <c r="AD607">
        <v>53.39555</v>
      </c>
      <c r="AE607" s="2">
        <v>2.0025130000000001E-5</v>
      </c>
      <c r="AF607">
        <v>1.3438195000000001E-4</v>
      </c>
      <c r="AG607" s="2">
        <v>1.2919461E-6</v>
      </c>
    </row>
    <row r="608" spans="1:33" x14ac:dyDescent="0.35">
      <c r="B608" t="s">
        <v>18</v>
      </c>
      <c r="C608" t="s">
        <v>19</v>
      </c>
      <c r="D608">
        <v>8.5290833999999996E-2</v>
      </c>
      <c r="E608">
        <v>8.4336903000000005E-2</v>
      </c>
      <c r="F608">
        <v>1.2393533E-2</v>
      </c>
      <c r="G608">
        <v>14.530908999999999</v>
      </c>
      <c r="H608">
        <v>6.5704862000000003E-2</v>
      </c>
      <c r="I608">
        <v>0.11302863</v>
      </c>
      <c r="J608">
        <v>5.5425565999999999E-4</v>
      </c>
      <c r="Y608" t="s">
        <v>20</v>
      </c>
      <c r="Z608" t="s">
        <v>21</v>
      </c>
      <c r="AA608">
        <v>0.12945877</v>
      </c>
      <c r="AB608">
        <v>0.12811706</v>
      </c>
      <c r="AC608">
        <v>1.4255186E-2</v>
      </c>
      <c r="AD608">
        <v>11.011371</v>
      </c>
      <c r="AE608">
        <v>0.10451467</v>
      </c>
      <c r="AF608">
        <v>0.16216507999999999</v>
      </c>
      <c r="AG608">
        <v>6.375113E-4</v>
      </c>
    </row>
    <row r="609" spans="2:33" x14ac:dyDescent="0.35">
      <c r="B609" t="s">
        <v>20</v>
      </c>
      <c r="C609" t="s">
        <v>21</v>
      </c>
      <c r="D609">
        <v>0.12403110000000001</v>
      </c>
      <c r="E609">
        <v>0.12268503</v>
      </c>
      <c r="F609">
        <v>1.3382221999999999E-2</v>
      </c>
      <c r="G609">
        <v>10.789408999999999</v>
      </c>
      <c r="H609">
        <v>0.10001792</v>
      </c>
      <c r="I609">
        <v>0.15088267</v>
      </c>
      <c r="J609">
        <v>5.9847117999999998E-4</v>
      </c>
      <c r="Y609" t="s">
        <v>88</v>
      </c>
      <c r="Z609" t="s">
        <v>85</v>
      </c>
      <c r="AA609">
        <v>8.0000951000000001E-3</v>
      </c>
      <c r="AB609">
        <v>6.9846758000000004E-3</v>
      </c>
      <c r="AC609">
        <v>2.2716917999999999E-2</v>
      </c>
      <c r="AD609">
        <v>283.9581</v>
      </c>
      <c r="AE609">
        <v>-2.6174616000000001E-2</v>
      </c>
      <c r="AF609">
        <v>4.2704885999999997E-2</v>
      </c>
      <c r="AG609">
        <v>1.0159315E-3</v>
      </c>
    </row>
    <row r="610" spans="2:33" x14ac:dyDescent="0.35">
      <c r="B610" t="s">
        <v>22</v>
      </c>
      <c r="C610" t="s">
        <v>13</v>
      </c>
      <c r="D610" s="2">
        <v>6.4420121999999999E-7</v>
      </c>
      <c r="E610" s="2">
        <v>3.3744325000000002E-7</v>
      </c>
      <c r="F610" s="2">
        <v>2.1280819E-5</v>
      </c>
      <c r="G610">
        <v>3303.4429</v>
      </c>
      <c r="H610" s="2">
        <v>-4.1276765999999998E-5</v>
      </c>
      <c r="I610" s="2">
        <v>4.6506744E-5</v>
      </c>
      <c r="J610" s="2">
        <v>9.5170716999999999E-7</v>
      </c>
      <c r="Y610" t="s">
        <v>89</v>
      </c>
      <c r="Z610" t="s">
        <v>85</v>
      </c>
      <c r="AA610">
        <v>0.37340058999999998</v>
      </c>
      <c r="AB610">
        <v>-0.25205748</v>
      </c>
      <c r="AC610">
        <v>14.749636000000001</v>
      </c>
      <c r="AD610">
        <v>3950.0835999999999</v>
      </c>
      <c r="AE610">
        <v>-25.975747999999999</v>
      </c>
      <c r="AF610">
        <v>30.776582000000001</v>
      </c>
      <c r="AG610">
        <v>0.65962376</v>
      </c>
    </row>
    <row r="611" spans="2:33" x14ac:dyDescent="0.35">
      <c r="B611" t="s">
        <v>23</v>
      </c>
      <c r="C611" t="s">
        <v>24</v>
      </c>
      <c r="D611" s="2">
        <v>1.4557592000000001E-9</v>
      </c>
      <c r="E611" s="2">
        <v>1.4458486999999999E-9</v>
      </c>
      <c r="F611" s="2">
        <v>1.6588014E-10</v>
      </c>
      <c r="G611">
        <v>11.394750999999999</v>
      </c>
      <c r="H611" s="2">
        <v>1.153602E-9</v>
      </c>
      <c r="I611" s="2">
        <v>1.801838E-9</v>
      </c>
      <c r="J611" s="2">
        <v>7.4183854000000004E-12</v>
      </c>
      <c r="Y611" t="s">
        <v>90</v>
      </c>
      <c r="Z611" t="s">
        <v>91</v>
      </c>
      <c r="AA611">
        <v>1.1601596E-2</v>
      </c>
      <c r="AB611">
        <v>6.0734366999999996E-3</v>
      </c>
      <c r="AC611">
        <v>2.2291279000000001E-2</v>
      </c>
      <c r="AD611">
        <v>192.13977</v>
      </c>
      <c r="AE611">
        <v>1.3112537999999999E-3</v>
      </c>
      <c r="AF611">
        <v>5.7762266999999999E-2</v>
      </c>
      <c r="AG611">
        <v>9.9689631999999996E-4</v>
      </c>
    </row>
    <row r="612" spans="2:33" x14ac:dyDescent="0.35">
      <c r="B612" t="s">
        <v>25</v>
      </c>
      <c r="C612" t="s">
        <v>26</v>
      </c>
      <c r="D612">
        <v>1.7777213E-4</v>
      </c>
      <c r="E612">
        <v>1.7387585999999999E-4</v>
      </c>
      <c r="F612" s="2">
        <v>2.5774899E-5</v>
      </c>
      <c r="G612">
        <v>14.498841000000001</v>
      </c>
      <c r="H612">
        <v>1.3434503999999999E-4</v>
      </c>
      <c r="I612">
        <v>2.3185314E-4</v>
      </c>
      <c r="J612" s="2">
        <v>1.1526885E-6</v>
      </c>
      <c r="Y612" t="s">
        <v>92</v>
      </c>
      <c r="Z612" t="s">
        <v>93</v>
      </c>
      <c r="AA612">
        <v>2.0591467999999998E-3</v>
      </c>
      <c r="AB612">
        <v>1.9709006E-3</v>
      </c>
      <c r="AC612">
        <v>7.2621477000000005E-4</v>
      </c>
      <c r="AD612">
        <v>35.267750999999997</v>
      </c>
      <c r="AE612">
        <v>9.1568586999999995E-4</v>
      </c>
      <c r="AF612">
        <v>3.6789429E-3</v>
      </c>
      <c r="AG612" s="2">
        <v>3.2477312000000001E-5</v>
      </c>
    </row>
    <row r="613" spans="2:33" x14ac:dyDescent="0.35">
      <c r="B613" t="s">
        <v>27</v>
      </c>
      <c r="C613" t="s">
        <v>28</v>
      </c>
      <c r="D613">
        <v>7.2951613999999998E-3</v>
      </c>
      <c r="E613">
        <v>7.2400666000000001E-3</v>
      </c>
      <c r="F613">
        <v>8.7281344000000004E-4</v>
      </c>
      <c r="G613">
        <v>11.964278999999999</v>
      </c>
      <c r="H613">
        <v>5.8290267999999996E-3</v>
      </c>
      <c r="I613">
        <v>9.1389437000000007E-3</v>
      </c>
      <c r="J613" s="2">
        <v>3.9033404000000002E-5</v>
      </c>
      <c r="Y613" t="s">
        <v>94</v>
      </c>
      <c r="Z613" t="s">
        <v>85</v>
      </c>
      <c r="AA613">
        <v>1.0308225000000001E-2</v>
      </c>
      <c r="AB613">
        <v>1.0028726999999999E-2</v>
      </c>
      <c r="AC613">
        <v>2.3483131999999999E-3</v>
      </c>
      <c r="AD613">
        <v>22.780965999999999</v>
      </c>
      <c r="AE613">
        <v>6.5386715999999996E-3</v>
      </c>
      <c r="AF613">
        <v>1.5948601999999999E-2</v>
      </c>
      <c r="AG613">
        <v>1.0501976E-4</v>
      </c>
    </row>
    <row r="614" spans="2:33" x14ac:dyDescent="0.35">
      <c r="Y614" t="s">
        <v>95</v>
      </c>
      <c r="Z614" t="s">
        <v>17</v>
      </c>
      <c r="AA614" s="2">
        <v>3.6464229E-6</v>
      </c>
      <c r="AB614" s="2">
        <v>3.5738236E-6</v>
      </c>
      <c r="AC614" s="2">
        <v>6.2767134999999998E-7</v>
      </c>
      <c r="AD614">
        <v>17.213345</v>
      </c>
      <c r="AE614" s="2">
        <v>2.6009236E-6</v>
      </c>
      <c r="AF614" s="2">
        <v>5.0829692000000004E-6</v>
      </c>
      <c r="AG614" s="2">
        <v>2.8070316000000001E-8</v>
      </c>
    </row>
    <row r="615" spans="2:33" x14ac:dyDescent="0.35">
      <c r="B615" t="s">
        <v>29</v>
      </c>
      <c r="C615">
        <v>95</v>
      </c>
      <c r="Y615" t="s">
        <v>96</v>
      </c>
      <c r="Z615" t="s">
        <v>97</v>
      </c>
      <c r="AA615">
        <v>3.0367546E-4</v>
      </c>
      <c r="AB615">
        <v>2.9816575000000001E-4</v>
      </c>
      <c r="AC615" s="2">
        <v>5.0911946999999998E-5</v>
      </c>
      <c r="AD615">
        <v>16.765249000000001</v>
      </c>
      <c r="AE615">
        <v>2.2240142999999999E-4</v>
      </c>
      <c r="AF615">
        <v>4.2375086000000001E-4</v>
      </c>
      <c r="AG615" s="2">
        <v>2.2768515E-6</v>
      </c>
    </row>
    <row r="616" spans="2:33" x14ac:dyDescent="0.35">
      <c r="Y616" t="s">
        <v>98</v>
      </c>
      <c r="Z616" t="s">
        <v>99</v>
      </c>
      <c r="AA616">
        <v>3.0221947999999998E-4</v>
      </c>
      <c r="AB616">
        <v>2.9811254999999998E-4</v>
      </c>
      <c r="AC616" s="2">
        <v>3.4269442000000002E-5</v>
      </c>
      <c r="AD616">
        <v>11.339256000000001</v>
      </c>
      <c r="AE616">
        <v>2.4640205000000002E-4</v>
      </c>
      <c r="AF616">
        <v>3.8543422999999999E-4</v>
      </c>
      <c r="AG616" s="2">
        <v>1.5325759999999999E-6</v>
      </c>
    </row>
    <row r="617" spans="2:33" x14ac:dyDescent="0.35">
      <c r="Y617" t="s">
        <v>100</v>
      </c>
      <c r="Z617" t="s">
        <v>99</v>
      </c>
      <c r="AA617">
        <v>3.0781265999999999E-4</v>
      </c>
      <c r="AB617">
        <v>3.0354433999999999E-4</v>
      </c>
      <c r="AC617" s="2">
        <v>3.4678797000000003E-5</v>
      </c>
      <c r="AD617">
        <v>11.266202</v>
      </c>
      <c r="AE617">
        <v>2.5085777000000001E-4</v>
      </c>
      <c r="AF617">
        <v>3.9172734999999998E-4</v>
      </c>
      <c r="AG617" s="2">
        <v>1.5508829000000001E-6</v>
      </c>
    </row>
    <row r="618" spans="2:33" x14ac:dyDescent="0.35">
      <c r="Y618" t="s">
        <v>101</v>
      </c>
      <c r="Z618" t="s">
        <v>102</v>
      </c>
      <c r="AA618" s="2">
        <v>3.9657583E-8</v>
      </c>
      <c r="AB618" s="2">
        <v>3.9410323999999998E-8</v>
      </c>
      <c r="AC618" s="2">
        <v>4.3982123999999998E-9</v>
      </c>
      <c r="AD618">
        <v>11.09047</v>
      </c>
      <c r="AE618" s="2">
        <v>3.1954295000000001E-8</v>
      </c>
      <c r="AF618" s="2">
        <v>4.9147696E-8</v>
      </c>
      <c r="AG618" s="2">
        <v>1.9669404E-10</v>
      </c>
    </row>
    <row r="619" spans="2:33" x14ac:dyDescent="0.35">
      <c r="Y619" t="s">
        <v>103</v>
      </c>
      <c r="Z619" t="s">
        <v>11</v>
      </c>
      <c r="AA619">
        <v>4.4631445E-4</v>
      </c>
      <c r="AB619">
        <v>4.4065693999999997E-4</v>
      </c>
      <c r="AC619" s="2">
        <v>4.7445197999999999E-5</v>
      </c>
      <c r="AD619">
        <v>10.630442</v>
      </c>
      <c r="AE619">
        <v>3.6510307000000002E-4</v>
      </c>
      <c r="AF619">
        <v>5.6303392000000001E-4</v>
      </c>
      <c r="AG619" s="2">
        <v>2.1218136999999999E-6</v>
      </c>
    </row>
    <row r="620" spans="2:33" x14ac:dyDescent="0.35">
      <c r="Y620" t="s">
        <v>104</v>
      </c>
      <c r="Z620" t="s">
        <v>85</v>
      </c>
      <c r="AA620">
        <v>0.46400097000000001</v>
      </c>
      <c r="AB620">
        <v>0.41657656999999998</v>
      </c>
      <c r="AC620">
        <v>0.21469473</v>
      </c>
      <c r="AD620">
        <v>46.270319999999998</v>
      </c>
      <c r="AE620">
        <v>0.21994479</v>
      </c>
      <c r="AF620">
        <v>0.92662608000000002</v>
      </c>
      <c r="AG620">
        <v>9.6014403999999994E-3</v>
      </c>
    </row>
    <row r="621" spans="2:33" x14ac:dyDescent="0.35">
      <c r="Y621" t="s">
        <v>105</v>
      </c>
      <c r="Z621" t="s">
        <v>106</v>
      </c>
      <c r="AA621">
        <v>1.4289158000000001E-3</v>
      </c>
      <c r="AB621">
        <v>7.1260867E-3</v>
      </c>
      <c r="AC621">
        <v>0.12766851000000001</v>
      </c>
      <c r="AD621">
        <v>8934.6419999999998</v>
      </c>
      <c r="AE621">
        <v>-0.26946854999999997</v>
      </c>
      <c r="AF621">
        <v>0.23928547</v>
      </c>
      <c r="AG621">
        <v>5.7095093999999999E-3</v>
      </c>
    </row>
    <row r="623" spans="2:33" x14ac:dyDescent="0.35">
      <c r="Y623" t="s">
        <v>29</v>
      </c>
      <c r="Z623">
        <v>95</v>
      </c>
    </row>
    <row r="626" spans="1:33" x14ac:dyDescent="0.35">
      <c r="A626" s="3">
        <v>27</v>
      </c>
      <c r="B626" s="3" t="s">
        <v>53</v>
      </c>
      <c r="X626" s="3">
        <v>27</v>
      </c>
      <c r="Y626" s="3" t="s">
        <v>53</v>
      </c>
    </row>
    <row r="627" spans="1:33" x14ac:dyDescent="0.35">
      <c r="B627" t="s">
        <v>3</v>
      </c>
      <c r="C627" t="s">
        <v>4</v>
      </c>
      <c r="D627" t="s">
        <v>5</v>
      </c>
      <c r="E627" t="s">
        <v>6</v>
      </c>
      <c r="F627" t="s">
        <v>7</v>
      </c>
      <c r="G627" t="s">
        <v>8</v>
      </c>
      <c r="H627" s="1">
        <v>2.5000000000000001E-2</v>
      </c>
      <c r="I627" s="1">
        <v>0.97499999999999998</v>
      </c>
      <c r="J627" t="s">
        <v>9</v>
      </c>
      <c r="Y627" t="s">
        <v>3</v>
      </c>
      <c r="Z627" t="s">
        <v>4</v>
      </c>
      <c r="AA627" t="s">
        <v>5</v>
      </c>
      <c r="AB627" t="s">
        <v>6</v>
      </c>
      <c r="AC627" t="s">
        <v>7</v>
      </c>
      <c r="AD627" t="s">
        <v>8</v>
      </c>
      <c r="AE627" s="1">
        <v>2.5000000000000001E-2</v>
      </c>
      <c r="AF627" s="1">
        <v>0.97499999999999998</v>
      </c>
      <c r="AG627" t="s">
        <v>9</v>
      </c>
    </row>
    <row r="628" spans="1:33" x14ac:dyDescent="0.35">
      <c r="A628" s="3"/>
      <c r="B628" t="s">
        <v>10</v>
      </c>
      <c r="C628" t="s">
        <v>11</v>
      </c>
      <c r="D628">
        <v>2.5237654E-3</v>
      </c>
      <c r="E628">
        <v>2.4233918999999999E-3</v>
      </c>
      <c r="F628">
        <v>5.0862862000000003E-4</v>
      </c>
      <c r="G628">
        <v>20.153562000000001</v>
      </c>
      <c r="H628">
        <v>1.8307625000000001E-3</v>
      </c>
      <c r="I628">
        <v>3.8835964000000001E-3</v>
      </c>
      <c r="J628" s="2">
        <v>2.2746562999999999E-5</v>
      </c>
      <c r="Y628" t="s">
        <v>81</v>
      </c>
      <c r="Z628" t="s">
        <v>26</v>
      </c>
      <c r="AA628">
        <v>1.0448534E-3</v>
      </c>
      <c r="AB628">
        <v>1.0218301999999999E-3</v>
      </c>
      <c r="AC628">
        <v>1.8506589000000001E-4</v>
      </c>
      <c r="AD628">
        <v>17.712139000000001</v>
      </c>
      <c r="AE628">
        <v>7.6393947999999997E-4</v>
      </c>
      <c r="AF628">
        <v>1.5018922E-3</v>
      </c>
      <c r="AG628" s="2">
        <v>8.2763980000000004E-6</v>
      </c>
    </row>
    <row r="629" spans="1:33" x14ac:dyDescent="0.35">
      <c r="B629" t="s">
        <v>12</v>
      </c>
      <c r="C629" t="s">
        <v>13</v>
      </c>
      <c r="D629" s="2">
        <v>1.6058818E-7</v>
      </c>
      <c r="E629" s="2">
        <v>2.2103069E-7</v>
      </c>
      <c r="F629" s="2">
        <v>1.1925174E-6</v>
      </c>
      <c r="G629">
        <v>742.59352000000001</v>
      </c>
      <c r="H629" s="2">
        <v>-2.2771324999999999E-6</v>
      </c>
      <c r="I629" s="2">
        <v>2.3617854E-6</v>
      </c>
      <c r="J629" s="2">
        <v>5.3330998999999999E-8</v>
      </c>
      <c r="Y629" t="s">
        <v>82</v>
      </c>
      <c r="Z629" t="s">
        <v>83</v>
      </c>
      <c r="AA629">
        <v>0.16074780999999999</v>
      </c>
      <c r="AB629">
        <v>0.15857657999999999</v>
      </c>
      <c r="AC629">
        <v>2.5119753000000002E-2</v>
      </c>
      <c r="AD629">
        <v>15.626810000000001</v>
      </c>
      <c r="AE629">
        <v>0.11954736000000001</v>
      </c>
      <c r="AF629">
        <v>0.22025227999999999</v>
      </c>
      <c r="AG629">
        <v>1.1233895E-3</v>
      </c>
    </row>
    <row r="630" spans="1:33" x14ac:dyDescent="0.35">
      <c r="B630" t="s">
        <v>14</v>
      </c>
      <c r="C630" t="s">
        <v>15</v>
      </c>
      <c r="D630">
        <v>15.206405</v>
      </c>
      <c r="E630">
        <v>15.113223</v>
      </c>
      <c r="F630">
        <v>22.481693</v>
      </c>
      <c r="G630">
        <v>147.84358</v>
      </c>
      <c r="H630">
        <v>-25.498035000000002</v>
      </c>
      <c r="I630">
        <v>64.513307999999995</v>
      </c>
      <c r="J630">
        <v>1.0054118999999999</v>
      </c>
      <c r="Y630" t="s">
        <v>84</v>
      </c>
      <c r="Z630" t="s">
        <v>85</v>
      </c>
      <c r="AA630">
        <v>4.0993681999999997E-2</v>
      </c>
      <c r="AB630">
        <v>3.4933383999999998E-2</v>
      </c>
      <c r="AC630">
        <v>2.3544490000000001E-2</v>
      </c>
      <c r="AD630">
        <v>57.434435000000001</v>
      </c>
      <c r="AE630">
        <v>1.4432136E-2</v>
      </c>
      <c r="AF630">
        <v>9.8738586000000003E-2</v>
      </c>
      <c r="AG630">
        <v>1.0529415999999999E-3</v>
      </c>
    </row>
    <row r="631" spans="1:33" x14ac:dyDescent="0.35">
      <c r="B631" t="s">
        <v>16</v>
      </c>
      <c r="C631" t="s">
        <v>17</v>
      </c>
      <c r="D631">
        <v>1.8563950000000001E-3</v>
      </c>
      <c r="E631">
        <v>1.6681229000000001E-3</v>
      </c>
      <c r="F631">
        <v>9.1237958000000001E-4</v>
      </c>
      <c r="G631">
        <v>49.147922000000001</v>
      </c>
      <c r="H631">
        <v>8.0417659000000001E-4</v>
      </c>
      <c r="I631">
        <v>3.8675634000000002E-3</v>
      </c>
      <c r="J631" s="2">
        <v>4.0802854999999999E-5</v>
      </c>
      <c r="Y631" t="s">
        <v>86</v>
      </c>
      <c r="Z631" t="s">
        <v>87</v>
      </c>
      <c r="AA631">
        <v>2.2121890999999999E-4</v>
      </c>
      <c r="AB631">
        <v>1.9503087999999999E-4</v>
      </c>
      <c r="AC631">
        <v>1.3287918000000001E-4</v>
      </c>
      <c r="AD631">
        <v>60.066827000000004</v>
      </c>
      <c r="AE631" s="2">
        <v>8.7869897000000002E-5</v>
      </c>
      <c r="AF631">
        <v>5.3345309999999996E-4</v>
      </c>
      <c r="AG631" s="2">
        <v>5.9425376000000003E-6</v>
      </c>
    </row>
    <row r="632" spans="1:33" x14ac:dyDescent="0.35">
      <c r="B632" t="s">
        <v>18</v>
      </c>
      <c r="C632" t="s">
        <v>19</v>
      </c>
      <c r="D632">
        <v>0.67299604999999996</v>
      </c>
      <c r="E632">
        <v>0.65960300999999999</v>
      </c>
      <c r="F632">
        <v>0.11799514999999999</v>
      </c>
      <c r="G632">
        <v>17.532814999999999</v>
      </c>
      <c r="H632">
        <v>0.48993048</v>
      </c>
      <c r="I632">
        <v>0.96233394000000005</v>
      </c>
      <c r="J632">
        <v>5.2769035000000001E-3</v>
      </c>
      <c r="Y632" t="s">
        <v>20</v>
      </c>
      <c r="Z632" t="s">
        <v>21</v>
      </c>
      <c r="AA632">
        <v>0.96500562999999995</v>
      </c>
      <c r="AB632">
        <v>0.93469740999999995</v>
      </c>
      <c r="AC632">
        <v>0.16208074</v>
      </c>
      <c r="AD632">
        <v>16.795833999999999</v>
      </c>
      <c r="AE632">
        <v>0.71347771000000004</v>
      </c>
      <c r="AF632">
        <v>1.3530289</v>
      </c>
      <c r="AG632">
        <v>7.2484710999999999E-3</v>
      </c>
    </row>
    <row r="633" spans="1:33" x14ac:dyDescent="0.35">
      <c r="B633" t="s">
        <v>20</v>
      </c>
      <c r="C633" t="s">
        <v>21</v>
      </c>
      <c r="D633">
        <v>0.82637691000000002</v>
      </c>
      <c r="E633">
        <v>0.80937482000000005</v>
      </c>
      <c r="F633">
        <v>0.12733127</v>
      </c>
      <c r="G633">
        <v>15.408377</v>
      </c>
      <c r="H633">
        <v>0.62698628999999995</v>
      </c>
      <c r="I633">
        <v>1.1523676</v>
      </c>
      <c r="J633">
        <v>5.6944277E-3</v>
      </c>
      <c r="Y633" t="s">
        <v>88</v>
      </c>
      <c r="Z633" t="s">
        <v>85</v>
      </c>
      <c r="AA633">
        <v>4.1515010999999997E-2</v>
      </c>
      <c r="AB633">
        <v>3.6632756000000002E-2</v>
      </c>
      <c r="AC633">
        <v>5.4942568999999997E-2</v>
      </c>
      <c r="AD633">
        <v>132.34386000000001</v>
      </c>
      <c r="AE633">
        <v>-5.5639956999999997E-2</v>
      </c>
      <c r="AF633">
        <v>0.15878607</v>
      </c>
      <c r="AG633">
        <v>2.4571063999999998E-3</v>
      </c>
    </row>
    <row r="634" spans="1:33" x14ac:dyDescent="0.35">
      <c r="B634" t="s">
        <v>22</v>
      </c>
      <c r="C634" t="s">
        <v>13</v>
      </c>
      <c r="D634" s="2">
        <v>1.8744441E-7</v>
      </c>
      <c r="E634" s="2">
        <v>-4.4454212E-7</v>
      </c>
      <c r="F634" s="2">
        <v>5.7606314000000003E-5</v>
      </c>
      <c r="G634">
        <v>30732.477999999999</v>
      </c>
      <c r="H634">
        <v>-1.188696E-4</v>
      </c>
      <c r="I634">
        <v>1.1422711E-4</v>
      </c>
      <c r="J634" s="2">
        <v>2.5762327E-6</v>
      </c>
      <c r="Y634" t="s">
        <v>89</v>
      </c>
      <c r="Z634" t="s">
        <v>85</v>
      </c>
      <c r="AA634">
        <v>1.9079984000000001</v>
      </c>
      <c r="AB634">
        <v>2.5137152999999999</v>
      </c>
      <c r="AC634">
        <v>44.286275000000003</v>
      </c>
      <c r="AD634">
        <v>2321.0855000000001</v>
      </c>
      <c r="AE634">
        <v>-83.213953000000004</v>
      </c>
      <c r="AF634">
        <v>92.155218000000005</v>
      </c>
      <c r="AG634">
        <v>1.9805424</v>
      </c>
    </row>
    <row r="635" spans="1:33" x14ac:dyDescent="0.35">
      <c r="B635" t="s">
        <v>23</v>
      </c>
      <c r="C635" t="s">
        <v>24</v>
      </c>
      <c r="D635" s="2">
        <v>7.4864560999999998E-9</v>
      </c>
      <c r="E635" s="2">
        <v>7.2480242000000001E-9</v>
      </c>
      <c r="F635" s="2">
        <v>1.404302E-9</v>
      </c>
      <c r="G635">
        <v>18.757901</v>
      </c>
      <c r="H635" s="2">
        <v>5.5387123000000001E-9</v>
      </c>
      <c r="I635" s="2">
        <v>1.0910328E-8</v>
      </c>
      <c r="J635" s="2">
        <v>6.2802295000000005E-11</v>
      </c>
      <c r="Y635" t="s">
        <v>90</v>
      </c>
      <c r="Z635" t="s">
        <v>91</v>
      </c>
      <c r="AA635">
        <v>3.3029871000000002E-2</v>
      </c>
      <c r="AB635">
        <v>1.6300622000000001E-2</v>
      </c>
      <c r="AC635">
        <v>5.3052962000000002E-2</v>
      </c>
      <c r="AD635">
        <v>160.62116</v>
      </c>
      <c r="AE635">
        <v>4.1536491999999998E-3</v>
      </c>
      <c r="AF635">
        <v>0.16878688999999999</v>
      </c>
      <c r="AG635">
        <v>2.3726006000000001E-3</v>
      </c>
    </row>
    <row r="636" spans="1:33" x14ac:dyDescent="0.35">
      <c r="B636" t="s">
        <v>25</v>
      </c>
      <c r="C636" t="s">
        <v>26</v>
      </c>
      <c r="D636">
        <v>6.1017426000000005E-4</v>
      </c>
      <c r="E636">
        <v>5.9523631999999999E-4</v>
      </c>
      <c r="F636">
        <v>1.1117363E-4</v>
      </c>
      <c r="G636">
        <v>18.21998</v>
      </c>
      <c r="H636">
        <v>4.4166603E-4</v>
      </c>
      <c r="I636">
        <v>8.8705157000000003E-4</v>
      </c>
      <c r="J636" s="2">
        <v>4.9718357999999998E-6</v>
      </c>
      <c r="Y636" t="s">
        <v>92</v>
      </c>
      <c r="Z636" t="s">
        <v>93</v>
      </c>
      <c r="AA636">
        <v>1.5543045E-2</v>
      </c>
      <c r="AB636">
        <v>1.4088348000000001E-2</v>
      </c>
      <c r="AC636">
        <v>7.5368257000000003E-3</v>
      </c>
      <c r="AD636">
        <v>48.490018999999997</v>
      </c>
      <c r="AE636">
        <v>6.3582222999999998E-3</v>
      </c>
      <c r="AF636">
        <v>3.4404939000000002E-2</v>
      </c>
      <c r="AG636">
        <v>3.3705709E-4</v>
      </c>
    </row>
    <row r="637" spans="1:33" x14ac:dyDescent="0.35">
      <c r="B637" t="s">
        <v>27</v>
      </c>
      <c r="C637" t="s">
        <v>28</v>
      </c>
      <c r="D637">
        <v>0.11750219000000001</v>
      </c>
      <c r="E637">
        <v>0.11194345999999999</v>
      </c>
      <c r="F637">
        <v>3.2330233E-2</v>
      </c>
      <c r="G637">
        <v>27.514578</v>
      </c>
      <c r="H637">
        <v>7.0220475000000004E-2</v>
      </c>
      <c r="I637">
        <v>0.19734963999999999</v>
      </c>
      <c r="J637">
        <v>1.4458520000000001E-3</v>
      </c>
      <c r="Y637" t="s">
        <v>94</v>
      </c>
      <c r="Z637" t="s">
        <v>85</v>
      </c>
      <c r="AA637">
        <v>5.2516199999999999E-2</v>
      </c>
      <c r="AB637">
        <v>4.4514274999999999E-2</v>
      </c>
      <c r="AC637">
        <v>3.0470866999999999E-2</v>
      </c>
      <c r="AD637">
        <v>58.021842999999997</v>
      </c>
      <c r="AE637">
        <v>1.8273738000000001E-2</v>
      </c>
      <c r="AF637">
        <v>0.13019323999999999</v>
      </c>
      <c r="AG637">
        <v>1.3626986000000001E-3</v>
      </c>
    </row>
    <row r="638" spans="1:33" x14ac:dyDescent="0.35">
      <c r="Y638" t="s">
        <v>95</v>
      </c>
      <c r="Z638" t="s">
        <v>17</v>
      </c>
      <c r="AA638" s="2">
        <v>4.7456912999999998E-5</v>
      </c>
      <c r="AB638" s="2">
        <v>4.2354887999999997E-5</v>
      </c>
      <c r="AC638" s="2">
        <v>2.1086137999999999E-5</v>
      </c>
      <c r="AD638">
        <v>44.432174000000003</v>
      </c>
      <c r="AE638" s="2">
        <v>2.2288508E-5</v>
      </c>
      <c r="AF638">
        <v>1.0786082E-4</v>
      </c>
      <c r="AG638" s="2">
        <v>9.4300076000000002E-7</v>
      </c>
    </row>
    <row r="639" spans="1:33" x14ac:dyDescent="0.35">
      <c r="B639" t="s">
        <v>29</v>
      </c>
      <c r="C639">
        <v>95</v>
      </c>
      <c r="Y639" t="s">
        <v>96</v>
      </c>
      <c r="Z639" t="s">
        <v>97</v>
      </c>
      <c r="AA639">
        <v>3.0128015E-3</v>
      </c>
      <c r="AB639">
        <v>2.5030545E-3</v>
      </c>
      <c r="AC639">
        <v>1.9206367999999999E-3</v>
      </c>
      <c r="AD639">
        <v>63.749198</v>
      </c>
      <c r="AE639">
        <v>9.3459502999999997E-4</v>
      </c>
      <c r="AF639">
        <v>8.2734958000000008E-3</v>
      </c>
      <c r="AG639" s="2">
        <v>8.5893487000000005E-5</v>
      </c>
    </row>
    <row r="640" spans="1:33" x14ac:dyDescent="0.35">
      <c r="Y640" t="s">
        <v>98</v>
      </c>
      <c r="Z640" t="s">
        <v>99</v>
      </c>
      <c r="AA640">
        <v>1.2858772E-3</v>
      </c>
      <c r="AB640">
        <v>1.2658592000000001E-3</v>
      </c>
      <c r="AC640">
        <v>1.9182417E-4</v>
      </c>
      <c r="AD640">
        <v>14.917767</v>
      </c>
      <c r="AE640">
        <v>9.6439229000000004E-4</v>
      </c>
      <c r="AF640">
        <v>1.7462872999999999E-3</v>
      </c>
      <c r="AG640" s="2">
        <v>8.5786375000000004E-6</v>
      </c>
    </row>
    <row r="641" spans="1:33" x14ac:dyDescent="0.35">
      <c r="Y641" t="s">
        <v>100</v>
      </c>
      <c r="Z641" t="s">
        <v>99</v>
      </c>
      <c r="AA641">
        <v>1.3304612000000001E-3</v>
      </c>
      <c r="AB641">
        <v>1.3036788E-3</v>
      </c>
      <c r="AC641">
        <v>1.9819311000000001E-4</v>
      </c>
      <c r="AD641">
        <v>14.896572000000001</v>
      </c>
      <c r="AE641">
        <v>9.9658074999999999E-4</v>
      </c>
      <c r="AF641">
        <v>1.8094659E-3</v>
      </c>
      <c r="AG641" s="2">
        <v>8.8634654999999997E-6</v>
      </c>
    </row>
    <row r="642" spans="1:33" x14ac:dyDescent="0.35">
      <c r="Y642" t="s">
        <v>101</v>
      </c>
      <c r="Z642" t="s">
        <v>102</v>
      </c>
      <c r="AA642" s="2">
        <v>1.6492282999999999E-7</v>
      </c>
      <c r="AB642" s="2">
        <v>1.6128491E-7</v>
      </c>
      <c r="AC642" s="2">
        <v>2.2698812E-8</v>
      </c>
      <c r="AD642">
        <v>13.763293000000001</v>
      </c>
      <c r="AE642" s="2">
        <v>1.2712469000000001E-7</v>
      </c>
      <c r="AF642" s="2">
        <v>2.1717583999999999E-7</v>
      </c>
      <c r="AG642" s="2">
        <v>1.0151217E-9</v>
      </c>
    </row>
    <row r="643" spans="1:33" x14ac:dyDescent="0.35">
      <c r="Y643" t="s">
        <v>103</v>
      </c>
      <c r="Z643" t="s">
        <v>11</v>
      </c>
      <c r="AA643">
        <v>1.9980387E-3</v>
      </c>
      <c r="AB643">
        <v>1.9143735E-3</v>
      </c>
      <c r="AC643">
        <v>4.0133886999999999E-4</v>
      </c>
      <c r="AD643">
        <v>20.086642000000001</v>
      </c>
      <c r="AE643">
        <v>1.4444472E-3</v>
      </c>
      <c r="AF643">
        <v>3.0224214000000001E-3</v>
      </c>
      <c r="AG643" s="2">
        <v>1.7948420000000001E-5</v>
      </c>
    </row>
    <row r="644" spans="1:33" x14ac:dyDescent="0.35">
      <c r="Y644" t="s">
        <v>104</v>
      </c>
      <c r="Z644" t="s">
        <v>85</v>
      </c>
      <c r="AA644">
        <v>7.1804250999999999</v>
      </c>
      <c r="AB644">
        <v>6.5756870000000003</v>
      </c>
      <c r="AC644">
        <v>2.9592977</v>
      </c>
      <c r="AD644">
        <v>41.213405000000002</v>
      </c>
      <c r="AE644">
        <v>3.3822448000000001</v>
      </c>
      <c r="AF644">
        <v>14.479763999999999</v>
      </c>
      <c r="AG644">
        <v>0.13234382</v>
      </c>
    </row>
    <row r="645" spans="1:33" x14ac:dyDescent="0.35">
      <c r="Y645" t="s">
        <v>105</v>
      </c>
      <c r="Z645" t="s">
        <v>106</v>
      </c>
      <c r="AA645">
        <v>1.1018099999999999E-2</v>
      </c>
      <c r="AB645">
        <v>3.5668459999999999E-2</v>
      </c>
      <c r="AC645">
        <v>0.38534896000000002</v>
      </c>
      <c r="AD645">
        <v>3497.4176000000002</v>
      </c>
      <c r="AE645">
        <v>-0.82456750999999995</v>
      </c>
      <c r="AF645">
        <v>0.74265239000000005</v>
      </c>
      <c r="AG645">
        <v>1.7233328999999999E-2</v>
      </c>
    </row>
    <row r="647" spans="1:33" x14ac:dyDescent="0.35">
      <c r="Y647" t="s">
        <v>29</v>
      </c>
      <c r="Z647">
        <v>95</v>
      </c>
    </row>
    <row r="650" spans="1:33" x14ac:dyDescent="0.35">
      <c r="A650" s="3">
        <v>28</v>
      </c>
      <c r="B650" s="3" t="s">
        <v>54</v>
      </c>
      <c r="X650" s="3">
        <v>28</v>
      </c>
      <c r="Y650" s="3" t="s">
        <v>54</v>
      </c>
    </row>
    <row r="651" spans="1:33" x14ac:dyDescent="0.35">
      <c r="B651" t="s">
        <v>3</v>
      </c>
      <c r="C651" t="s">
        <v>4</v>
      </c>
      <c r="D651" t="s">
        <v>5</v>
      </c>
      <c r="E651" t="s">
        <v>6</v>
      </c>
      <c r="F651" t="s">
        <v>7</v>
      </c>
      <c r="G651" t="s">
        <v>8</v>
      </c>
      <c r="H651" s="1">
        <v>2.5000000000000001E-2</v>
      </c>
      <c r="I651" s="1">
        <v>0.97499999999999998</v>
      </c>
      <c r="J651" t="s">
        <v>9</v>
      </c>
      <c r="Y651" t="s">
        <v>3</v>
      </c>
      <c r="Z651" t="s">
        <v>4</v>
      </c>
      <c r="AA651" t="s">
        <v>5</v>
      </c>
      <c r="AB651" t="s">
        <v>6</v>
      </c>
      <c r="AC651" t="s">
        <v>7</v>
      </c>
      <c r="AD651" t="s">
        <v>8</v>
      </c>
      <c r="AE651" s="1">
        <v>2.5000000000000001E-2</v>
      </c>
      <c r="AF651" s="1">
        <v>0.97499999999999998</v>
      </c>
      <c r="AG651" t="s">
        <v>9</v>
      </c>
    </row>
    <row r="652" spans="1:33" x14ac:dyDescent="0.35">
      <c r="A652" s="3"/>
      <c r="B652" t="s">
        <v>10</v>
      </c>
      <c r="C652" t="s">
        <v>11</v>
      </c>
      <c r="D652">
        <v>6.5149765000000002E-3</v>
      </c>
      <c r="E652">
        <v>6.5061983E-3</v>
      </c>
      <c r="F652">
        <v>4.5196530000000002E-4</v>
      </c>
      <c r="G652">
        <v>6.9373281999999996</v>
      </c>
      <c r="H652">
        <v>5.7050816999999997E-3</v>
      </c>
      <c r="I652">
        <v>7.4339063999999998E-3</v>
      </c>
      <c r="J652" s="2">
        <v>2.0212503000000002E-5</v>
      </c>
      <c r="Y652" t="s">
        <v>81</v>
      </c>
      <c r="Z652" t="s">
        <v>26</v>
      </c>
      <c r="AA652">
        <v>2.7732281E-3</v>
      </c>
      <c r="AB652">
        <v>2.6977898999999998E-3</v>
      </c>
      <c r="AC652">
        <v>4.0518093000000002E-4</v>
      </c>
      <c r="AD652">
        <v>14.610443</v>
      </c>
      <c r="AE652">
        <v>2.2580881000000001E-3</v>
      </c>
      <c r="AF652">
        <v>3.8046842000000001E-3</v>
      </c>
      <c r="AG652" s="2">
        <v>1.8120242000000001E-5</v>
      </c>
    </row>
    <row r="653" spans="1:33" x14ac:dyDescent="0.35">
      <c r="B653" t="s">
        <v>12</v>
      </c>
      <c r="C653" t="s">
        <v>13</v>
      </c>
      <c r="D653" s="2">
        <v>1.2361030000000001E-7</v>
      </c>
      <c r="E653" s="2">
        <v>2.4804272999999999E-7</v>
      </c>
      <c r="F653" s="2">
        <v>1.9182684000000001E-6</v>
      </c>
      <c r="G653">
        <v>1551.8677</v>
      </c>
      <c r="H653" s="2">
        <v>-3.7339272999999999E-6</v>
      </c>
      <c r="I653" s="2">
        <v>3.7322538999999999E-6</v>
      </c>
      <c r="J653" s="2">
        <v>8.5787570000000002E-8</v>
      </c>
      <c r="Y653" t="s">
        <v>82</v>
      </c>
      <c r="Z653" t="s">
        <v>83</v>
      </c>
      <c r="AA653">
        <v>0.37916095999999999</v>
      </c>
      <c r="AB653">
        <v>0.37604483</v>
      </c>
      <c r="AC653">
        <v>4.0002844000000003E-2</v>
      </c>
      <c r="AD653">
        <v>10.55036</v>
      </c>
      <c r="AE653">
        <v>0.31241069999999999</v>
      </c>
      <c r="AF653">
        <v>0.47106643999999998</v>
      </c>
      <c r="AG653">
        <v>1.7889816E-3</v>
      </c>
    </row>
    <row r="654" spans="1:33" x14ac:dyDescent="0.35">
      <c r="B654" t="s">
        <v>14</v>
      </c>
      <c r="C654" t="s">
        <v>15</v>
      </c>
      <c r="D654">
        <v>16.723599</v>
      </c>
      <c r="E654">
        <v>16.697023999999999</v>
      </c>
      <c r="F654">
        <v>31.154758000000001</v>
      </c>
      <c r="G654">
        <v>186.29219000000001</v>
      </c>
      <c r="H654">
        <v>-42.598877000000002</v>
      </c>
      <c r="I654">
        <v>77.769125000000003</v>
      </c>
      <c r="J654">
        <v>1.3932831000000001</v>
      </c>
      <c r="Y654" t="s">
        <v>84</v>
      </c>
      <c r="Z654" t="s">
        <v>85</v>
      </c>
      <c r="AA654">
        <v>4.9836825000000001E-2</v>
      </c>
      <c r="AB654">
        <v>4.6975212000000002E-2</v>
      </c>
      <c r="AC654">
        <v>1.1667844E-2</v>
      </c>
      <c r="AD654">
        <v>23.412092999999999</v>
      </c>
      <c r="AE654">
        <v>3.4692436E-2</v>
      </c>
      <c r="AF654">
        <v>8.0242833999999999E-2</v>
      </c>
      <c r="AG654">
        <v>5.2180182999999995E-4</v>
      </c>
    </row>
    <row r="655" spans="1:33" x14ac:dyDescent="0.35">
      <c r="B655" t="s">
        <v>16</v>
      </c>
      <c r="C655" t="s">
        <v>17</v>
      </c>
      <c r="D655">
        <v>6.5103071000000004E-3</v>
      </c>
      <c r="E655">
        <v>5.7229584999999999E-3</v>
      </c>
      <c r="F655">
        <v>2.5400368000000001E-3</v>
      </c>
      <c r="G655">
        <v>39.015621000000003</v>
      </c>
      <c r="H655">
        <v>3.6541809999999998E-3</v>
      </c>
      <c r="I655">
        <v>1.3584751000000001E-2</v>
      </c>
      <c r="J655">
        <v>1.135939E-4</v>
      </c>
      <c r="Y655" t="s">
        <v>86</v>
      </c>
      <c r="Z655" t="s">
        <v>87</v>
      </c>
      <c r="AA655">
        <v>8.3326620999999996E-4</v>
      </c>
      <c r="AB655">
        <v>7.1631126999999997E-4</v>
      </c>
      <c r="AC655">
        <v>4.2921917999999998E-4</v>
      </c>
      <c r="AD655">
        <v>51.510449999999999</v>
      </c>
      <c r="AE655">
        <v>4.1322441E-4</v>
      </c>
      <c r="AF655">
        <v>2.0140364E-3</v>
      </c>
      <c r="AG655" s="2">
        <v>1.9195265E-5</v>
      </c>
    </row>
    <row r="656" spans="1:33" x14ac:dyDescent="0.35">
      <c r="B656" t="s">
        <v>18</v>
      </c>
      <c r="C656" t="s">
        <v>19</v>
      </c>
      <c r="D656">
        <v>1.7788659</v>
      </c>
      <c r="E656">
        <v>1.7657277</v>
      </c>
      <c r="F656">
        <v>0.17161990999999999</v>
      </c>
      <c r="G656">
        <v>9.6477146000000005</v>
      </c>
      <c r="H656">
        <v>1.455854</v>
      </c>
      <c r="I656">
        <v>2.1605281000000001</v>
      </c>
      <c r="J656">
        <v>7.6750756000000002E-3</v>
      </c>
      <c r="Y656" t="s">
        <v>20</v>
      </c>
      <c r="Z656" t="s">
        <v>21</v>
      </c>
      <c r="AA656">
        <v>1.3237570000000001</v>
      </c>
      <c r="AB656">
        <v>1.318316</v>
      </c>
      <c r="AC656">
        <v>9.5258985000000004E-2</v>
      </c>
      <c r="AD656">
        <v>7.1961084</v>
      </c>
      <c r="AE656">
        <v>1.1525398</v>
      </c>
      <c r="AF656">
        <v>1.5363384</v>
      </c>
      <c r="AG656">
        <v>4.2601113000000001E-3</v>
      </c>
    </row>
    <row r="657" spans="2:33" x14ac:dyDescent="0.35">
      <c r="B657" t="s">
        <v>20</v>
      </c>
      <c r="C657" t="s">
        <v>21</v>
      </c>
      <c r="D657">
        <v>1.2639689000000001</v>
      </c>
      <c r="E657">
        <v>1.2565333000000001</v>
      </c>
      <c r="F657">
        <v>9.1170627000000004E-2</v>
      </c>
      <c r="G657">
        <v>7.2130434000000001</v>
      </c>
      <c r="H657">
        <v>1.0978341</v>
      </c>
      <c r="I657">
        <v>1.471319</v>
      </c>
      <c r="J657">
        <v>4.0772743999999998E-3</v>
      </c>
      <c r="Y657" t="s">
        <v>88</v>
      </c>
      <c r="Z657" t="s">
        <v>85</v>
      </c>
      <c r="AA657">
        <v>6.6021973999999997E-2</v>
      </c>
      <c r="AB657">
        <v>6.3943741999999998E-2</v>
      </c>
      <c r="AC657">
        <v>7.9421282999999995E-2</v>
      </c>
      <c r="AD657">
        <v>120.29523</v>
      </c>
      <c r="AE657">
        <v>-8.6642959000000005E-2</v>
      </c>
      <c r="AF657">
        <v>0.2200771</v>
      </c>
      <c r="AG657">
        <v>3.5518276999999998E-3</v>
      </c>
    </row>
    <row r="658" spans="2:33" x14ac:dyDescent="0.35">
      <c r="B658" t="s">
        <v>22</v>
      </c>
      <c r="C658" t="s">
        <v>13</v>
      </c>
      <c r="D658" s="2">
        <v>3.4899705000000002E-6</v>
      </c>
      <c r="E658" s="2">
        <v>5.3479324999999998E-6</v>
      </c>
      <c r="F658" s="2">
        <v>9.6653036000000003E-5</v>
      </c>
      <c r="G658">
        <v>2769.4513999999999</v>
      </c>
      <c r="H658">
        <v>-1.7544039999999999E-4</v>
      </c>
      <c r="I658">
        <v>1.9591810000000001E-4</v>
      </c>
      <c r="J658" s="2">
        <v>4.3224551999999998E-6</v>
      </c>
      <c r="Y658" t="s">
        <v>89</v>
      </c>
      <c r="Z658" t="s">
        <v>85</v>
      </c>
      <c r="AA658">
        <v>3.6693953000000001</v>
      </c>
      <c r="AB658">
        <v>6.9150165000000001</v>
      </c>
      <c r="AC658">
        <v>65.463864999999998</v>
      </c>
      <c r="AD658">
        <v>1784.0505000000001</v>
      </c>
      <c r="AE658">
        <v>-127.78565999999999</v>
      </c>
      <c r="AF658">
        <v>127.73004</v>
      </c>
      <c r="AG658">
        <v>2.9276330000000002</v>
      </c>
    </row>
    <row r="659" spans="2:33" x14ac:dyDescent="0.35">
      <c r="B659" t="s">
        <v>23</v>
      </c>
      <c r="C659" t="s">
        <v>24</v>
      </c>
      <c r="D659" s="2">
        <v>4.3764557000000003E-8</v>
      </c>
      <c r="E659" s="2">
        <v>4.3143162000000003E-8</v>
      </c>
      <c r="F659" s="2">
        <v>7.7909495000000005E-9</v>
      </c>
      <c r="G659">
        <v>17.801962</v>
      </c>
      <c r="H659" s="2">
        <v>3.1082311000000003E-8</v>
      </c>
      <c r="I659" s="2">
        <v>6.2181967000000007E-8</v>
      </c>
      <c r="J659" s="2">
        <v>3.4842184999999999E-10</v>
      </c>
      <c r="Y659" t="s">
        <v>90</v>
      </c>
      <c r="Z659" t="s">
        <v>91</v>
      </c>
      <c r="AA659">
        <v>4.4378526000000001E-2</v>
      </c>
      <c r="AB659">
        <v>2.4692664E-2</v>
      </c>
      <c r="AC659">
        <v>5.6628039999999998E-2</v>
      </c>
      <c r="AD659">
        <v>127.60235</v>
      </c>
      <c r="AE659">
        <v>6.0500761999999998E-3</v>
      </c>
      <c r="AF659">
        <v>0.20078953999999999</v>
      </c>
      <c r="AG659">
        <v>2.5324828999999998E-3</v>
      </c>
    </row>
    <row r="660" spans="2:33" x14ac:dyDescent="0.35">
      <c r="B660" t="s">
        <v>25</v>
      </c>
      <c r="C660" t="s">
        <v>26</v>
      </c>
      <c r="D660">
        <v>1.7372264000000001E-3</v>
      </c>
      <c r="E660">
        <v>1.6633098E-3</v>
      </c>
      <c r="F660">
        <v>3.9411030999999999E-4</v>
      </c>
      <c r="G660">
        <v>22.68618</v>
      </c>
      <c r="H660">
        <v>1.2513636999999999E-3</v>
      </c>
      <c r="I660">
        <v>2.8163644000000002E-3</v>
      </c>
      <c r="J660" s="2">
        <v>1.7625148999999999E-5</v>
      </c>
      <c r="Y660" t="s">
        <v>92</v>
      </c>
      <c r="Z660" t="s">
        <v>93</v>
      </c>
      <c r="AA660">
        <v>0.99756166999999996</v>
      </c>
      <c r="AB660">
        <v>1.0282716000000001</v>
      </c>
      <c r="AC660">
        <v>1.09948</v>
      </c>
      <c r="AD660">
        <v>110.21674</v>
      </c>
      <c r="AE660">
        <v>-1.6404444</v>
      </c>
      <c r="AF660">
        <v>3.0976642000000001</v>
      </c>
      <c r="AG660">
        <v>4.9170239999999997E-2</v>
      </c>
    </row>
    <row r="661" spans="2:33" x14ac:dyDescent="0.35">
      <c r="B661" t="s">
        <v>27</v>
      </c>
      <c r="C661" t="s">
        <v>28</v>
      </c>
      <c r="D661">
        <v>0.10993998000000001</v>
      </c>
      <c r="E661">
        <v>0.10865470000000001</v>
      </c>
      <c r="F661">
        <v>1.1459441000000001E-2</v>
      </c>
      <c r="G661">
        <v>10.423361</v>
      </c>
      <c r="H661">
        <v>9.0142967000000004E-2</v>
      </c>
      <c r="I661">
        <v>0.13291569</v>
      </c>
      <c r="J661">
        <v>5.1248178999999995E-4</v>
      </c>
      <c r="Y661" t="s">
        <v>94</v>
      </c>
      <c r="Z661" t="s">
        <v>85</v>
      </c>
      <c r="AA661">
        <v>6.6256363999999998E-2</v>
      </c>
      <c r="AB661">
        <v>6.2118151000000003E-2</v>
      </c>
      <c r="AC661">
        <v>1.5894511E-2</v>
      </c>
      <c r="AD661">
        <v>23.989411</v>
      </c>
      <c r="AE661">
        <v>4.7046825E-2</v>
      </c>
      <c r="AF661">
        <v>0.10727011</v>
      </c>
      <c r="AG661">
        <v>7.1082415999999999E-4</v>
      </c>
    </row>
    <row r="662" spans="2:33" x14ac:dyDescent="0.35">
      <c r="Y662" t="s">
        <v>95</v>
      </c>
      <c r="Z662" t="s">
        <v>17</v>
      </c>
      <c r="AA662">
        <v>1.6396832000000001E-4</v>
      </c>
      <c r="AB662">
        <v>1.5958722E-4</v>
      </c>
      <c r="AC662" s="2">
        <v>2.6003467999999998E-5</v>
      </c>
      <c r="AD662">
        <v>15.858836</v>
      </c>
      <c r="AE662">
        <v>1.2021514E-4</v>
      </c>
      <c r="AF662">
        <v>2.3086617000000001E-4</v>
      </c>
      <c r="AG662" s="2">
        <v>1.1629103999999999E-6</v>
      </c>
    </row>
    <row r="663" spans="2:33" x14ac:dyDescent="0.35">
      <c r="B663" t="s">
        <v>29</v>
      </c>
      <c r="C663">
        <v>95</v>
      </c>
      <c r="Y663" t="s">
        <v>96</v>
      </c>
      <c r="Z663" t="s">
        <v>97</v>
      </c>
      <c r="AA663">
        <v>3.3844159999999999E-3</v>
      </c>
      <c r="AB663">
        <v>3.3490783999999998E-3</v>
      </c>
      <c r="AC663">
        <v>5.2609654E-4</v>
      </c>
      <c r="AD663">
        <v>15.544677</v>
      </c>
      <c r="AE663">
        <v>2.5023497999999999E-3</v>
      </c>
      <c r="AF663">
        <v>4.5977094999999999E-3</v>
      </c>
      <c r="AG663" s="2">
        <v>2.3527753E-5</v>
      </c>
    </row>
    <row r="664" spans="2:33" x14ac:dyDescent="0.35">
      <c r="Y664" t="s">
        <v>98</v>
      </c>
      <c r="Z664" t="s">
        <v>99</v>
      </c>
      <c r="AA664">
        <v>4.6691557999999998E-3</v>
      </c>
      <c r="AB664">
        <v>4.6602489000000004E-3</v>
      </c>
      <c r="AC664">
        <v>4.8418056E-4</v>
      </c>
      <c r="AD664">
        <v>10.369767</v>
      </c>
      <c r="AE664">
        <v>3.7052832999999999E-3</v>
      </c>
      <c r="AF664">
        <v>5.7174799999999996E-3</v>
      </c>
      <c r="AG664" s="2">
        <v>2.1653213E-5</v>
      </c>
    </row>
    <row r="665" spans="2:33" x14ac:dyDescent="0.35">
      <c r="Y665" t="s">
        <v>100</v>
      </c>
      <c r="Z665" t="s">
        <v>99</v>
      </c>
      <c r="AA665">
        <v>4.8188730000000004E-3</v>
      </c>
      <c r="AB665">
        <v>4.8011125000000003E-3</v>
      </c>
      <c r="AC665">
        <v>4.9191939999999998E-4</v>
      </c>
      <c r="AD665">
        <v>10.208183</v>
      </c>
      <c r="AE665">
        <v>3.8513047000000001E-3</v>
      </c>
      <c r="AF665">
        <v>5.8797668000000001E-3</v>
      </c>
      <c r="AG665" s="2">
        <v>2.1999303999999999E-5</v>
      </c>
    </row>
    <row r="666" spans="2:33" x14ac:dyDescent="0.35">
      <c r="Y666" t="s">
        <v>101</v>
      </c>
      <c r="Z666" t="s">
        <v>102</v>
      </c>
      <c r="AA666" s="2">
        <v>9.0796620999999996E-7</v>
      </c>
      <c r="AB666" s="2">
        <v>8.8348957999999999E-7</v>
      </c>
      <c r="AC666" s="2">
        <v>1.5667161E-7</v>
      </c>
      <c r="AD666">
        <v>17.255224999999999</v>
      </c>
      <c r="AE666" s="2">
        <v>6.5927512000000004E-7</v>
      </c>
      <c r="AF666" s="2">
        <v>1.2516339E-6</v>
      </c>
      <c r="AG666" s="2">
        <v>7.0065672999999997E-9</v>
      </c>
    </row>
    <row r="667" spans="2:33" x14ac:dyDescent="0.35">
      <c r="Y667" t="s">
        <v>103</v>
      </c>
      <c r="Z667" t="s">
        <v>11</v>
      </c>
      <c r="AA667">
        <v>4.9133672000000001E-3</v>
      </c>
      <c r="AB667">
        <v>4.8980526000000002E-3</v>
      </c>
      <c r="AC667">
        <v>3.3668130000000002E-4</v>
      </c>
      <c r="AD667">
        <v>6.8523537000000001</v>
      </c>
      <c r="AE667">
        <v>4.2893369999999998E-3</v>
      </c>
      <c r="AF667">
        <v>5.5926696999999996E-3</v>
      </c>
      <c r="AG667" s="2">
        <v>1.5056844999999999E-5</v>
      </c>
    </row>
    <row r="668" spans="2:33" x14ac:dyDescent="0.35">
      <c r="Y668" t="s">
        <v>104</v>
      </c>
      <c r="Z668" t="s">
        <v>85</v>
      </c>
      <c r="AA668">
        <v>5.4177014999999997</v>
      </c>
      <c r="AB668">
        <v>5.3143929999999999</v>
      </c>
      <c r="AC668">
        <v>1.1195885000000001</v>
      </c>
      <c r="AD668">
        <v>20.665379000000001</v>
      </c>
      <c r="AE668">
        <v>3.7177728000000001</v>
      </c>
      <c r="AF668">
        <v>7.8976284000000003</v>
      </c>
      <c r="AG668">
        <v>5.0069520999999999E-2</v>
      </c>
    </row>
    <row r="669" spans="2:33" x14ac:dyDescent="0.35">
      <c r="Y669" t="s">
        <v>105</v>
      </c>
      <c r="Z669" t="s">
        <v>106</v>
      </c>
      <c r="AA669">
        <v>4.3955385E-2</v>
      </c>
      <c r="AB669">
        <v>8.3233207000000003E-2</v>
      </c>
      <c r="AC669">
        <v>0.53822561999999996</v>
      </c>
      <c r="AD669">
        <v>1224.4816000000001</v>
      </c>
      <c r="AE669">
        <v>-1.1521299</v>
      </c>
      <c r="AF669">
        <v>0.99738738999999998</v>
      </c>
      <c r="AG669">
        <v>2.4070181E-2</v>
      </c>
    </row>
    <row r="671" spans="2:33" x14ac:dyDescent="0.35">
      <c r="Y671" t="s">
        <v>29</v>
      </c>
      <c r="Z671">
        <v>95</v>
      </c>
    </row>
    <row r="674" spans="1:33" x14ac:dyDescent="0.35">
      <c r="A674" s="3">
        <v>29</v>
      </c>
      <c r="B674" s="3" t="s">
        <v>55</v>
      </c>
      <c r="X674" s="3">
        <v>29</v>
      </c>
      <c r="Y674" s="3" t="s">
        <v>55</v>
      </c>
    </row>
    <row r="675" spans="1:33" x14ac:dyDescent="0.35">
      <c r="B675" t="s">
        <v>3</v>
      </c>
      <c r="C675" t="s">
        <v>4</v>
      </c>
      <c r="D675" t="s">
        <v>5</v>
      </c>
      <c r="E675" t="s">
        <v>6</v>
      </c>
      <c r="F675" t="s">
        <v>7</v>
      </c>
      <c r="G675" t="s">
        <v>8</v>
      </c>
      <c r="H675" s="1">
        <v>2.5000000000000001E-2</v>
      </c>
      <c r="I675" s="1">
        <v>0.97499999999999998</v>
      </c>
      <c r="J675" t="s">
        <v>9</v>
      </c>
      <c r="Y675" t="s">
        <v>3</v>
      </c>
      <c r="Z675" t="s">
        <v>4</v>
      </c>
      <c r="AA675" t="s">
        <v>5</v>
      </c>
      <c r="AB675" t="s">
        <v>6</v>
      </c>
      <c r="AC675" t="s">
        <v>7</v>
      </c>
      <c r="AD675" t="s">
        <v>8</v>
      </c>
      <c r="AE675" s="1">
        <v>2.5000000000000001E-2</v>
      </c>
      <c r="AF675" s="1">
        <v>0.97499999999999998</v>
      </c>
      <c r="AG675" t="s">
        <v>9</v>
      </c>
    </row>
    <row r="676" spans="1:33" x14ac:dyDescent="0.35">
      <c r="A676" s="3"/>
      <c r="B676" t="s">
        <v>10</v>
      </c>
      <c r="C676" t="s">
        <v>11</v>
      </c>
      <c r="D676">
        <v>1.1860895999999999E-2</v>
      </c>
      <c r="E676">
        <v>1.1641466E-2</v>
      </c>
      <c r="F676">
        <v>2.1779767000000001E-3</v>
      </c>
      <c r="G676">
        <v>18.362666000000001</v>
      </c>
      <c r="H676">
        <v>8.2060368999999998E-3</v>
      </c>
      <c r="I676">
        <v>1.6587528000000001E-2</v>
      </c>
      <c r="J676" s="2">
        <v>9.7402077000000004E-5</v>
      </c>
      <c r="Y676" t="s">
        <v>81</v>
      </c>
      <c r="Z676" t="s">
        <v>26</v>
      </c>
      <c r="AA676">
        <v>4.0707410000000001E-3</v>
      </c>
      <c r="AB676">
        <v>4.0024956000000002E-3</v>
      </c>
      <c r="AC676">
        <v>6.8471777000000001E-4</v>
      </c>
      <c r="AD676">
        <v>16.82047</v>
      </c>
      <c r="AE676">
        <v>2.9023208000000002E-3</v>
      </c>
      <c r="AF676">
        <v>5.5297048000000001E-3</v>
      </c>
      <c r="AG676" s="2">
        <v>3.0621509000000003E-5</v>
      </c>
    </row>
    <row r="677" spans="1:33" x14ac:dyDescent="0.35">
      <c r="B677" t="s">
        <v>12</v>
      </c>
      <c r="C677" t="s">
        <v>13</v>
      </c>
      <c r="D677" s="2">
        <v>1.5818794999999999E-7</v>
      </c>
      <c r="E677" s="2">
        <v>1.8488095999999999E-7</v>
      </c>
      <c r="F677" s="2">
        <v>3.3387989999999999E-6</v>
      </c>
      <c r="G677">
        <v>2110.6531</v>
      </c>
      <c r="H677" s="2">
        <v>-6.5640188999999997E-6</v>
      </c>
      <c r="I677" s="2">
        <v>6.7206156000000003E-6</v>
      </c>
      <c r="J677" s="2">
        <v>1.4931562999999999E-7</v>
      </c>
      <c r="Y677" t="s">
        <v>82</v>
      </c>
      <c r="Z677" t="s">
        <v>83</v>
      </c>
      <c r="AA677">
        <v>1.9039731</v>
      </c>
      <c r="AB677">
        <v>1.8409622000000001</v>
      </c>
      <c r="AC677">
        <v>0.41302058000000003</v>
      </c>
      <c r="AD677">
        <v>21.692564000000001</v>
      </c>
      <c r="AE677">
        <v>1.2569657999999999</v>
      </c>
      <c r="AF677">
        <v>2.8843893999999999</v>
      </c>
      <c r="AG677">
        <v>1.8470842000000001E-2</v>
      </c>
    </row>
    <row r="678" spans="1:33" x14ac:dyDescent="0.35">
      <c r="B678" t="s">
        <v>14</v>
      </c>
      <c r="C678" t="s">
        <v>15</v>
      </c>
      <c r="D678">
        <v>27.295006999999998</v>
      </c>
      <c r="E678">
        <v>25.219507</v>
      </c>
      <c r="F678">
        <v>55.155949999999997</v>
      </c>
      <c r="G678">
        <v>202.07339999999999</v>
      </c>
      <c r="H678">
        <v>-81.169998000000007</v>
      </c>
      <c r="I678">
        <v>143.05355</v>
      </c>
      <c r="J678">
        <v>2.4666491000000001</v>
      </c>
      <c r="Y678" t="s">
        <v>84</v>
      </c>
      <c r="Z678" t="s">
        <v>85</v>
      </c>
      <c r="AA678">
        <v>8.1479948999999996E-2</v>
      </c>
      <c r="AB678">
        <v>7.4637754000000001E-2</v>
      </c>
      <c r="AC678">
        <v>3.2017166E-2</v>
      </c>
      <c r="AD678">
        <v>39.294533999999999</v>
      </c>
      <c r="AE678">
        <v>4.2578735999999999E-2</v>
      </c>
      <c r="AF678">
        <v>0.16832217999999999</v>
      </c>
      <c r="AG678">
        <v>1.4318511999999999E-3</v>
      </c>
    </row>
    <row r="679" spans="1:33" x14ac:dyDescent="0.35">
      <c r="B679" t="s">
        <v>16</v>
      </c>
      <c r="C679" t="s">
        <v>17</v>
      </c>
      <c r="D679">
        <v>6.9795037000000004E-3</v>
      </c>
      <c r="E679">
        <v>6.4026695000000003E-3</v>
      </c>
      <c r="F679">
        <v>2.9417136000000001E-3</v>
      </c>
      <c r="G679">
        <v>42.147891000000001</v>
      </c>
      <c r="H679">
        <v>3.2035369999999998E-3</v>
      </c>
      <c r="I679">
        <v>1.4843755E-2</v>
      </c>
      <c r="J679">
        <v>1.3155742999999999E-4</v>
      </c>
      <c r="Y679" t="s">
        <v>86</v>
      </c>
      <c r="Z679" t="s">
        <v>87</v>
      </c>
      <c r="AA679">
        <v>9.2066144999999996E-4</v>
      </c>
      <c r="AB679">
        <v>8.0985674000000004E-4</v>
      </c>
      <c r="AC679">
        <v>4.8236625E-4</v>
      </c>
      <c r="AD679">
        <v>52.393445</v>
      </c>
      <c r="AE679">
        <v>3.9064941000000001E-4</v>
      </c>
      <c r="AF679">
        <v>2.0707606999999999E-3</v>
      </c>
      <c r="AG679" s="2">
        <v>2.1572075000000001E-5</v>
      </c>
    </row>
    <row r="680" spans="1:33" x14ac:dyDescent="0.35">
      <c r="B680" t="s">
        <v>18</v>
      </c>
      <c r="C680" t="s">
        <v>19</v>
      </c>
      <c r="D680">
        <v>11.084389</v>
      </c>
      <c r="E680">
        <v>10.925464</v>
      </c>
      <c r="F680">
        <v>2.6538116999999999</v>
      </c>
      <c r="G680">
        <v>23.941886</v>
      </c>
      <c r="H680">
        <v>6.6174936999999998</v>
      </c>
      <c r="I680">
        <v>17.215696999999999</v>
      </c>
      <c r="J680">
        <v>0.11868207</v>
      </c>
      <c r="Y680" t="s">
        <v>20</v>
      </c>
      <c r="Z680" t="s">
        <v>21</v>
      </c>
      <c r="AA680">
        <v>3.2333770999999998</v>
      </c>
      <c r="AB680">
        <v>3.1666919</v>
      </c>
      <c r="AC680">
        <v>0.56282036000000002</v>
      </c>
      <c r="AD680">
        <v>17.406580000000002</v>
      </c>
      <c r="AE680">
        <v>2.3036162</v>
      </c>
      <c r="AF680">
        <v>4.4952893999999999</v>
      </c>
      <c r="AG680">
        <v>2.5170092000000002E-2</v>
      </c>
    </row>
    <row r="681" spans="1:33" x14ac:dyDescent="0.35">
      <c r="B681" t="s">
        <v>20</v>
      </c>
      <c r="C681" t="s">
        <v>21</v>
      </c>
      <c r="D681">
        <v>3.0401775999999998</v>
      </c>
      <c r="E681">
        <v>3.0060701000000001</v>
      </c>
      <c r="F681">
        <v>0.57101793000000001</v>
      </c>
      <c r="G681">
        <v>18.782388000000001</v>
      </c>
      <c r="H681">
        <v>2.0665456</v>
      </c>
      <c r="I681">
        <v>4.3281976999999996</v>
      </c>
      <c r="J681">
        <v>2.5536698E-2</v>
      </c>
      <c r="Y681" t="s">
        <v>88</v>
      </c>
      <c r="Z681" t="s">
        <v>85</v>
      </c>
      <c r="AA681">
        <v>0.11312800000000001</v>
      </c>
      <c r="AB681">
        <v>0.10605953999999999</v>
      </c>
      <c r="AC681">
        <v>0.1404453</v>
      </c>
      <c r="AD681">
        <v>124.14726</v>
      </c>
      <c r="AE681">
        <v>-0.13090217000000001</v>
      </c>
      <c r="AF681">
        <v>0.43154144999999999</v>
      </c>
      <c r="AG681">
        <v>6.2809049000000002E-3</v>
      </c>
    </row>
    <row r="682" spans="1:33" x14ac:dyDescent="0.35">
      <c r="B682" t="s">
        <v>22</v>
      </c>
      <c r="C682" t="s">
        <v>13</v>
      </c>
      <c r="D682" s="2">
        <v>-7.1492017999999998E-6</v>
      </c>
      <c r="E682" s="2">
        <v>-8.2759120999999992E-6</v>
      </c>
      <c r="F682">
        <v>1.6143613000000001E-4</v>
      </c>
      <c r="G682">
        <v>-2258.1001000000001</v>
      </c>
      <c r="H682">
        <v>-3.6608758999999999E-4</v>
      </c>
      <c r="I682">
        <v>2.9705648E-4</v>
      </c>
      <c r="J682" s="2">
        <v>7.2196434000000002E-6</v>
      </c>
      <c r="Y682" t="s">
        <v>89</v>
      </c>
      <c r="Z682" t="s">
        <v>85</v>
      </c>
      <c r="AA682">
        <v>-6.2863357000000004</v>
      </c>
      <c r="AB682">
        <v>-9.6600950000000001</v>
      </c>
      <c r="AC682">
        <v>112.91061000000001</v>
      </c>
      <c r="AD682">
        <v>-1796.1276</v>
      </c>
      <c r="AE682">
        <v>-219.68723</v>
      </c>
      <c r="AF682">
        <v>221.17456999999999</v>
      </c>
      <c r="AG682">
        <v>5.0495161</v>
      </c>
    </row>
    <row r="683" spans="1:33" x14ac:dyDescent="0.35">
      <c r="B683" t="s">
        <v>23</v>
      </c>
      <c r="C683" t="s">
        <v>24</v>
      </c>
      <c r="D683" s="2">
        <v>2.6040128000000001E-8</v>
      </c>
      <c r="E683" s="2">
        <v>2.5435277000000001E-8</v>
      </c>
      <c r="F683" s="2">
        <v>4.6917739999999998E-9</v>
      </c>
      <c r="G683">
        <v>18.017477</v>
      </c>
      <c r="H683" s="2">
        <v>1.8497097000000001E-8</v>
      </c>
      <c r="I683" s="2">
        <v>3.6348649999999998E-8</v>
      </c>
      <c r="J683" s="2">
        <v>2.0982250999999999E-10</v>
      </c>
      <c r="Y683" t="s">
        <v>90</v>
      </c>
      <c r="Z683" t="s">
        <v>91</v>
      </c>
      <c r="AA683">
        <v>0.19672455999999999</v>
      </c>
      <c r="AB683">
        <v>0.12635182</v>
      </c>
      <c r="AC683">
        <v>0.22694723</v>
      </c>
      <c r="AD683">
        <v>115.36293999999999</v>
      </c>
      <c r="AE683">
        <v>2.3076276999999999E-2</v>
      </c>
      <c r="AF683">
        <v>0.73467015000000002</v>
      </c>
      <c r="AG683">
        <v>1.0149389E-2</v>
      </c>
    </row>
    <row r="684" spans="1:33" x14ac:dyDescent="0.35">
      <c r="B684" t="s">
        <v>25</v>
      </c>
      <c r="C684" t="s">
        <v>26</v>
      </c>
      <c r="D684">
        <v>2.0097873E-3</v>
      </c>
      <c r="E684">
        <v>1.9551385000000001E-3</v>
      </c>
      <c r="F684">
        <v>4.0488224999999999E-4</v>
      </c>
      <c r="G684">
        <v>20.145527000000001</v>
      </c>
      <c r="H684">
        <v>1.3806481E-3</v>
      </c>
      <c r="I684">
        <v>3.0229873000000001E-3</v>
      </c>
      <c r="J684" s="2">
        <v>1.8106885E-5</v>
      </c>
      <c r="Y684" t="s">
        <v>92</v>
      </c>
      <c r="Z684" t="s">
        <v>93</v>
      </c>
      <c r="AA684">
        <v>9.7335547999999994E-2</v>
      </c>
      <c r="AB684">
        <v>9.1468724000000001E-2</v>
      </c>
      <c r="AC684">
        <v>3.5815773000000002E-2</v>
      </c>
      <c r="AD684">
        <v>36.796190000000003</v>
      </c>
      <c r="AE684">
        <v>4.1770832000000001E-2</v>
      </c>
      <c r="AF684">
        <v>0.18536649999999999</v>
      </c>
      <c r="AG684">
        <v>1.6017301E-3</v>
      </c>
    </row>
    <row r="685" spans="1:33" x14ac:dyDescent="0.35">
      <c r="B685" t="s">
        <v>27</v>
      </c>
      <c r="C685" t="s">
        <v>28</v>
      </c>
      <c r="D685">
        <v>0.1755042</v>
      </c>
      <c r="E685">
        <v>0.17244983999999999</v>
      </c>
      <c r="F685">
        <v>3.1711965000000002E-2</v>
      </c>
      <c r="G685">
        <v>18.069064000000001</v>
      </c>
      <c r="H685">
        <v>0.12175811</v>
      </c>
      <c r="I685">
        <v>0.24770322</v>
      </c>
      <c r="J685">
        <v>1.4182022E-3</v>
      </c>
      <c r="Y685" t="s">
        <v>94</v>
      </c>
      <c r="Z685" t="s">
        <v>85</v>
      </c>
      <c r="AA685">
        <v>0.10896508000000001</v>
      </c>
      <c r="AB685">
        <v>9.8521442000000001E-2</v>
      </c>
      <c r="AC685">
        <v>4.2366042E-2</v>
      </c>
      <c r="AD685">
        <v>38.880383999999999</v>
      </c>
      <c r="AE685">
        <v>5.9348810000000002E-2</v>
      </c>
      <c r="AF685">
        <v>0.22286528999999999</v>
      </c>
      <c r="AG685">
        <v>1.8946670000000001E-3</v>
      </c>
    </row>
    <row r="686" spans="1:33" x14ac:dyDescent="0.35">
      <c r="Y686" t="s">
        <v>95</v>
      </c>
      <c r="Z686" t="s">
        <v>17</v>
      </c>
      <c r="AA686">
        <v>1.007892E-4</v>
      </c>
      <c r="AB686" s="2">
        <v>9.8994323000000005E-5</v>
      </c>
      <c r="AC686" s="2">
        <v>1.6570797999999998E-5</v>
      </c>
      <c r="AD686">
        <v>16.441044999999999</v>
      </c>
      <c r="AE686" s="2">
        <v>7.4067772999999995E-5</v>
      </c>
      <c r="AF686">
        <v>1.3647619000000001E-4</v>
      </c>
      <c r="AG686" s="2">
        <v>7.4106861000000004E-7</v>
      </c>
    </row>
    <row r="687" spans="1:33" x14ac:dyDescent="0.35">
      <c r="B687" t="s">
        <v>29</v>
      </c>
      <c r="C687">
        <v>95</v>
      </c>
      <c r="Y687" t="s">
        <v>96</v>
      </c>
      <c r="Z687" t="s">
        <v>97</v>
      </c>
      <c r="AA687">
        <v>5.6395137000000003E-3</v>
      </c>
      <c r="AB687">
        <v>5.1252822999999998E-3</v>
      </c>
      <c r="AC687">
        <v>2.0781251000000001E-3</v>
      </c>
      <c r="AD687">
        <v>36.849367999999998</v>
      </c>
      <c r="AE687">
        <v>2.9139630999999999E-3</v>
      </c>
      <c r="AF687">
        <v>1.1098182E-2</v>
      </c>
      <c r="AG687" s="2">
        <v>9.2936581999999998E-5</v>
      </c>
    </row>
    <row r="688" spans="1:33" x14ac:dyDescent="0.35">
      <c r="Y688" t="s">
        <v>98</v>
      </c>
      <c r="Z688" t="s">
        <v>99</v>
      </c>
      <c r="AA688">
        <v>7.8556280999999995E-3</v>
      </c>
      <c r="AB688">
        <v>7.7131652000000002E-3</v>
      </c>
      <c r="AC688">
        <v>1.2878417000000001E-3</v>
      </c>
      <c r="AD688">
        <v>16.393872999999999</v>
      </c>
      <c r="AE688">
        <v>5.6386578999999999E-3</v>
      </c>
      <c r="AF688">
        <v>1.0745947E-2</v>
      </c>
      <c r="AG688" s="2">
        <v>5.7594031000000003E-5</v>
      </c>
    </row>
    <row r="689" spans="1:33" x14ac:dyDescent="0.35">
      <c r="Y689" t="s">
        <v>100</v>
      </c>
      <c r="Z689" t="s">
        <v>99</v>
      </c>
      <c r="AA689">
        <v>8.5526639999999998E-3</v>
      </c>
      <c r="AB689">
        <v>8.4040247000000002E-3</v>
      </c>
      <c r="AC689">
        <v>1.4142600000000001E-3</v>
      </c>
      <c r="AD689">
        <v>16.535900000000002</v>
      </c>
      <c r="AE689">
        <v>6.1472371000000003E-3</v>
      </c>
      <c r="AF689">
        <v>1.1730253E-2</v>
      </c>
      <c r="AG689" s="2">
        <v>6.3247628999999993E-5</v>
      </c>
    </row>
    <row r="690" spans="1:33" x14ac:dyDescent="0.35">
      <c r="Y690" t="s">
        <v>101</v>
      </c>
      <c r="Z690" t="s">
        <v>102</v>
      </c>
      <c r="AA690" s="2">
        <v>5.9100881000000002E-7</v>
      </c>
      <c r="AB690" s="2">
        <v>5.8383205999999996E-7</v>
      </c>
      <c r="AC690" s="2">
        <v>9.6487762999999997E-8</v>
      </c>
      <c r="AD690">
        <v>16.325942999999999</v>
      </c>
      <c r="AE690" s="2">
        <v>4.2972371000000002E-7</v>
      </c>
      <c r="AF690" s="2">
        <v>8.2981563999999996E-7</v>
      </c>
      <c r="AG690" s="2">
        <v>4.3150639999999998E-9</v>
      </c>
    </row>
    <row r="691" spans="1:33" x14ac:dyDescent="0.35">
      <c r="Y691" t="s">
        <v>103</v>
      </c>
      <c r="Z691" t="s">
        <v>11</v>
      </c>
      <c r="AA691">
        <v>9.1346460999999993E-3</v>
      </c>
      <c r="AB691">
        <v>9.0315055999999998E-3</v>
      </c>
      <c r="AC691">
        <v>1.5131828999999999E-3</v>
      </c>
      <c r="AD691">
        <v>16.565315999999999</v>
      </c>
      <c r="AE691">
        <v>6.5868074000000002E-3</v>
      </c>
      <c r="AF691">
        <v>1.2449814E-2</v>
      </c>
      <c r="AG691" s="2">
        <v>6.7671598000000006E-5</v>
      </c>
    </row>
    <row r="692" spans="1:33" x14ac:dyDescent="0.35">
      <c r="Y692" t="s">
        <v>104</v>
      </c>
      <c r="Z692" t="s">
        <v>85</v>
      </c>
      <c r="AA692">
        <v>6.963686</v>
      </c>
      <c r="AB692">
        <v>6.3575263</v>
      </c>
      <c r="AC692">
        <v>2.8988901</v>
      </c>
      <c r="AD692">
        <v>41.628673999999997</v>
      </c>
      <c r="AE692">
        <v>3.8364398999999998</v>
      </c>
      <c r="AF692">
        <v>13.441182</v>
      </c>
      <c r="AG692">
        <v>0.12964231000000001</v>
      </c>
    </row>
    <row r="693" spans="1:33" x14ac:dyDescent="0.35">
      <c r="Y693" t="s">
        <v>105</v>
      </c>
      <c r="Z693" t="s">
        <v>106</v>
      </c>
      <c r="AA693">
        <v>0.12459703</v>
      </c>
      <c r="AB693">
        <v>0.11156241</v>
      </c>
      <c r="AC693">
        <v>1.0933748000000001</v>
      </c>
      <c r="AD693">
        <v>877.52880000000005</v>
      </c>
      <c r="AE693">
        <v>-1.9197827999999999</v>
      </c>
      <c r="AF693">
        <v>2.2651151</v>
      </c>
      <c r="AG693">
        <v>4.8897208999999997E-2</v>
      </c>
    </row>
    <row r="695" spans="1:33" x14ac:dyDescent="0.35">
      <c r="Y695" t="s">
        <v>29</v>
      </c>
      <c r="Z695">
        <v>95</v>
      </c>
    </row>
    <row r="698" spans="1:33" x14ac:dyDescent="0.35">
      <c r="A698" s="3">
        <v>30</v>
      </c>
      <c r="B698" s="3" t="s">
        <v>56</v>
      </c>
      <c r="X698" s="3">
        <v>30</v>
      </c>
      <c r="Y698" s="3" t="s">
        <v>56</v>
      </c>
    </row>
    <row r="699" spans="1:33" x14ac:dyDescent="0.35">
      <c r="B699" t="s">
        <v>3</v>
      </c>
      <c r="C699" t="s">
        <v>4</v>
      </c>
      <c r="D699" t="s">
        <v>5</v>
      </c>
      <c r="E699" t="s">
        <v>6</v>
      </c>
      <c r="F699" t="s">
        <v>7</v>
      </c>
      <c r="G699" t="s">
        <v>8</v>
      </c>
      <c r="H699" s="1">
        <v>2.5000000000000001E-2</v>
      </c>
      <c r="I699" s="1">
        <v>0.97499999999999998</v>
      </c>
      <c r="J699" t="s">
        <v>9</v>
      </c>
      <c r="Y699" t="s">
        <v>3</v>
      </c>
      <c r="Z699" t="s">
        <v>4</v>
      </c>
      <c r="AA699" t="s">
        <v>5</v>
      </c>
      <c r="AB699" t="s">
        <v>6</v>
      </c>
      <c r="AC699" t="s">
        <v>7</v>
      </c>
      <c r="AD699" t="s">
        <v>8</v>
      </c>
      <c r="AE699" s="1">
        <v>2.5000000000000001E-2</v>
      </c>
      <c r="AF699" s="1">
        <v>0.97499999999999998</v>
      </c>
      <c r="AG699" t="s">
        <v>9</v>
      </c>
    </row>
    <row r="700" spans="1:33" x14ac:dyDescent="0.35">
      <c r="B700" t="s">
        <v>10</v>
      </c>
      <c r="C700" t="s">
        <v>11</v>
      </c>
      <c r="D700">
        <v>6.2804838999999998E-3</v>
      </c>
      <c r="E700">
        <v>6.1714760000000004E-3</v>
      </c>
      <c r="F700">
        <v>8.6419972000000001E-4</v>
      </c>
      <c r="G700">
        <v>13.760082000000001</v>
      </c>
      <c r="H700">
        <v>4.8946051000000003E-3</v>
      </c>
      <c r="I700">
        <v>8.1932120999999997E-3</v>
      </c>
      <c r="J700" s="2">
        <v>3.8648186999999998E-5</v>
      </c>
      <c r="Y700" t="s">
        <v>81</v>
      </c>
      <c r="Z700" t="s">
        <v>26</v>
      </c>
      <c r="AA700">
        <v>1.8633254E-3</v>
      </c>
      <c r="AB700">
        <v>1.8218125999999999E-3</v>
      </c>
      <c r="AC700">
        <v>3.0443372E-4</v>
      </c>
      <c r="AD700">
        <v>16.338194000000001</v>
      </c>
      <c r="AE700">
        <v>1.4163406999999999E-3</v>
      </c>
      <c r="AF700">
        <v>2.4699597000000001E-3</v>
      </c>
      <c r="AG700" s="2">
        <v>1.361469E-5</v>
      </c>
    </row>
    <row r="701" spans="1:33" x14ac:dyDescent="0.35">
      <c r="B701" t="s">
        <v>12</v>
      </c>
      <c r="C701" t="s">
        <v>13</v>
      </c>
      <c r="D701" s="2">
        <v>5.7655616999999997E-8</v>
      </c>
      <c r="E701" s="2">
        <v>4.3705790999999997E-8</v>
      </c>
      <c r="F701" s="2">
        <v>7.3846359000000004E-8</v>
      </c>
      <c r="G701">
        <v>128.08180999999999</v>
      </c>
      <c r="H701" s="2">
        <v>2.6115891999999999E-8</v>
      </c>
      <c r="I701" s="2">
        <v>1.8910828999999999E-7</v>
      </c>
      <c r="J701" s="2">
        <v>3.3025095999999999E-9</v>
      </c>
      <c r="Y701" t="s">
        <v>82</v>
      </c>
      <c r="Z701" t="s">
        <v>83</v>
      </c>
      <c r="AA701">
        <v>0.32214975000000001</v>
      </c>
      <c r="AB701">
        <v>0.30578307999999998</v>
      </c>
      <c r="AC701">
        <v>7.4368898000000003E-2</v>
      </c>
      <c r="AD701">
        <v>23.085194999999999</v>
      </c>
      <c r="AE701">
        <v>0.23546898999999999</v>
      </c>
      <c r="AF701">
        <v>0.52012895999999997</v>
      </c>
      <c r="AG701">
        <v>3.3258782000000001E-3</v>
      </c>
    </row>
    <row r="702" spans="1:33" x14ac:dyDescent="0.35">
      <c r="B702" t="s">
        <v>14</v>
      </c>
      <c r="C702" t="s">
        <v>15</v>
      </c>
      <c r="D702">
        <v>7.7117008</v>
      </c>
      <c r="E702">
        <v>6.9150691000000002</v>
      </c>
      <c r="F702">
        <v>2.7943665000000002</v>
      </c>
      <c r="G702">
        <v>36.235410999999999</v>
      </c>
      <c r="H702">
        <v>4.8519652000000004</v>
      </c>
      <c r="I702">
        <v>15.210872999999999</v>
      </c>
      <c r="J702">
        <v>0.12496786999999999</v>
      </c>
      <c r="Y702" t="s">
        <v>84</v>
      </c>
      <c r="Z702" t="s">
        <v>85</v>
      </c>
      <c r="AA702">
        <v>2.6493325000000002E-2</v>
      </c>
      <c r="AB702">
        <v>2.4316157000000001E-2</v>
      </c>
      <c r="AC702">
        <v>9.4832095000000009E-3</v>
      </c>
      <c r="AD702">
        <v>35.794711999999997</v>
      </c>
      <c r="AE702">
        <v>1.4858408E-2</v>
      </c>
      <c r="AF702">
        <v>4.9933469000000001E-2</v>
      </c>
      <c r="AG702">
        <v>4.2410202000000001E-4</v>
      </c>
    </row>
    <row r="703" spans="1:33" x14ac:dyDescent="0.35">
      <c r="B703" t="s">
        <v>16</v>
      </c>
      <c r="C703" t="s">
        <v>17</v>
      </c>
      <c r="D703">
        <v>5.9658994999999999E-3</v>
      </c>
      <c r="E703">
        <v>5.3404419999999999E-3</v>
      </c>
      <c r="F703">
        <v>2.3441121999999998E-3</v>
      </c>
      <c r="G703">
        <v>39.291848999999999</v>
      </c>
      <c r="H703">
        <v>3.5901381000000001E-3</v>
      </c>
      <c r="I703">
        <v>1.2276764000000001E-2</v>
      </c>
      <c r="J703">
        <v>1.0483187999999999E-4</v>
      </c>
      <c r="Y703" t="s">
        <v>86</v>
      </c>
      <c r="Z703" t="s">
        <v>87</v>
      </c>
      <c r="AA703">
        <v>6.7989082999999999E-4</v>
      </c>
      <c r="AB703">
        <v>6.0534032999999998E-4</v>
      </c>
      <c r="AC703">
        <v>3.1548429000000002E-4</v>
      </c>
      <c r="AD703">
        <v>46.402197999999999</v>
      </c>
      <c r="AE703">
        <v>3.6286703E-4</v>
      </c>
      <c r="AF703">
        <v>1.6059652000000001E-3</v>
      </c>
      <c r="AG703" s="2">
        <v>1.4108886E-5</v>
      </c>
    </row>
    <row r="704" spans="1:33" x14ac:dyDescent="0.35">
      <c r="B704" t="s">
        <v>18</v>
      </c>
      <c r="C704" t="s">
        <v>19</v>
      </c>
      <c r="D704">
        <v>1.5605051000000001</v>
      </c>
      <c r="E704">
        <v>1.5306993</v>
      </c>
      <c r="F704">
        <v>0.22924797999999999</v>
      </c>
      <c r="G704">
        <v>14.690626999999999</v>
      </c>
      <c r="H704">
        <v>1.1770604</v>
      </c>
      <c r="I704">
        <v>2.0872711000000002</v>
      </c>
      <c r="J704">
        <v>1.0252282E-2</v>
      </c>
      <c r="Y704" t="s">
        <v>20</v>
      </c>
      <c r="Z704" t="s">
        <v>21</v>
      </c>
      <c r="AA704">
        <v>1.2399503000000001</v>
      </c>
      <c r="AB704">
        <v>1.225508</v>
      </c>
      <c r="AC704">
        <v>0.15616398000000001</v>
      </c>
      <c r="AD704">
        <v>12.594372999999999</v>
      </c>
      <c r="AE704">
        <v>0.96726628999999997</v>
      </c>
      <c r="AF704">
        <v>1.5822582999999999</v>
      </c>
      <c r="AG704">
        <v>6.9838653000000002E-3</v>
      </c>
    </row>
    <row r="705" spans="2:33" x14ac:dyDescent="0.35">
      <c r="B705" t="s">
        <v>20</v>
      </c>
      <c r="C705" t="s">
        <v>21</v>
      </c>
      <c r="D705">
        <v>1.2036514</v>
      </c>
      <c r="E705">
        <v>1.1760136000000001</v>
      </c>
      <c r="F705">
        <v>0.15962508</v>
      </c>
      <c r="G705">
        <v>13.261736000000001</v>
      </c>
      <c r="H705">
        <v>0.95383474999999995</v>
      </c>
      <c r="I705">
        <v>1.591761</v>
      </c>
      <c r="J705">
        <v>7.1386504999999996E-3</v>
      </c>
      <c r="Y705" t="s">
        <v>88</v>
      </c>
      <c r="Z705" t="s">
        <v>85</v>
      </c>
      <c r="AA705">
        <v>3.8833438999999997E-2</v>
      </c>
      <c r="AB705">
        <v>2.8451816000000001E-2</v>
      </c>
      <c r="AC705">
        <v>4.8815604999999998E-2</v>
      </c>
      <c r="AD705">
        <v>125.70508</v>
      </c>
      <c r="AE705">
        <v>1.5899973000000001E-2</v>
      </c>
      <c r="AF705">
        <v>0.12598703999999999</v>
      </c>
      <c r="AG705">
        <v>2.1831002E-3</v>
      </c>
    </row>
    <row r="706" spans="2:33" x14ac:dyDescent="0.35">
      <c r="B706" t="s">
        <v>22</v>
      </c>
      <c r="C706" t="s">
        <v>13</v>
      </c>
      <c r="D706" s="2">
        <v>2.7444360999999998E-7</v>
      </c>
      <c r="E706" s="2">
        <v>2.2039983999999999E-7</v>
      </c>
      <c r="F706" s="2">
        <v>3.1292748E-7</v>
      </c>
      <c r="G706">
        <v>114.02249999999999</v>
      </c>
      <c r="H706" s="2">
        <v>1.3907131E-7</v>
      </c>
      <c r="I706" s="2">
        <v>6.3234885000000003E-7</v>
      </c>
      <c r="J706" s="2">
        <v>1.3994542E-8</v>
      </c>
      <c r="Y706" t="s">
        <v>89</v>
      </c>
      <c r="Z706" t="s">
        <v>85</v>
      </c>
      <c r="AA706">
        <v>0.91392437000000004</v>
      </c>
      <c r="AB706">
        <v>0.79605115000000004</v>
      </c>
      <c r="AC706">
        <v>0.46289868000000001</v>
      </c>
      <c r="AD706">
        <v>50.649560999999999</v>
      </c>
      <c r="AE706">
        <v>0.39791333000000001</v>
      </c>
      <c r="AF706">
        <v>2.1588159999999998</v>
      </c>
      <c r="AG706">
        <v>2.0701458999999998E-2</v>
      </c>
    </row>
    <row r="707" spans="2:33" x14ac:dyDescent="0.35">
      <c r="B707" t="s">
        <v>23</v>
      </c>
      <c r="C707" t="s">
        <v>24</v>
      </c>
      <c r="D707" s="2">
        <v>7.9174219000000005E-8</v>
      </c>
      <c r="E707" s="2">
        <v>7.5359543999999995E-8</v>
      </c>
      <c r="F707" s="2">
        <v>2.2537142000000001E-8</v>
      </c>
      <c r="G707">
        <v>28.465253000000001</v>
      </c>
      <c r="H707" s="2">
        <v>4.5425734999999998E-8</v>
      </c>
      <c r="I707" s="2">
        <v>1.3076701999999999E-7</v>
      </c>
      <c r="J707" s="2">
        <v>1.0078916E-9</v>
      </c>
      <c r="Y707" t="s">
        <v>90</v>
      </c>
      <c r="Z707" t="s">
        <v>91</v>
      </c>
      <c r="AA707">
        <v>0.19140489999999999</v>
      </c>
      <c r="AB707">
        <v>9.0700665E-2</v>
      </c>
      <c r="AC707">
        <v>0.3092743</v>
      </c>
      <c r="AD707">
        <v>161.58117999999999</v>
      </c>
      <c r="AE707">
        <v>1.3575131000000001E-2</v>
      </c>
      <c r="AF707">
        <v>1.1133759999999999</v>
      </c>
      <c r="AG707">
        <v>1.3831167E-2</v>
      </c>
    </row>
    <row r="708" spans="2:33" x14ac:dyDescent="0.35">
      <c r="B708" t="s">
        <v>25</v>
      </c>
      <c r="C708" t="s">
        <v>26</v>
      </c>
      <c r="D708">
        <v>7.7331809000000002E-4</v>
      </c>
      <c r="E708">
        <v>7.3493205999999997E-4</v>
      </c>
      <c r="F708">
        <v>1.8124309999999999E-4</v>
      </c>
      <c r="G708">
        <v>23.437069999999999</v>
      </c>
      <c r="H708">
        <v>5.2532996000000001E-4</v>
      </c>
      <c r="I708">
        <v>1.2004615000000001E-3</v>
      </c>
      <c r="J708" s="2">
        <v>8.1054380999999992E-6</v>
      </c>
      <c r="Y708" t="s">
        <v>92</v>
      </c>
      <c r="Z708" t="s">
        <v>93</v>
      </c>
      <c r="AA708">
        <v>1.9845969000000001</v>
      </c>
      <c r="AB708">
        <v>1.9696994999999999</v>
      </c>
      <c r="AC708">
        <v>0.63174764999999999</v>
      </c>
      <c r="AD708">
        <v>31.832543000000001</v>
      </c>
      <c r="AE708">
        <v>0.87027823999999998</v>
      </c>
      <c r="AF708">
        <v>3.2944027</v>
      </c>
      <c r="AG708">
        <v>2.8252613999999999E-2</v>
      </c>
    </row>
    <row r="709" spans="2:33" x14ac:dyDescent="0.35">
      <c r="B709" t="s">
        <v>27</v>
      </c>
      <c r="C709" t="s">
        <v>28</v>
      </c>
      <c r="D709">
        <v>8.4357718999999998E-2</v>
      </c>
      <c r="E709">
        <v>8.3062502999999996E-2</v>
      </c>
      <c r="F709">
        <v>1.0984778000000001E-2</v>
      </c>
      <c r="G709">
        <v>13.021663</v>
      </c>
      <c r="H709">
        <v>6.5133449999999996E-2</v>
      </c>
      <c r="I709">
        <v>0.10935284000000001</v>
      </c>
      <c r="J709">
        <v>4.9125419999999996E-4</v>
      </c>
      <c r="Y709" t="s">
        <v>94</v>
      </c>
      <c r="Z709" t="s">
        <v>85</v>
      </c>
      <c r="AA709">
        <v>4.0515795E-2</v>
      </c>
      <c r="AB709">
        <v>3.7820976999999999E-2</v>
      </c>
      <c r="AC709">
        <v>1.4383679999999999E-2</v>
      </c>
      <c r="AD709">
        <v>35.501412999999999</v>
      </c>
      <c r="AE709">
        <v>2.1426548E-2</v>
      </c>
      <c r="AF709">
        <v>7.8260013000000003E-2</v>
      </c>
      <c r="AG709">
        <v>6.4325771000000003E-4</v>
      </c>
    </row>
    <row r="710" spans="2:33" x14ac:dyDescent="0.35">
      <c r="Y710" t="s">
        <v>95</v>
      </c>
      <c r="Z710" t="s">
        <v>17</v>
      </c>
      <c r="AA710">
        <v>2.1073169999999999E-4</v>
      </c>
      <c r="AB710">
        <v>2.0948295000000001E-4</v>
      </c>
      <c r="AC710" s="2">
        <v>2.3603284000000001E-5</v>
      </c>
      <c r="AD710">
        <v>11.200633</v>
      </c>
      <c r="AE710">
        <v>1.6714333E-4</v>
      </c>
      <c r="AF710">
        <v>2.6266168999999998E-4</v>
      </c>
      <c r="AG710" s="2">
        <v>1.0555709999999999E-6</v>
      </c>
    </row>
    <row r="711" spans="2:33" x14ac:dyDescent="0.35">
      <c r="B711" t="s">
        <v>29</v>
      </c>
      <c r="C711">
        <v>95</v>
      </c>
      <c r="Y711" t="s">
        <v>96</v>
      </c>
      <c r="Z711" t="s">
        <v>97</v>
      </c>
      <c r="AA711">
        <v>4.0260443999999996E-3</v>
      </c>
      <c r="AB711">
        <v>3.8031804999999999E-3</v>
      </c>
      <c r="AC711">
        <v>1.0844098E-3</v>
      </c>
      <c r="AD711">
        <v>26.93487</v>
      </c>
      <c r="AE711">
        <v>2.5754226000000002E-3</v>
      </c>
      <c r="AF711">
        <v>6.7471453000000001E-3</v>
      </c>
      <c r="AG711" s="2">
        <v>4.8496281E-5</v>
      </c>
    </row>
    <row r="712" spans="2:33" x14ac:dyDescent="0.35">
      <c r="Y712" t="s">
        <v>98</v>
      </c>
      <c r="Z712" t="s">
        <v>99</v>
      </c>
      <c r="AA712">
        <v>6.4390067000000004E-3</v>
      </c>
      <c r="AB712">
        <v>6.3447979999999996E-3</v>
      </c>
      <c r="AC712">
        <v>1.0853377E-3</v>
      </c>
      <c r="AD712">
        <v>16.85567</v>
      </c>
      <c r="AE712">
        <v>4.6506152000000004E-3</v>
      </c>
      <c r="AF712">
        <v>9.0986877000000001E-3</v>
      </c>
      <c r="AG712" s="2">
        <v>4.8537778999999997E-5</v>
      </c>
    </row>
    <row r="713" spans="2:33" x14ac:dyDescent="0.35">
      <c r="Y713" t="s">
        <v>100</v>
      </c>
      <c r="Z713" t="s">
        <v>99</v>
      </c>
      <c r="AA713">
        <v>8.3379069000000007E-3</v>
      </c>
      <c r="AB713">
        <v>8.1668486999999998E-3</v>
      </c>
      <c r="AC713">
        <v>1.5964360999999999E-3</v>
      </c>
      <c r="AD713">
        <v>19.146725</v>
      </c>
      <c r="AE713">
        <v>5.8311617000000003E-3</v>
      </c>
      <c r="AF713">
        <v>1.2197337000000001E-2</v>
      </c>
      <c r="AG713" s="2">
        <v>7.1394790999999998E-5</v>
      </c>
    </row>
    <row r="714" spans="2:33" x14ac:dyDescent="0.35">
      <c r="Y714" t="s">
        <v>101</v>
      </c>
      <c r="Z714" t="s">
        <v>102</v>
      </c>
      <c r="AA714" s="2">
        <v>6.2977062999999996E-7</v>
      </c>
      <c r="AB714" s="2">
        <v>6.2661812000000004E-7</v>
      </c>
      <c r="AC714" s="2">
        <v>7.5956089000000001E-8</v>
      </c>
      <c r="AD714">
        <v>12.060912999999999</v>
      </c>
      <c r="AE714" s="2">
        <v>4.9110484000000003E-7</v>
      </c>
      <c r="AF714" s="2">
        <v>7.9316023999999996E-7</v>
      </c>
      <c r="AG714" s="2">
        <v>3.3968596000000001E-9</v>
      </c>
    </row>
    <row r="715" spans="2:33" x14ac:dyDescent="0.35">
      <c r="Y715" t="s">
        <v>103</v>
      </c>
      <c r="Z715" t="s">
        <v>11</v>
      </c>
      <c r="AA715">
        <v>4.8433694999999999E-3</v>
      </c>
      <c r="AB715">
        <v>4.6951666E-3</v>
      </c>
      <c r="AC715">
        <v>8.8849173000000005E-4</v>
      </c>
      <c r="AD715">
        <v>18.344495999999999</v>
      </c>
      <c r="AE715">
        <v>3.6699661999999998E-3</v>
      </c>
      <c r="AF715">
        <v>6.7148694999999998E-3</v>
      </c>
      <c r="AG715" s="2">
        <v>3.9734558000000003E-5</v>
      </c>
    </row>
    <row r="716" spans="2:33" x14ac:dyDescent="0.35">
      <c r="Y716" t="s">
        <v>104</v>
      </c>
      <c r="Z716" t="s">
        <v>85</v>
      </c>
      <c r="AA716">
        <v>2.8162368</v>
      </c>
      <c r="AB716">
        <v>2.6958182000000002</v>
      </c>
      <c r="AC716">
        <v>0.68440453000000001</v>
      </c>
      <c r="AD716">
        <v>24.302094</v>
      </c>
      <c r="AE716">
        <v>1.8663552999999999</v>
      </c>
      <c r="AF716">
        <v>4.3005462000000003</v>
      </c>
      <c r="AG716">
        <v>3.0607500999999999E-2</v>
      </c>
    </row>
    <row r="717" spans="2:33" x14ac:dyDescent="0.35">
      <c r="Y717" t="s">
        <v>105</v>
      </c>
      <c r="Z717" t="s">
        <v>106</v>
      </c>
      <c r="AA717">
        <v>8.4655947999999995E-2</v>
      </c>
      <c r="AB717">
        <v>8.1131664000000006E-2</v>
      </c>
      <c r="AC717">
        <v>5.4563334999999998E-2</v>
      </c>
      <c r="AD717">
        <v>64.453042999999994</v>
      </c>
      <c r="AE717">
        <v>-1.6643297000000001E-2</v>
      </c>
      <c r="AF717">
        <v>0.20778562</v>
      </c>
      <c r="AG717">
        <v>2.4401465E-3</v>
      </c>
    </row>
    <row r="719" spans="2:33" x14ac:dyDescent="0.35">
      <c r="Y719" t="s">
        <v>29</v>
      </c>
      <c r="Z719">
        <v>95</v>
      </c>
    </row>
  </sheetData>
  <mergeCells count="4">
    <mergeCell ref="A1:K1"/>
    <mergeCell ref="M1:V1"/>
    <mergeCell ref="X1:AH1"/>
    <mergeCell ref="AJ1:A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9FBA4-AC20-46A9-84AA-1AD592D67E26}">
  <sheetPr>
    <tabColor rgb="FF92D050"/>
  </sheetPr>
  <dimension ref="A1:R34"/>
  <sheetViews>
    <sheetView topLeftCell="B1" zoomScale="86" zoomScaleNormal="86" workbookViewId="0">
      <selection activeCell="I5" sqref="I5"/>
    </sheetView>
  </sheetViews>
  <sheetFormatPr defaultRowHeight="14.5" x14ac:dyDescent="0.35"/>
  <cols>
    <col min="1" max="1" width="8.7265625" style="19"/>
    <col min="2" max="2" width="114.453125" bestFit="1" customWidth="1"/>
    <col min="3" max="3" width="11.81640625" customWidth="1"/>
    <col min="4" max="4" width="8.7265625" customWidth="1"/>
    <col min="5" max="5" width="9.36328125" customWidth="1"/>
    <col min="6" max="6" width="10.36328125" customWidth="1"/>
    <col min="7" max="7" width="12" customWidth="1"/>
    <col min="8" max="8" width="11.36328125" customWidth="1"/>
    <col min="9" max="10" width="8.7265625" customWidth="1"/>
    <col min="11" max="11" width="9.1796875" customWidth="1"/>
    <col min="12" max="12" width="9.6328125" customWidth="1"/>
    <col min="13" max="13" width="9.1796875" customWidth="1"/>
    <col min="14" max="14" width="9.6328125" customWidth="1"/>
  </cols>
  <sheetData>
    <row r="1" spans="1:18" x14ac:dyDescent="0.35">
      <c r="A1" s="33" t="s">
        <v>109</v>
      </c>
      <c r="B1" s="33" t="s">
        <v>62</v>
      </c>
      <c r="C1" s="30" t="s">
        <v>74</v>
      </c>
      <c r="D1" s="30"/>
      <c r="E1" s="30"/>
      <c r="F1" s="30"/>
      <c r="G1" s="30"/>
      <c r="H1" s="30"/>
      <c r="I1" s="30"/>
      <c r="J1" s="30"/>
      <c r="K1" s="30" t="s">
        <v>75</v>
      </c>
      <c r="L1" s="30"/>
      <c r="M1" s="30"/>
      <c r="N1" s="30"/>
      <c r="O1" s="30" t="s">
        <v>76</v>
      </c>
      <c r="P1" s="30"/>
      <c r="Q1" s="30"/>
      <c r="R1" s="30"/>
    </row>
    <row r="2" spans="1:18" x14ac:dyDescent="0.35">
      <c r="A2" s="33"/>
      <c r="B2" s="33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9.5" x14ac:dyDescent="0.45">
      <c r="A3" s="33"/>
      <c r="B3" s="33"/>
      <c r="C3" s="31" t="s">
        <v>63</v>
      </c>
      <c r="D3" s="31"/>
      <c r="E3" s="31"/>
      <c r="F3" s="31"/>
      <c r="G3" s="32" t="s">
        <v>64</v>
      </c>
      <c r="H3" s="32"/>
      <c r="I3" s="32"/>
      <c r="J3" s="32"/>
      <c r="K3" s="31" t="s">
        <v>63</v>
      </c>
      <c r="L3" s="31"/>
      <c r="M3" s="32" t="s">
        <v>64</v>
      </c>
      <c r="N3" s="32"/>
      <c r="O3" s="31" t="s">
        <v>63</v>
      </c>
      <c r="P3" s="31"/>
      <c r="Q3" s="32" t="s">
        <v>64</v>
      </c>
      <c r="R3" s="32"/>
    </row>
    <row r="4" spans="1:18" ht="14.5" customHeight="1" x14ac:dyDescent="0.35">
      <c r="A4" s="33"/>
      <c r="B4" s="33"/>
      <c r="C4" s="6" t="s">
        <v>65</v>
      </c>
      <c r="D4" s="6" t="s">
        <v>66</v>
      </c>
      <c r="E4" s="6" t="s">
        <v>67</v>
      </c>
      <c r="F4" s="6" t="s">
        <v>68</v>
      </c>
      <c r="G4" s="6" t="s">
        <v>65</v>
      </c>
      <c r="H4" s="6" t="s">
        <v>69</v>
      </c>
      <c r="I4" s="6" t="s">
        <v>67</v>
      </c>
      <c r="J4" s="6" t="s">
        <v>68</v>
      </c>
      <c r="K4" s="6" t="s">
        <v>77</v>
      </c>
      <c r="L4" s="6" t="s">
        <v>78</v>
      </c>
      <c r="M4" s="6" t="s">
        <v>77</v>
      </c>
      <c r="N4" s="6" t="s">
        <v>78</v>
      </c>
      <c r="O4" s="6" t="s">
        <v>79</v>
      </c>
      <c r="P4" s="6" t="s">
        <v>80</v>
      </c>
      <c r="Q4" s="6" t="s">
        <v>79</v>
      </c>
      <c r="R4" s="6" t="s">
        <v>80</v>
      </c>
    </row>
    <row r="5" spans="1:18" x14ac:dyDescent="0.35">
      <c r="A5" s="16">
        <v>1</v>
      </c>
      <c r="B5" s="7" t="s">
        <v>0</v>
      </c>
      <c r="C5" s="7">
        <v>1.7160000000000002E-2</v>
      </c>
      <c r="D5" s="7">
        <v>2.0299999999999998</v>
      </c>
      <c r="E5" s="7">
        <f>'Plant Burger_SimaPro'!D10</f>
        <v>2.6473306000000001</v>
      </c>
      <c r="F5" s="7">
        <f>'Plant Burger_SimaPro'!F10</f>
        <v>0.40754882999999997</v>
      </c>
      <c r="G5" s="7">
        <f t="shared" ref="G5:G34" si="0">LN(C5)-(0.5*H5^2)</f>
        <v>-4.3158315270449092</v>
      </c>
      <c r="H5" s="7">
        <f t="shared" ref="H5:H34" si="1">LN(D5)</f>
        <v>0.70803579305369591</v>
      </c>
      <c r="I5" s="7">
        <f t="shared" ref="I5:I34" si="2">LN((E5^2)/SQRT((E5^2)+(F5^2)))</f>
        <v>0.96184019811566257</v>
      </c>
      <c r="J5" s="7">
        <f t="shared" ref="J5:J34" si="3">SQRT(LN(((E5^2)+(F5^2))/(E5^2)))</f>
        <v>0.15304648600496767</v>
      </c>
      <c r="K5" s="8">
        <f>'Plant Burger_SimaPro'!D8</f>
        <v>9.4045947999999997E-4</v>
      </c>
      <c r="L5" s="8">
        <f>'Plant Burger_SimaPro'!F8</f>
        <v>4.420273E-4</v>
      </c>
      <c r="M5" s="8">
        <f>LN((K5^2)/SQRT((K5^2)+(L5^2)))</f>
        <v>-7.0689407831490039</v>
      </c>
      <c r="N5" s="8">
        <f>SQRT(LN(((K5^2)+(L5^2))/(K5^2)))</f>
        <v>0.44676344866484924</v>
      </c>
      <c r="O5" s="8">
        <f>'Plant Burger_SimaPro'!AA21</f>
        <v>4.4851447000000003E-2</v>
      </c>
      <c r="P5" s="8">
        <f>'Plant Burger_SimaPro'!AC21</f>
        <v>0.16720881000000001</v>
      </c>
      <c r="Q5" s="8">
        <f>LN((O5^2)/SQRT((O5^2)+(P5^2)))</f>
        <v>-4.4550269715582971</v>
      </c>
      <c r="R5" s="8">
        <f>SQRT(LN(((O5^2)+(P5^2))/(O5^2)))</f>
        <v>1.6435495390524388</v>
      </c>
    </row>
    <row r="6" spans="1:18" x14ac:dyDescent="0.35">
      <c r="A6" s="16">
        <v>2</v>
      </c>
      <c r="B6" s="7" t="s">
        <v>31</v>
      </c>
      <c r="C6" s="7">
        <v>6.0169999999999998E-3</v>
      </c>
      <c r="D6" s="7">
        <v>2.0299999999999998</v>
      </c>
      <c r="E6" s="7">
        <f>'Plant Burger_SimaPro'!D33</f>
        <v>5.803204</v>
      </c>
      <c r="F6" s="7">
        <f>'Plant Burger_SimaPro'!F33</f>
        <v>2.6324190999999999</v>
      </c>
      <c r="G6" s="7">
        <f t="shared" si="0"/>
        <v>-5.3638238248665111</v>
      </c>
      <c r="H6" s="7">
        <f t="shared" si="1"/>
        <v>0.70803579305369591</v>
      </c>
      <c r="I6" s="7">
        <f t="shared" si="2"/>
        <v>1.6648525015170674</v>
      </c>
      <c r="J6" s="7">
        <f t="shared" si="3"/>
        <v>0.43256832363010311</v>
      </c>
      <c r="K6" s="8">
        <f>'Plant Burger_SimaPro'!D31</f>
        <v>4.2387024000000002E-2</v>
      </c>
      <c r="L6" s="8">
        <f>'Plant Burger_SimaPro'!F31</f>
        <v>2.1204352999999999E-2</v>
      </c>
      <c r="M6" s="8">
        <f t="shared" ref="M6:M34" si="4">LN((K6^2)/SQRT((K6^2)+(L6^2)))</f>
        <v>-3.2725870975658582</v>
      </c>
      <c r="N6" s="8">
        <f t="shared" ref="N6:N34" si="5">SQRT(LN(((K6^2)+(L6^2))/(K6^2)))</f>
        <v>0.4725972836288414</v>
      </c>
      <c r="O6" s="8">
        <f>'Plant Burger_SimaPro'!AA45</f>
        <v>0.34160178000000002</v>
      </c>
      <c r="P6" s="8">
        <f>'Plant Burger_SimaPro'!AC45</f>
        <v>3.6304039000000001</v>
      </c>
      <c r="Q6" s="8">
        <f t="shared" ref="Q6:Q34" si="6">LN((O6^2)/SQRT((O6^2)+(P6^2)))</f>
        <v>-3.441970545982258</v>
      </c>
      <c r="R6" s="8">
        <f t="shared" ref="R6:R34" si="7">SQRT(LN(((O6^2)+(P6^2))/(O6^2)))</f>
        <v>2.1761713809687846</v>
      </c>
    </row>
    <row r="7" spans="1:18" x14ac:dyDescent="0.35">
      <c r="A7" s="16">
        <v>3</v>
      </c>
      <c r="B7" s="7" t="s">
        <v>32</v>
      </c>
      <c r="C7" s="7">
        <v>1.0386111999999999E-2</v>
      </c>
      <c r="D7" s="7">
        <v>2.0299999999999998</v>
      </c>
      <c r="E7" s="7">
        <f>'Plant Burger_SimaPro'!D57</f>
        <v>1.9725522</v>
      </c>
      <c r="F7" s="7">
        <f>'Plant Burger_SimaPro'!F57</f>
        <v>0.18513234000000001</v>
      </c>
      <c r="G7" s="7">
        <f t="shared" si="0"/>
        <v>-4.8179430919933903</v>
      </c>
      <c r="H7" s="7">
        <f t="shared" si="1"/>
        <v>0.70803579305369591</v>
      </c>
      <c r="I7" s="7">
        <f t="shared" si="2"/>
        <v>0.67494321510167443</v>
      </c>
      <c r="J7" s="7">
        <f t="shared" si="3"/>
        <v>9.364851482412978E-2</v>
      </c>
      <c r="K7" s="8">
        <f>'Plant Burger_SimaPro'!D55</f>
        <v>3.6740594000000001E-3</v>
      </c>
      <c r="L7" s="8">
        <f>'Plant Burger_SimaPro'!F55</f>
        <v>1.54455E-3</v>
      </c>
      <c r="M7" s="8">
        <f t="shared" si="4"/>
        <v>-5.6878280553635472</v>
      </c>
      <c r="N7" s="8">
        <f t="shared" si="5"/>
        <v>0.40341028918043187</v>
      </c>
      <c r="O7" s="8">
        <f>'Plant Burger_SimaPro'!AA69</f>
        <v>2.0119155E-2</v>
      </c>
      <c r="P7" s="8">
        <f>'Plant Burger_SimaPro'!AC69</f>
        <v>0.46081567000000001</v>
      </c>
      <c r="Q7" s="8">
        <f t="shared" si="6"/>
        <v>-7.0383608863394205</v>
      </c>
      <c r="R7" s="8">
        <f t="shared" si="7"/>
        <v>2.5029094884533687</v>
      </c>
    </row>
    <row r="8" spans="1:18" x14ac:dyDescent="0.35">
      <c r="A8" s="16">
        <v>4</v>
      </c>
      <c r="B8" s="7" t="s">
        <v>33</v>
      </c>
      <c r="C8" s="7">
        <v>5.5000000000000003E-8</v>
      </c>
      <c r="D8" s="7">
        <v>2.0299999999999998</v>
      </c>
      <c r="E8" s="8">
        <f>'Plant Burger_SimaPro'!D81</f>
        <v>1.4321166999999999</v>
      </c>
      <c r="F8" s="8">
        <f>'Plant Burger_SimaPro'!F81</f>
        <v>0.33654970000000001</v>
      </c>
      <c r="G8" s="7">
        <f t="shared" si="0"/>
        <v>-16.966589993836529</v>
      </c>
      <c r="H8" s="7">
        <f t="shared" si="1"/>
        <v>0.70803579305369591</v>
      </c>
      <c r="I8" s="7">
        <f t="shared" si="2"/>
        <v>0.33227619861297136</v>
      </c>
      <c r="J8" s="7">
        <f t="shared" si="3"/>
        <v>0.23185064597020613</v>
      </c>
      <c r="K8" s="8">
        <f>'Plant Burger_SimaPro'!D79</f>
        <v>5.7197380999999999E-3</v>
      </c>
      <c r="L8" s="8">
        <f>'Plant Burger_SimaPro'!F79</f>
        <v>2.4672651000000002E-3</v>
      </c>
      <c r="M8" s="8">
        <f t="shared" si="4"/>
        <v>-5.2491554611751994</v>
      </c>
      <c r="N8" s="8">
        <f t="shared" si="5"/>
        <v>0.41309369354478959</v>
      </c>
      <c r="O8" s="8">
        <f>'Plant Burger_SimaPro'!AA93</f>
        <v>5.3165393999999998E-2</v>
      </c>
      <c r="P8" s="8">
        <f>'Plant Burger_SimaPro'!AC93</f>
        <v>0.81017459000000003</v>
      </c>
      <c r="Q8" s="8">
        <f t="shared" si="6"/>
        <v>-5.6603381649080875</v>
      </c>
      <c r="R8" s="8">
        <f t="shared" si="7"/>
        <v>2.3349477860937973</v>
      </c>
    </row>
    <row r="9" spans="1:18" x14ac:dyDescent="0.35">
      <c r="A9" s="16">
        <v>5</v>
      </c>
      <c r="B9" s="7" t="s">
        <v>34</v>
      </c>
      <c r="C9" s="8">
        <v>0.456516225</v>
      </c>
      <c r="D9" s="7">
        <v>2.0299999999999998</v>
      </c>
      <c r="E9" s="8">
        <f>'Plant Burger_SimaPro'!D105</f>
        <v>2.1322670000000001</v>
      </c>
      <c r="F9" s="8">
        <f>'Plant Burger_SimaPro'!F105</f>
        <v>0.40811999999999998</v>
      </c>
      <c r="G9" s="7">
        <f t="shared" si="0"/>
        <v>-1.0347883795326351</v>
      </c>
      <c r="H9" s="7">
        <f t="shared" si="1"/>
        <v>0.70803579305369591</v>
      </c>
      <c r="I9" s="7">
        <f t="shared" si="2"/>
        <v>0.73919593469346423</v>
      </c>
      <c r="J9" s="7">
        <f t="shared" si="3"/>
        <v>0.18968288425960814</v>
      </c>
      <c r="K9" s="8">
        <f>'Plant Burger_SimaPro'!D103</f>
        <v>5.7859004999999998E-3</v>
      </c>
      <c r="L9" s="8">
        <f>'Plant Burger_SimaPro'!F103</f>
        <v>2.7466092999999998E-3</v>
      </c>
      <c r="M9" s="8">
        <f t="shared" si="4"/>
        <v>-5.2539433186882807</v>
      </c>
      <c r="N9" s="8">
        <f t="shared" si="5"/>
        <v>0.45080383634254245</v>
      </c>
      <c r="O9" s="8">
        <f>'Plant Burger_SimaPro'!AA117</f>
        <v>-4.9091919999999997E-2</v>
      </c>
      <c r="P9" s="8">
        <f>'Plant Burger_SimaPro'!AC117</f>
        <v>1.2324424</v>
      </c>
      <c r="Q9" s="8">
        <f t="shared" si="6"/>
        <v>-6.2379122378281124</v>
      </c>
      <c r="R9" s="8">
        <f t="shared" si="7"/>
        <v>2.5392327258392413</v>
      </c>
    </row>
    <row r="10" spans="1:18" x14ac:dyDescent="0.35">
      <c r="A10" s="16">
        <v>6</v>
      </c>
      <c r="B10" s="7" t="s">
        <v>35</v>
      </c>
      <c r="C10" s="8">
        <v>1.1880000000000001E-6</v>
      </c>
      <c r="D10" s="7">
        <v>2.0299999999999998</v>
      </c>
      <c r="E10" s="8">
        <f>'Plant Burger_SimaPro'!D129</f>
        <v>44.456139</v>
      </c>
      <c r="F10" s="8">
        <f>'Plant Burger_SimaPro'!F129</f>
        <v>1.8252092</v>
      </c>
      <c r="G10" s="7">
        <f t="shared" si="0"/>
        <v>-13.89389667914641</v>
      </c>
      <c r="H10" s="7">
        <f t="shared" si="1"/>
        <v>0.70803579305369591</v>
      </c>
      <c r="I10" s="7">
        <f t="shared" si="2"/>
        <v>3.7936609580463787</v>
      </c>
      <c r="J10" s="7">
        <f t="shared" si="3"/>
        <v>4.1039118251120339E-2</v>
      </c>
      <c r="K10" s="8">
        <f>'Plant Burger_SimaPro'!D127</f>
        <v>0.25222344000000002</v>
      </c>
      <c r="L10" s="8">
        <f>'Plant Burger_SimaPro'!F127</f>
        <v>5.6638797999999997E-2</v>
      </c>
      <c r="M10" s="8">
        <f t="shared" si="4"/>
        <v>-1.4020379620708803</v>
      </c>
      <c r="N10" s="8">
        <f t="shared" si="5"/>
        <v>0.22180191347303194</v>
      </c>
      <c r="O10" s="8">
        <f>'Plant Burger_SimaPro'!AA141</f>
        <v>1.3102199999999999</v>
      </c>
      <c r="P10" s="8">
        <f>'Plant Burger_SimaPro'!AC141</f>
        <v>98.170214000000001</v>
      </c>
      <c r="Q10" s="8">
        <f t="shared" si="6"/>
        <v>-4.0464017809143806</v>
      </c>
      <c r="R10" s="8">
        <f t="shared" si="7"/>
        <v>2.938229685698031</v>
      </c>
    </row>
    <row r="11" spans="1:18" x14ac:dyDescent="0.35">
      <c r="A11" s="16">
        <v>7</v>
      </c>
      <c r="B11" s="7" t="s">
        <v>36</v>
      </c>
      <c r="C11" s="8">
        <v>1.43E-5</v>
      </c>
      <c r="D11" s="7">
        <v>2.0299999999999998</v>
      </c>
      <c r="E11" s="8">
        <f>'Plant Burger_SimaPro'!D152</f>
        <v>4.0379341999999996</v>
      </c>
      <c r="F11" s="8">
        <f>'Plant Burger_SimaPro'!F152</f>
        <v>1.4242136999999999</v>
      </c>
      <c r="G11" s="7">
        <f t="shared" si="0"/>
        <v>-11.405908362821</v>
      </c>
      <c r="H11" s="7">
        <f t="shared" si="1"/>
        <v>0.70803579305369591</v>
      </c>
      <c r="I11" s="7">
        <f t="shared" si="2"/>
        <v>1.3371069844760592</v>
      </c>
      <c r="J11" s="7">
        <f t="shared" si="3"/>
        <v>0.34242149490409274</v>
      </c>
      <c r="K11" s="8">
        <f>'Plant Burger_SimaPro'!D150</f>
        <v>0.15047791999999999</v>
      </c>
      <c r="L11" s="8">
        <f>'Plant Burger_SimaPro'!F150</f>
        <v>7.3248787999999995E-2</v>
      </c>
      <c r="M11" s="8">
        <f t="shared" si="4"/>
        <v>-2.0002629469985056</v>
      </c>
      <c r="N11" s="8">
        <f t="shared" si="5"/>
        <v>0.46113778955695517</v>
      </c>
      <c r="O11" s="8">
        <f>'Plant Burger_SimaPro'!AA165</f>
        <v>-0.36747806</v>
      </c>
      <c r="P11" s="8">
        <f>'Plant Burger_SimaPro'!AC165</f>
        <v>12.967684</v>
      </c>
      <c r="Q11" s="8">
        <f t="shared" si="6"/>
        <v>-4.5650451016651639</v>
      </c>
      <c r="R11" s="8">
        <f t="shared" si="7"/>
        <v>2.6698140155724293</v>
      </c>
    </row>
    <row r="12" spans="1:18" x14ac:dyDescent="0.35">
      <c r="A12" s="16">
        <v>8</v>
      </c>
      <c r="B12" s="7" t="s">
        <v>37</v>
      </c>
      <c r="C12" s="8">
        <v>1.54E-4</v>
      </c>
      <c r="D12" s="7">
        <v>2.0299999999999998</v>
      </c>
      <c r="E12" s="8">
        <f>'Plant Burger_SimaPro'!D177</f>
        <v>0.27562198999999998</v>
      </c>
      <c r="F12" s="8">
        <f>'Plant Burger_SimaPro'!F177</f>
        <v>5.5161407000000003E-2</v>
      </c>
      <c r="G12" s="7">
        <f t="shared" si="0"/>
        <v>-9.0292152976732325</v>
      </c>
      <c r="H12" s="7">
        <f t="shared" si="1"/>
        <v>0.70803579305369591</v>
      </c>
      <c r="I12" s="7">
        <f t="shared" si="2"/>
        <v>-1.3083611400689263</v>
      </c>
      <c r="J12" s="7">
        <f t="shared" si="3"/>
        <v>0.19817258434681845</v>
      </c>
      <c r="K12" s="8">
        <f>'Plant Burger_SimaPro'!D175</f>
        <v>1.0680291000000001E-3</v>
      </c>
      <c r="L12" s="8">
        <f>'Plant Burger_SimaPro'!F175</f>
        <v>5.2916832999999998E-4</v>
      </c>
      <c r="M12" s="8">
        <f t="shared" si="4"/>
        <v>-6.9517020164223728</v>
      </c>
      <c r="N12" s="8">
        <f t="shared" si="5"/>
        <v>0.46853329614457945</v>
      </c>
      <c r="O12" s="8">
        <f>'Plant Burger_SimaPro'!AA189</f>
        <v>-2.8091006999999999E-3</v>
      </c>
      <c r="P12" s="8">
        <f>'Plant Burger_SimaPro'!AC189</f>
        <v>0.26870917</v>
      </c>
      <c r="Q12" s="8">
        <f t="shared" si="6"/>
        <v>-10.435710768885748</v>
      </c>
      <c r="R12" s="8">
        <f t="shared" si="7"/>
        <v>3.0202052534355213</v>
      </c>
    </row>
    <row r="13" spans="1:18" x14ac:dyDescent="0.35">
      <c r="A13" s="16">
        <v>9</v>
      </c>
      <c r="B13" s="7" t="s">
        <v>38</v>
      </c>
      <c r="C13" s="8">
        <v>4.653E-3</v>
      </c>
      <c r="D13" s="7">
        <v>2.0299999999999998</v>
      </c>
      <c r="E13" s="8">
        <f>'Plant Burger_SimaPro'!D201</f>
        <v>1.0926853999999999</v>
      </c>
      <c r="F13" s="8">
        <f>'Plant Burger_SimaPro'!F201</f>
        <v>7.9191108999999996E-2</v>
      </c>
      <c r="G13" s="7">
        <f t="shared" si="0"/>
        <v>-5.6209004482422138</v>
      </c>
      <c r="H13" s="7">
        <f t="shared" si="1"/>
        <v>0.70803579305369591</v>
      </c>
      <c r="I13" s="7">
        <f t="shared" si="2"/>
        <v>8.6018980243970547E-2</v>
      </c>
      <c r="J13" s="7">
        <f t="shared" si="3"/>
        <v>7.2378945321918159E-2</v>
      </c>
      <c r="K13" s="8">
        <f>'Plant Burger_SimaPro'!D199</f>
        <v>3.1389819000000002E-3</v>
      </c>
      <c r="L13" s="8">
        <f>'Plant Burger_SimaPro'!F199</f>
        <v>7.2792338E-4</v>
      </c>
      <c r="M13" s="8">
        <f t="shared" si="4"/>
        <v>-5.7900470258517664</v>
      </c>
      <c r="N13" s="8">
        <f t="shared" si="5"/>
        <v>0.22886790314612593</v>
      </c>
      <c r="O13" s="8">
        <f>'Plant Burger_SimaPro'!AA213</f>
        <v>-5.3348937999999997E-3</v>
      </c>
      <c r="P13" s="8">
        <f>'Plant Burger_SimaPro'!AC213</f>
        <v>0.24134986</v>
      </c>
      <c r="Q13" s="8">
        <f t="shared" si="6"/>
        <v>-9.0457091470468107</v>
      </c>
      <c r="R13" s="8">
        <f t="shared" si="7"/>
        <v>2.7612398832194822</v>
      </c>
    </row>
    <row r="14" spans="1:18" x14ac:dyDescent="0.35">
      <c r="A14" s="26">
        <v>10</v>
      </c>
      <c r="B14" t="s">
        <v>107</v>
      </c>
      <c r="C14" s="8">
        <v>7.1280000000000002E-6</v>
      </c>
      <c r="D14" s="7">
        <v>2.0299999999999998</v>
      </c>
      <c r="E14" s="8">
        <f>'Plant Burger_SimaPro'!D225</f>
        <v>0.86567780000000005</v>
      </c>
      <c r="F14" s="8">
        <f>'Plant Burger_SimaPro'!F225</f>
        <v>7.6962481999999999E-2</v>
      </c>
      <c r="G14" s="7">
        <f t="shared" ref="G14" si="8">LN(C14)-(0.5*H14^2)</f>
        <v>-12.102137209918354</v>
      </c>
      <c r="H14" s="7">
        <f t="shared" ref="H14" si="9">LN(D14)</f>
        <v>0.70803579305369591</v>
      </c>
      <c r="I14" s="7">
        <f t="shared" ref="I14" si="10">LN((E14^2)/SQRT((E14^2)+(F14^2)))</f>
        <v>-0.14817894628753947</v>
      </c>
      <c r="J14" s="7">
        <f t="shared" ref="J14" si="11">SQRT(LN(((E14^2)+(F14^2))/(E14^2)))</f>
        <v>8.8729377443926283E-2</v>
      </c>
      <c r="K14" s="8">
        <f>'Plant Burger_SimaPro'!D200</f>
        <v>1.5803711</v>
      </c>
      <c r="L14" s="8">
        <f>'Plant Burger_SimaPro'!F200</f>
        <v>0.21153021</v>
      </c>
      <c r="M14" s="8">
        <f t="shared" ref="M14" si="12">LN((K14^2)/SQRT((K14^2)+(L14^2)))</f>
        <v>0.44878128489815849</v>
      </c>
      <c r="N14" s="8">
        <f t="shared" ref="N14" si="13">SQRT(LN(((K14^2)+(L14^2))/(K14^2)))</f>
        <v>0.133254703331594</v>
      </c>
      <c r="O14" s="8">
        <f>'Plant Burger_SimaPro'!AA237</f>
        <v>-2.4933883E-2</v>
      </c>
      <c r="P14" s="8">
        <f>'Plant Burger_SimaPro'!AC237</f>
        <v>0.62066164000000001</v>
      </c>
      <c r="Q14" s="8">
        <f t="shared" si="6"/>
        <v>-6.9068923535468425</v>
      </c>
      <c r="R14" s="8">
        <f t="shared" si="7"/>
        <v>2.5358882925273245</v>
      </c>
    </row>
    <row r="15" spans="1:18" x14ac:dyDescent="0.35">
      <c r="A15" s="16">
        <v>11</v>
      </c>
      <c r="B15" s="7" t="s">
        <v>39</v>
      </c>
      <c r="C15" s="8">
        <v>3.6080000000000001E-3</v>
      </c>
      <c r="D15" s="7">
        <v>2.0299999999999998</v>
      </c>
      <c r="E15" s="8">
        <f>'Plant Burger_SimaPro'!D249</f>
        <v>3.0727445000000002</v>
      </c>
      <c r="F15" s="8">
        <f>'Plant Burger_SimaPro'!F249</f>
        <v>0.50249911999999997</v>
      </c>
      <c r="G15" s="7">
        <f t="shared" si="0"/>
        <v>-5.8752590189043481</v>
      </c>
      <c r="H15" s="7">
        <f t="shared" si="1"/>
        <v>0.70803579305369591</v>
      </c>
      <c r="I15" s="7">
        <f t="shared" si="2"/>
        <v>1.1093750805755311</v>
      </c>
      <c r="J15" s="7">
        <f t="shared" si="3"/>
        <v>0.16245649022572603</v>
      </c>
      <c r="K15" s="8">
        <f>'Plant Burger_SimaPro'!D247</f>
        <v>9.1803357000000002E-3</v>
      </c>
      <c r="L15" s="8">
        <f>'Plant Burger_SimaPro'!F247</f>
        <v>4.3629562000000004E-3</v>
      </c>
      <c r="M15" s="8">
        <f t="shared" si="4"/>
        <v>-4.7925139408649784</v>
      </c>
      <c r="N15" s="8">
        <f t="shared" si="5"/>
        <v>0.4512702836971994</v>
      </c>
      <c r="O15" s="8">
        <f>'Plant Burger_SimaPro'!AA261</f>
        <v>-2.4287949E-2</v>
      </c>
      <c r="P15" s="8">
        <f>'Plant Burger_SimaPro'!AC261</f>
        <v>1.8848838000000001</v>
      </c>
      <c r="Q15" s="8">
        <f t="shared" si="6"/>
        <v>-8.0694991426540152</v>
      </c>
      <c r="R15" s="8">
        <f t="shared" si="7"/>
        <v>2.9501607295469587</v>
      </c>
    </row>
    <row r="16" spans="1:18" x14ac:dyDescent="0.35">
      <c r="A16" s="16">
        <v>12</v>
      </c>
      <c r="B16" s="7" t="s">
        <v>40</v>
      </c>
      <c r="C16" s="8">
        <v>6.6000000000000003E-7</v>
      </c>
      <c r="D16" s="7">
        <v>2.0299999999999998</v>
      </c>
      <c r="E16" s="8">
        <f>'Plant Burger_SimaPro'!D273</f>
        <v>2.1020639000000001</v>
      </c>
      <c r="F16" s="8">
        <f>'Plant Burger_SimaPro'!F273</f>
        <v>2.9286892999999998</v>
      </c>
      <c r="G16" s="7">
        <f t="shared" si="0"/>
        <v>-14.481683344048529</v>
      </c>
      <c r="H16" s="7">
        <f t="shared" si="1"/>
        <v>0.70803579305369591</v>
      </c>
      <c r="I16" s="7">
        <f t="shared" si="2"/>
        <v>0.20352262576498462</v>
      </c>
      <c r="J16" s="7">
        <f t="shared" si="3"/>
        <v>1.0386501295885211</v>
      </c>
      <c r="K16" s="8">
        <f>'Plant Burger_SimaPro'!D271</f>
        <v>6.8099603999999996E-3</v>
      </c>
      <c r="L16" s="8">
        <f>'Plant Burger_SimaPro'!F271</f>
        <v>4.0237750000000003E-3</v>
      </c>
      <c r="M16" s="8">
        <f t="shared" si="4"/>
        <v>-5.1390962728768042</v>
      </c>
      <c r="N16" s="8">
        <f t="shared" si="5"/>
        <v>0.5472244494925419</v>
      </c>
      <c r="O16" s="8">
        <f>'Plant Burger_SimaPro'!AA285</f>
        <v>6.5181457999999998E-2</v>
      </c>
      <c r="P16" s="8">
        <f>'Plant Burger_SimaPro'!AC285</f>
        <v>1.2222892000000001</v>
      </c>
      <c r="Q16" s="8">
        <f t="shared" si="6"/>
        <v>-5.663305853712731</v>
      </c>
      <c r="R16" s="8">
        <f t="shared" si="7"/>
        <v>2.4218693675401339</v>
      </c>
    </row>
    <row r="17" spans="1:18" x14ac:dyDescent="0.35">
      <c r="A17" s="16">
        <v>13</v>
      </c>
      <c r="B17" s="7" t="s">
        <v>41</v>
      </c>
      <c r="C17" s="8">
        <v>0.32617200000000002</v>
      </c>
      <c r="D17" s="7">
        <v>2.0299999999999998</v>
      </c>
      <c r="E17" s="8">
        <f>'Plant Burger_SimaPro'!D297</f>
        <v>1.2738338</v>
      </c>
      <c r="F17" s="8">
        <f>'Plant Burger_SimaPro'!F297</f>
        <v>0.15638774999999999</v>
      </c>
      <c r="G17" s="7">
        <f t="shared" si="0"/>
        <v>-1.370987771511881</v>
      </c>
      <c r="H17" s="7">
        <f t="shared" si="1"/>
        <v>0.70803579305369591</v>
      </c>
      <c r="I17" s="7">
        <f t="shared" si="2"/>
        <v>0.23455116586330349</v>
      </c>
      <c r="J17" s="7">
        <f t="shared" si="3"/>
        <v>0.1223104862030558</v>
      </c>
      <c r="K17" s="8">
        <f>'Plant Burger_SimaPro'!D295</f>
        <v>4.8566592999999998E-3</v>
      </c>
      <c r="L17" s="8">
        <f>'Plant Burger_SimaPro'!F295</f>
        <v>2.307276E-3</v>
      </c>
      <c r="M17" s="8">
        <f t="shared" si="4"/>
        <v>-5.4291588784138263</v>
      </c>
      <c r="N17" s="8">
        <f t="shared" si="5"/>
        <v>0.45111952773997405</v>
      </c>
      <c r="O17" s="12">
        <f>'Plant Burger_SimaPro'!AA309</f>
        <v>6.2513659999999999E-2</v>
      </c>
      <c r="P17" s="12">
        <f>'Plant Burger_SimaPro'!AC309</f>
        <v>1.0654503</v>
      </c>
      <c r="Q17" s="8">
        <f t="shared" si="6"/>
        <v>-5.6098562305917383</v>
      </c>
      <c r="R17" s="8">
        <f t="shared" si="7"/>
        <v>2.3822199917183133</v>
      </c>
    </row>
    <row r="18" spans="1:18" x14ac:dyDescent="0.35">
      <c r="A18" s="16">
        <v>14</v>
      </c>
      <c r="B18" s="7" t="s">
        <v>42</v>
      </c>
      <c r="C18" s="8">
        <v>1.188E-5</v>
      </c>
      <c r="D18" s="7">
        <v>2.0299999999999998</v>
      </c>
      <c r="E18" s="8">
        <f>'Plant Burger_SimaPro'!D321</f>
        <v>0.17380444</v>
      </c>
      <c r="F18" s="8">
        <f>'Plant Burger_SimaPro'!F321</f>
        <v>2.5211534000000001E-2</v>
      </c>
      <c r="G18" s="7">
        <f t="shared" si="0"/>
        <v>-11.591311586152363</v>
      </c>
      <c r="H18" s="7">
        <f t="shared" si="1"/>
        <v>0.70803579305369591</v>
      </c>
      <c r="I18" s="7">
        <f t="shared" si="2"/>
        <v>-1.7602361149323278</v>
      </c>
      <c r="J18" s="7">
        <f t="shared" si="3"/>
        <v>0.14430242590106934</v>
      </c>
      <c r="K18" s="8">
        <f>'Plant Burger_SimaPro'!D319</f>
        <v>2.2457846E-3</v>
      </c>
      <c r="L18" s="8">
        <f>'Plant Burger_SimaPro'!F319</f>
        <v>8.9495171000000004E-4</v>
      </c>
      <c r="M18" s="8">
        <f t="shared" si="4"/>
        <v>-6.1723947978892557</v>
      </c>
      <c r="N18" s="8">
        <f t="shared" si="5"/>
        <v>0.38391266401428892</v>
      </c>
      <c r="O18" s="8">
        <f>'Plant Burger_SimaPro'!AA333</f>
        <v>2.2142017999999999E-2</v>
      </c>
      <c r="P18" s="8">
        <f>'Plant Burger_SimaPro'!AC333</f>
        <v>0.18185606000000001</v>
      </c>
      <c r="Q18" s="8">
        <f t="shared" si="6"/>
        <v>-5.9233744584922885</v>
      </c>
      <c r="R18" s="8">
        <f t="shared" si="7"/>
        <v>2.055770536748589</v>
      </c>
    </row>
    <row r="19" spans="1:18" x14ac:dyDescent="0.35">
      <c r="A19" s="16">
        <v>15</v>
      </c>
      <c r="B19" s="7" t="s">
        <v>43</v>
      </c>
      <c r="C19" s="8">
        <v>30.780200000000001</v>
      </c>
      <c r="D19" s="7">
        <v>2.0299999999999998</v>
      </c>
      <c r="E19" s="8">
        <f>'Plant Burger_SimaPro'!D345</f>
        <v>5.8200631999999995E-4</v>
      </c>
      <c r="F19" s="8">
        <f>'Plant Burger_SimaPro'!F345</f>
        <v>1.4269589E-4</v>
      </c>
      <c r="G19" s="7">
        <f t="shared" si="0"/>
        <v>3.1762142839928309</v>
      </c>
      <c r="H19" s="7">
        <f t="shared" si="1"/>
        <v>0.70803579305369591</v>
      </c>
      <c r="I19" s="7">
        <f t="shared" si="2"/>
        <v>-7.4782169471888222</v>
      </c>
      <c r="J19" s="7">
        <f t="shared" si="3"/>
        <v>0.24160999980776846</v>
      </c>
      <c r="K19" s="12">
        <f>'Plant Burger_SimaPro'!D343</f>
        <v>2.4291826E-6</v>
      </c>
      <c r="L19" s="12">
        <f>'Plant Burger_SimaPro'!F343</f>
        <v>1.3624195000000001E-6</v>
      </c>
      <c r="M19" s="8">
        <f t="shared" si="4"/>
        <v>-13.064706156874918</v>
      </c>
      <c r="N19" s="8">
        <f t="shared" si="5"/>
        <v>0.52297307975517526</v>
      </c>
      <c r="O19" s="12">
        <f>'Plant Burger_SimaPro'!AA357</f>
        <v>1.1595804E-3</v>
      </c>
      <c r="P19" s="12">
        <f>'Plant Burger_SimaPro'!AC357</f>
        <v>7.6800898999999998E-4</v>
      </c>
      <c r="Q19" s="8">
        <f t="shared" si="6"/>
        <v>-6.9415541231993734</v>
      </c>
      <c r="R19" s="8">
        <f t="shared" si="7"/>
        <v>0.60308715748160546</v>
      </c>
    </row>
    <row r="20" spans="1:18" x14ac:dyDescent="0.35">
      <c r="A20" s="16">
        <v>16</v>
      </c>
      <c r="B20" s="7" t="s">
        <v>44</v>
      </c>
      <c r="C20" s="8">
        <v>2.8269999999999999E-5</v>
      </c>
      <c r="D20" s="7">
        <v>2.0299999999999998</v>
      </c>
      <c r="E20" s="8">
        <f>'Plant Burger_SimaPro'!D369</f>
        <v>2.6611771000000002</v>
      </c>
      <c r="F20" s="8">
        <f>'Plant Burger_SimaPro'!F369</f>
        <v>0.13470699999999999</v>
      </c>
      <c r="G20" s="7">
        <f t="shared" si="0"/>
        <v>-10.724366728381364</v>
      </c>
      <c r="H20" s="7">
        <f t="shared" si="1"/>
        <v>0.70803579305369591</v>
      </c>
      <c r="I20" s="7">
        <f t="shared" si="2"/>
        <v>0.97748902402574012</v>
      </c>
      <c r="J20" s="7">
        <f t="shared" si="3"/>
        <v>5.0586948559739296E-2</v>
      </c>
      <c r="K20" s="8">
        <f>'Plant Burger_SimaPro'!D367</f>
        <v>2.3794638E-2</v>
      </c>
      <c r="L20" s="8">
        <f>'Plant Burger_SimaPro'!F367</f>
        <v>6.2474658000000001E-3</v>
      </c>
      <c r="M20" s="8">
        <f t="shared" si="4"/>
        <v>-3.7716271575909146</v>
      </c>
      <c r="N20" s="8">
        <f t="shared" si="5"/>
        <v>0.25819426711694288</v>
      </c>
      <c r="O20" s="8">
        <f>'Plant Burger_SimaPro'!AA381</f>
        <v>8.3315188999999998E-2</v>
      </c>
      <c r="P20" s="8">
        <f>'Plant Burger_SimaPro'!AC381</f>
        <v>1.6953811000000001</v>
      </c>
      <c r="Q20" s="8">
        <f t="shared" si="6"/>
        <v>-5.4993623990481408</v>
      </c>
      <c r="R20" s="8">
        <f t="shared" si="7"/>
        <v>2.4552954989381983</v>
      </c>
    </row>
    <row r="21" spans="1:18" s="15" customFormat="1" x14ac:dyDescent="0.35">
      <c r="A21" s="17">
        <v>17</v>
      </c>
      <c r="B21" s="9" t="s">
        <v>30</v>
      </c>
      <c r="C21" s="10">
        <v>0.45999238999999997</v>
      </c>
      <c r="D21" s="11">
        <v>2.0299999999999998</v>
      </c>
      <c r="E21" s="29">
        <f>'Plant Burger_SimaPro'!D393</f>
        <v>0.35953551</v>
      </c>
      <c r="F21" s="29">
        <f>'Plant Burger_SimaPro'!F393</f>
        <v>6.1964953000000003E-2</v>
      </c>
      <c r="G21" s="11">
        <f t="shared" si="0"/>
        <v>-1.0272026752366901</v>
      </c>
      <c r="H21" s="11">
        <f t="shared" si="1"/>
        <v>0.70803579305369591</v>
      </c>
      <c r="I21" s="11">
        <f t="shared" si="2"/>
        <v>-1.0375778136034211</v>
      </c>
      <c r="J21" s="11">
        <f t="shared" si="3"/>
        <v>0.17108759734262213</v>
      </c>
      <c r="K21" s="29">
        <f>'Plant Burger_SimaPro'!D391</f>
        <v>4.1234506999999997E-3</v>
      </c>
      <c r="L21" s="29">
        <f>'Plant Burger_SimaPro'!F391</f>
        <v>1.0164796E-3</v>
      </c>
      <c r="M21" s="10">
        <f t="shared" si="4"/>
        <v>-5.5205615559859034</v>
      </c>
      <c r="N21" s="10">
        <f t="shared" si="5"/>
        <v>0.24288531598608074</v>
      </c>
      <c r="O21" s="29">
        <f>'Plant Burger_SimaPro'!AA405</f>
        <v>8.2742229E-2</v>
      </c>
      <c r="P21" s="29">
        <f>'Plant Burger_SimaPro'!AC405</f>
        <v>8.1064364999999999E-2</v>
      </c>
      <c r="Q21" s="10">
        <f t="shared" si="6"/>
        <v>-2.8284603710960421</v>
      </c>
      <c r="R21" s="10">
        <f t="shared" si="7"/>
        <v>0.82028677009416362</v>
      </c>
    </row>
    <row r="22" spans="1:18" x14ac:dyDescent="0.35">
      <c r="A22" s="16">
        <v>18</v>
      </c>
      <c r="B22" s="7" t="s">
        <v>45</v>
      </c>
      <c r="C22" s="8">
        <v>1.8607160000000001E-2</v>
      </c>
      <c r="D22" s="7">
        <v>2.0299999999999998</v>
      </c>
      <c r="E22" s="8">
        <f>'Plant Burger_SimaPro'!D417</f>
        <v>5.1692941000000001</v>
      </c>
      <c r="F22" s="8">
        <f>'Plant Burger_SimaPro'!F417</f>
        <v>0.77220920999999998</v>
      </c>
      <c r="G22" s="7">
        <f t="shared" si="0"/>
        <v>-4.2348661682218038</v>
      </c>
      <c r="H22" s="7">
        <f t="shared" si="1"/>
        <v>0.70803579305369591</v>
      </c>
      <c r="I22" s="7">
        <f t="shared" si="2"/>
        <v>1.6317010438631205</v>
      </c>
      <c r="J22" s="7">
        <f t="shared" si="3"/>
        <v>0.14856040937943724</v>
      </c>
      <c r="K22" s="8">
        <f>'Plant Burger_SimaPro'!D415</f>
        <v>1.9590460000000001E-2</v>
      </c>
      <c r="L22" s="8">
        <f>'Plant Burger_SimaPro'!F415</f>
        <v>6.4806344999999996E-3</v>
      </c>
      <c r="M22" s="8">
        <f t="shared" si="4"/>
        <v>-3.9846368172553155</v>
      </c>
      <c r="N22" s="8">
        <f t="shared" si="5"/>
        <v>0.32225533765009984</v>
      </c>
      <c r="O22" s="8">
        <f>'Plant Burger_SimaPro'!AA429</f>
        <v>0.27337485</v>
      </c>
      <c r="P22" s="8">
        <f>'Plant Burger_SimaPro'!AC429</f>
        <v>2.7450614</v>
      </c>
      <c r="Q22" s="8">
        <f t="shared" si="6"/>
        <v>-3.608560584075065</v>
      </c>
      <c r="R22" s="8">
        <f t="shared" si="7"/>
        <v>2.1501856828622334</v>
      </c>
    </row>
    <row r="23" spans="1:18" x14ac:dyDescent="0.35">
      <c r="A23" s="16">
        <v>19</v>
      </c>
      <c r="B23" s="7" t="s">
        <v>46</v>
      </c>
      <c r="C23" s="8">
        <v>9.68E-4</v>
      </c>
      <c r="D23" s="7">
        <v>2.0299999999999998</v>
      </c>
      <c r="E23" s="8">
        <f>'Plant Burger_SimaPro'!D441</f>
        <v>4.2373143999999998</v>
      </c>
      <c r="F23" s="8">
        <f>'Plant Burger_SimaPro'!F441</f>
        <v>0.37850987000000003</v>
      </c>
      <c r="G23" s="7">
        <f t="shared" si="0"/>
        <v>-7.1909358128102854</v>
      </c>
      <c r="H23" s="7">
        <f t="shared" si="1"/>
        <v>0.70803579305369591</v>
      </c>
      <c r="I23" s="7">
        <f t="shared" si="2"/>
        <v>1.4399557803253853</v>
      </c>
      <c r="J23" s="7">
        <f t="shared" si="3"/>
        <v>8.9150345057454755E-2</v>
      </c>
      <c r="K23" s="8">
        <f>'Plant Burger_SimaPro'!D439</f>
        <v>1.1921268E-2</v>
      </c>
      <c r="L23" s="8">
        <f>'Plant Burger_SimaPro'!F439</f>
        <v>4.1338651000000001E-3</v>
      </c>
      <c r="M23" s="8">
        <f t="shared" si="4"/>
        <v>-4.4862050357774335</v>
      </c>
      <c r="N23" s="8">
        <f t="shared" si="5"/>
        <v>0.3369682139725293</v>
      </c>
      <c r="O23" s="8">
        <f>'Plant Burger_SimaPro'!AA453</f>
        <v>1.0537672E-2</v>
      </c>
      <c r="P23" s="8">
        <f>'Plant Burger_SimaPro'!AC453</f>
        <v>1.2539791</v>
      </c>
      <c r="Q23" s="8">
        <f t="shared" si="6"/>
        <v>-9.3319543488777086</v>
      </c>
      <c r="R23" s="8">
        <f t="shared" si="7"/>
        <v>3.0916518936476365</v>
      </c>
    </row>
    <row r="24" spans="1:18" s="15" customFormat="1" x14ac:dyDescent="0.35">
      <c r="A24" s="17">
        <v>20</v>
      </c>
      <c r="B24" s="9" t="s">
        <v>47</v>
      </c>
      <c r="C24" s="10">
        <v>0.18260000000000001</v>
      </c>
      <c r="D24" s="11">
        <v>2.0299999999999998</v>
      </c>
      <c r="E24" s="29">
        <f>'Plant Burger_SimaPro'!D465</f>
        <v>2.3973936999999998</v>
      </c>
      <c r="F24" s="29">
        <f>'Plant Burger_SimaPro'!F465</f>
        <v>0.33535071</v>
      </c>
      <c r="G24" s="11">
        <f t="shared" si="0"/>
        <v>-1.9511146529438568</v>
      </c>
      <c r="H24" s="11">
        <f t="shared" si="1"/>
        <v>0.70803579305369591</v>
      </c>
      <c r="I24" s="11">
        <f t="shared" si="2"/>
        <v>0.86469327477808444</v>
      </c>
      <c r="J24" s="11">
        <f t="shared" si="3"/>
        <v>0.13920426834325883</v>
      </c>
      <c r="K24" s="29">
        <f>'Plant Burger_SimaPro'!D463</f>
        <v>4.0309656999999999E-2</v>
      </c>
      <c r="L24" s="29">
        <f>'Plant Burger_SimaPro'!F463</f>
        <v>1.0965768000000001E-2</v>
      </c>
      <c r="M24" s="10">
        <f t="shared" si="4"/>
        <v>-3.2468614445789568</v>
      </c>
      <c r="N24" s="10">
        <f t="shared" si="5"/>
        <v>0.26719743125586637</v>
      </c>
      <c r="O24" s="29">
        <f>'Plant Burger_SimaPro'!AA477</f>
        <v>0.91773214999999997</v>
      </c>
      <c r="P24" s="29">
        <f>'Plant Burger_SimaPro'!AC477</f>
        <v>1.2147604000000001</v>
      </c>
      <c r="Q24" s="10">
        <f t="shared" si="6"/>
        <v>-0.59202484963434343</v>
      </c>
      <c r="R24" s="10">
        <f t="shared" si="7"/>
        <v>1.0061561937381158</v>
      </c>
    </row>
    <row r="25" spans="1:18" s="15" customFormat="1" x14ac:dyDescent="0.35">
      <c r="A25" s="17">
        <v>21</v>
      </c>
      <c r="B25" s="9" t="s">
        <v>48</v>
      </c>
      <c r="C25" s="10">
        <v>7.2599999999999998E-2</v>
      </c>
      <c r="D25" s="11">
        <v>2.0299999999999998</v>
      </c>
      <c r="E25" s="29">
        <f>'Plant Burger_SimaPro'!D489</f>
        <v>1.3950373</v>
      </c>
      <c r="F25" s="29">
        <f>'Plant Burger_SimaPro'!F489</f>
        <v>9.4665487000000006E-2</v>
      </c>
      <c r="G25" s="11">
        <f t="shared" si="0"/>
        <v>-2.8734476992739748</v>
      </c>
      <c r="H25" s="11">
        <f t="shared" si="1"/>
        <v>0.70803579305369591</v>
      </c>
      <c r="I25" s="11">
        <f t="shared" si="2"/>
        <v>0.33062403316086469</v>
      </c>
      <c r="J25" s="11">
        <f t="shared" si="3"/>
        <v>6.7780824814327928E-2</v>
      </c>
      <c r="K25" s="29">
        <f>'Plant Burger_SimaPro'!D487</f>
        <v>1.7142214999999999E-2</v>
      </c>
      <c r="L25" s="29">
        <f>'Plant Burger_SimaPro'!F487</f>
        <v>1.7290930999999999E-3</v>
      </c>
      <c r="M25" s="10">
        <f t="shared" si="4"/>
        <v>-4.0712725701614136</v>
      </c>
      <c r="N25" s="10">
        <f t="shared" si="5"/>
        <v>0.10061238364232476</v>
      </c>
      <c r="O25" s="29">
        <f>'Plant Burger_SimaPro'!AA501</f>
        <v>-0.19060940000000001</v>
      </c>
      <c r="P25" s="29">
        <f>'Plant Burger_SimaPro'!AC501</f>
        <v>0.10068368</v>
      </c>
      <c r="Q25" s="10">
        <f t="shared" si="6"/>
        <v>-1.7805745937833919</v>
      </c>
      <c r="R25" s="10">
        <f t="shared" si="7"/>
        <v>0.49607584651664666</v>
      </c>
    </row>
    <row r="26" spans="1:18" s="15" customFormat="1" x14ac:dyDescent="0.35">
      <c r="A26" s="17">
        <v>22</v>
      </c>
      <c r="B26" s="9" t="s">
        <v>49</v>
      </c>
      <c r="C26" s="10">
        <v>2.2989999999999998E-3</v>
      </c>
      <c r="D26" s="11">
        <v>2.0299999999999998</v>
      </c>
      <c r="E26" s="29">
        <f>'Plant Burger_SimaPro'!D513</f>
        <v>0.35509205999999999</v>
      </c>
      <c r="F26" s="29">
        <f>'Plant Burger_SimaPro'!F513</f>
        <v>6.5229246000000005E-2</v>
      </c>
      <c r="G26" s="11">
        <f t="shared" si="0"/>
        <v>-6.3259383753236813</v>
      </c>
      <c r="H26" s="11">
        <f t="shared" si="1"/>
        <v>0.70803579305369591</v>
      </c>
      <c r="I26" s="11">
        <f t="shared" si="2"/>
        <v>-1.0519720149897189</v>
      </c>
      <c r="J26" s="11">
        <f t="shared" si="3"/>
        <v>0.1821747282584367</v>
      </c>
      <c r="K26" s="28">
        <f>'Plant Burger_SimaPro'!D511</f>
        <v>5.7710868E-4</v>
      </c>
      <c r="L26" s="28">
        <f>'Plant Burger_SimaPro'!F511</f>
        <v>1.2046532E-4</v>
      </c>
      <c r="M26" s="10">
        <f t="shared" si="4"/>
        <v>-7.4788047433313976</v>
      </c>
      <c r="N26" s="10">
        <f t="shared" si="5"/>
        <v>0.20651773624451639</v>
      </c>
      <c r="O26" s="29">
        <f>'Plant Burger_SimaPro'!AA525</f>
        <v>-6.9822835999999999E-2</v>
      </c>
      <c r="P26" s="29">
        <f>'Plant Burger_SimaPro'!AC525</f>
        <v>6.1038222000000003E-2</v>
      </c>
      <c r="Q26" s="10">
        <f t="shared" si="6"/>
        <v>-2.9456436952130205</v>
      </c>
      <c r="R26" s="10">
        <f t="shared" si="7"/>
        <v>0.75345807556458266</v>
      </c>
    </row>
    <row r="27" spans="1:18" x14ac:dyDescent="0.35">
      <c r="A27" s="18">
        <v>23</v>
      </c>
      <c r="B27" s="14" t="s">
        <v>73</v>
      </c>
      <c r="C27" s="8">
        <v>5.165</v>
      </c>
      <c r="D27" s="7">
        <v>2.0299999999999998</v>
      </c>
      <c r="E27" s="8">
        <f>'Plant Burger_SimaPro'!D537</f>
        <v>0.46784362000000002</v>
      </c>
      <c r="F27" s="8">
        <f>'Plant Burger_SimaPro'!F537</f>
        <v>3.0798094000000002E-2</v>
      </c>
      <c r="G27" s="7">
        <f t="shared" si="0"/>
        <v>1.3912477604490139</v>
      </c>
      <c r="H27" s="7">
        <f t="shared" si="1"/>
        <v>0.70803579305369591</v>
      </c>
      <c r="I27" s="7">
        <f t="shared" si="2"/>
        <v>-0.76178328995871591</v>
      </c>
      <c r="J27" s="7">
        <f t="shared" si="3"/>
        <v>6.5758737154854363E-2</v>
      </c>
      <c r="K27" s="8">
        <f>'Plant Burger_SimaPro'!D535</f>
        <v>2.1939456999999999E-3</v>
      </c>
      <c r="L27" s="8">
        <f>'Plant Burger_SimaPro'!F535</f>
        <v>1.3272191E-3</v>
      </c>
      <c r="M27" s="8">
        <f t="shared" si="4"/>
        <v>-6.2779823681397229</v>
      </c>
      <c r="N27" s="8">
        <f t="shared" si="5"/>
        <v>0.55844194217132015</v>
      </c>
      <c r="O27" s="8">
        <f>'Plant Burger_SimaPro'!AA549</f>
        <v>-7.1539914999999999E-3</v>
      </c>
      <c r="P27" s="8">
        <f>'Plant Burger_SimaPro'!AC549</f>
        <v>0.18813362</v>
      </c>
      <c r="Q27" s="8">
        <f t="shared" si="6"/>
        <v>-8.2102892993178038</v>
      </c>
      <c r="R27" s="8">
        <f t="shared" si="7"/>
        <v>2.5574223245390257</v>
      </c>
    </row>
    <row r="28" spans="1:18" s="15" customFormat="1" x14ac:dyDescent="0.35">
      <c r="A28" s="17">
        <v>24</v>
      </c>
      <c r="B28" s="9" t="s">
        <v>50</v>
      </c>
      <c r="C28" s="10">
        <v>0.27500000000000002</v>
      </c>
      <c r="D28" s="11">
        <v>2.0299999999999998</v>
      </c>
      <c r="E28" s="29">
        <f>'Plant Burger_SimaPro'!D561</f>
        <v>3.0118757999999999</v>
      </c>
      <c r="F28" s="29">
        <f>'Plant Burger_SimaPro'!F561</f>
        <v>0.12357688999999999</v>
      </c>
      <c r="G28" s="11">
        <f t="shared" si="0"/>
        <v>-1.5416415234381535</v>
      </c>
      <c r="H28" s="11">
        <f t="shared" si="1"/>
        <v>0.70803579305369591</v>
      </c>
      <c r="I28" s="11">
        <f t="shared" si="2"/>
        <v>1.1017220563810253</v>
      </c>
      <c r="J28" s="11">
        <f t="shared" si="3"/>
        <v>4.1012623585240542E-2</v>
      </c>
      <c r="K28" s="29">
        <f>'Plant Burger_SimaPro'!D559</f>
        <v>3.2763460000000001E-2</v>
      </c>
      <c r="L28" s="29">
        <f>'Plant Burger_SimaPro'!F559</f>
        <v>2.3223301000000001E-3</v>
      </c>
      <c r="M28" s="10">
        <f t="shared" si="4"/>
        <v>-3.4209472278083886</v>
      </c>
      <c r="N28" s="10">
        <f t="shared" si="5"/>
        <v>7.0792921110739662E-2</v>
      </c>
      <c r="O28" s="29">
        <f>'Plant Burger_SimaPro'!AA573</f>
        <v>-0.29083099000000001</v>
      </c>
      <c r="P28" s="29">
        <f>'Plant Burger_SimaPro'!AC573</f>
        <v>0.18658463</v>
      </c>
      <c r="Q28" s="10">
        <f t="shared" si="6"/>
        <v>-1.4073731994844325</v>
      </c>
      <c r="R28" s="10">
        <f t="shared" si="7"/>
        <v>0.58712899531826468</v>
      </c>
    </row>
    <row r="29" spans="1:18" x14ac:dyDescent="0.35">
      <c r="A29" s="16">
        <v>25</v>
      </c>
      <c r="B29" s="7" t="s">
        <v>51</v>
      </c>
      <c r="C29" s="8">
        <v>0.161</v>
      </c>
      <c r="D29" s="7">
        <v>2.0299999999999998</v>
      </c>
      <c r="E29" s="8">
        <f>'Plant Burger_SimaPro'!D585</f>
        <v>0.27914249000000002</v>
      </c>
      <c r="F29" s="8">
        <f>'Plant Burger_SimaPro'!F585</f>
        <v>1.8590723E-2</v>
      </c>
      <c r="G29" s="7">
        <f t="shared" si="0"/>
        <v>-2.0770082561202621</v>
      </c>
      <c r="H29" s="7">
        <f t="shared" si="1"/>
        <v>0.70803579305369591</v>
      </c>
      <c r="I29" s="7">
        <f t="shared" si="2"/>
        <v>-1.2782457470057476</v>
      </c>
      <c r="J29" s="7">
        <f t="shared" si="3"/>
        <v>6.6525729148843415E-2</v>
      </c>
      <c r="K29" s="12">
        <f>'Plant Burger_SimaPro'!D583</f>
        <v>9.6330846000000002E-5</v>
      </c>
      <c r="L29" s="12">
        <f>'Plant Burger_SimaPro'!F583</f>
        <v>3.5841627E-5</v>
      </c>
      <c r="M29" s="8">
        <f t="shared" si="4"/>
        <v>-9.3125490639475519</v>
      </c>
      <c r="N29" s="8">
        <f t="shared" si="5"/>
        <v>0.36007522832056321</v>
      </c>
      <c r="O29" s="8">
        <f>'Plant Burger_SimaPro'!AA597</f>
        <v>4.7867967000000001E-4</v>
      </c>
      <c r="P29" s="8">
        <f>'Plant Burger_SimaPro'!AC597</f>
        <v>5.3083849999999997E-3</v>
      </c>
      <c r="Q29" s="8">
        <f t="shared" si="6"/>
        <v>-10.054539487614525</v>
      </c>
      <c r="R29" s="8">
        <f t="shared" si="7"/>
        <v>2.1954774223204798</v>
      </c>
    </row>
    <row r="30" spans="1:18" x14ac:dyDescent="0.35">
      <c r="A30" s="16">
        <v>26</v>
      </c>
      <c r="B30" s="7" t="s">
        <v>52</v>
      </c>
      <c r="C30" s="8">
        <v>3.22</v>
      </c>
      <c r="D30" s="7">
        <v>2.0299999999999998</v>
      </c>
      <c r="E30" s="8">
        <f>'Plant Burger_SimaPro'!D609</f>
        <v>0.12403110000000001</v>
      </c>
      <c r="F30" s="8">
        <f>'Plant Burger_SimaPro'!F609</f>
        <v>1.3382221999999999E-2</v>
      </c>
      <c r="G30" s="7">
        <f t="shared" si="0"/>
        <v>0.91872401743372889</v>
      </c>
      <c r="H30" s="7">
        <f t="shared" si="1"/>
        <v>0.70803579305369591</v>
      </c>
      <c r="I30" s="7">
        <f t="shared" si="2"/>
        <v>-2.0930098867760494</v>
      </c>
      <c r="J30" s="7">
        <f t="shared" si="3"/>
        <v>0.10758204686546911</v>
      </c>
      <c r="K30" s="8">
        <f>'Plant Burger_SimaPro'!D607</f>
        <v>4.2841439000000002E-4</v>
      </c>
      <c r="L30" s="8">
        <f>'Plant Burger_SimaPro'!F607</f>
        <v>2.2712806999999999E-4</v>
      </c>
      <c r="M30" s="8">
        <f t="shared" si="4"/>
        <v>-7.8792672173407103</v>
      </c>
      <c r="N30" s="8">
        <f t="shared" si="5"/>
        <v>0.49768983812933754</v>
      </c>
      <c r="O30" s="8">
        <f>'Plant Burger_SimaPro'!AA621</f>
        <v>1.4289158000000001E-3</v>
      </c>
      <c r="P30" s="8">
        <f>'Plant Burger_SimaPro'!AC621</f>
        <v>0.12766851000000001</v>
      </c>
      <c r="Q30" s="8">
        <f t="shared" si="6"/>
        <v>-11.043423099133999</v>
      </c>
      <c r="R30" s="8">
        <f t="shared" si="7"/>
        <v>2.9975269123196546</v>
      </c>
    </row>
    <row r="31" spans="1:18" x14ac:dyDescent="0.35">
      <c r="A31" s="16">
        <v>27</v>
      </c>
      <c r="B31" s="7" t="s">
        <v>53</v>
      </c>
      <c r="C31" s="8">
        <v>0.29699999999999999</v>
      </c>
      <c r="D31" s="7">
        <v>2.0299999999999998</v>
      </c>
      <c r="E31" s="8">
        <f>'Plant Burger_SimaPro'!D633</f>
        <v>0.82637691000000002</v>
      </c>
      <c r="F31" s="8">
        <f>'Plant Burger_SimaPro'!F633</f>
        <v>0.12733127</v>
      </c>
      <c r="G31" s="7">
        <f t="shared" si="0"/>
        <v>-1.4646804823020254</v>
      </c>
      <c r="H31" s="7">
        <f t="shared" si="1"/>
        <v>0.70803579305369591</v>
      </c>
      <c r="I31" s="7">
        <f t="shared" si="2"/>
        <v>-0.20243647926662039</v>
      </c>
      <c r="J31" s="7">
        <f t="shared" si="3"/>
        <v>0.15318079014618072</v>
      </c>
      <c r="K31" s="8">
        <f>'Plant Burger_SimaPro'!D631</f>
        <v>1.8563950000000001E-3</v>
      </c>
      <c r="L31" s="8">
        <f>'Plant Burger_SimaPro'!F631</f>
        <v>9.1237958000000001E-4</v>
      </c>
      <c r="M31" s="8">
        <f t="shared" si="4"/>
        <v>-6.397299880790511</v>
      </c>
      <c r="N31" s="8">
        <f t="shared" si="5"/>
        <v>0.46514736762575393</v>
      </c>
      <c r="O31" s="8">
        <f>'Plant Burger_SimaPro'!AA645</f>
        <v>1.1018099999999999E-2</v>
      </c>
      <c r="P31" s="8">
        <f>'Plant Burger_SimaPro'!AC645</f>
        <v>0.38534896000000002</v>
      </c>
      <c r="Q31" s="8">
        <f t="shared" si="6"/>
        <v>-8.0632344414848678</v>
      </c>
      <c r="R31" s="8">
        <f t="shared" si="7"/>
        <v>2.6664652773173061</v>
      </c>
    </row>
    <row r="32" spans="1:18" x14ac:dyDescent="0.35">
      <c r="A32" s="16">
        <v>28</v>
      </c>
      <c r="B32" s="7" t="s">
        <v>54</v>
      </c>
      <c r="C32" s="8">
        <v>1.6000000000000001E-3</v>
      </c>
      <c r="D32" s="8">
        <v>1.19</v>
      </c>
      <c r="E32" s="8">
        <f>'Plant Burger_SimaPro'!D657</f>
        <v>1.2639689000000001</v>
      </c>
      <c r="F32" s="8">
        <f>'Plant Burger_SimaPro'!F657</f>
        <v>9.1170627000000004E-2</v>
      </c>
      <c r="G32" s="7">
        <f t="shared" si="0"/>
        <v>-6.4528815262659913</v>
      </c>
      <c r="H32" s="7">
        <f t="shared" si="1"/>
        <v>0.17395330712343798</v>
      </c>
      <c r="I32" s="7">
        <f t="shared" si="2"/>
        <v>0.23166203504103292</v>
      </c>
      <c r="J32" s="7">
        <f t="shared" si="3"/>
        <v>7.2036878757469544E-2</v>
      </c>
      <c r="K32" s="8">
        <f>'Plant Burger_SimaPro'!D655</f>
        <v>6.5103071000000004E-3</v>
      </c>
      <c r="L32" s="8">
        <f>'Plant Burger_SimaPro'!F655</f>
        <v>2.5400368000000001E-3</v>
      </c>
      <c r="M32" s="8">
        <f t="shared" si="4"/>
        <v>-5.1052147220315129</v>
      </c>
      <c r="N32" s="8">
        <f t="shared" si="5"/>
        <v>0.37642016879100543</v>
      </c>
      <c r="O32" s="8">
        <f>'Plant Burger_SimaPro'!AA669</f>
        <v>4.3955385E-2</v>
      </c>
      <c r="P32" s="8">
        <f>'Plant Burger_SimaPro'!AC669</f>
        <v>0.53822561999999996</v>
      </c>
      <c r="Q32" s="8">
        <f t="shared" si="6"/>
        <v>-5.6330065299844243</v>
      </c>
      <c r="R32" s="8">
        <f t="shared" si="7"/>
        <v>2.2398332050512577</v>
      </c>
    </row>
    <row r="33" spans="1:18" x14ac:dyDescent="0.35">
      <c r="A33" s="16">
        <v>29</v>
      </c>
      <c r="B33" s="7" t="s">
        <v>55</v>
      </c>
      <c r="C33" s="8">
        <v>2.3E-3</v>
      </c>
      <c r="D33" s="8">
        <v>1.19</v>
      </c>
      <c r="E33" s="8">
        <f>'Plant Burger_SimaPro'!D681</f>
        <v>3.0401775999999998</v>
      </c>
      <c r="F33" s="8">
        <f>'Plant Burger_SimaPro'!F681</f>
        <v>0.57101793000000001</v>
      </c>
      <c r="G33" s="7">
        <f t="shared" si="0"/>
        <v>-6.0899760325766232</v>
      </c>
      <c r="H33" s="7">
        <f t="shared" si="1"/>
        <v>0.17395330712343798</v>
      </c>
      <c r="I33" s="7">
        <f t="shared" si="2"/>
        <v>1.0945810330897041</v>
      </c>
      <c r="J33" s="7">
        <f t="shared" si="3"/>
        <v>0.18619829040361538</v>
      </c>
      <c r="K33" s="8">
        <f>'Plant Burger_SimaPro'!D679</f>
        <v>6.9795037000000004E-3</v>
      </c>
      <c r="L33" s="8">
        <f>'Plant Burger_SimaPro'!F679</f>
        <v>2.9417136000000001E-3</v>
      </c>
      <c r="M33" s="8">
        <f t="shared" si="4"/>
        <v>-5.0465355837136983</v>
      </c>
      <c r="N33" s="8">
        <f t="shared" si="5"/>
        <v>0.40437140310865427</v>
      </c>
      <c r="O33" s="8">
        <f>'Plant Burger_SimaPro'!AA693</f>
        <v>0.12459703</v>
      </c>
      <c r="P33" s="8">
        <f>'Plant Burger_SimaPro'!AC693</f>
        <v>1.0933748000000001</v>
      </c>
      <c r="Q33" s="8">
        <f t="shared" si="6"/>
        <v>-4.261061308111322</v>
      </c>
      <c r="R33" s="8">
        <f t="shared" si="7"/>
        <v>2.0872904919643385</v>
      </c>
    </row>
    <row r="34" spans="1:18" x14ac:dyDescent="0.35">
      <c r="A34" s="16">
        <v>30</v>
      </c>
      <c r="B34" s="7" t="s">
        <v>56</v>
      </c>
      <c r="C34" s="8">
        <v>0.01</v>
      </c>
      <c r="D34" s="8">
        <v>1.19</v>
      </c>
      <c r="E34" s="8">
        <f>'Plant Burger_SimaPro'!D705</f>
        <v>1.2036514</v>
      </c>
      <c r="F34" s="8">
        <f>'Plant Burger_SimaPro'!F705</f>
        <v>0.15962508</v>
      </c>
      <c r="G34" s="7">
        <f t="shared" si="0"/>
        <v>-4.6203000625176811</v>
      </c>
      <c r="H34" s="7">
        <f t="shared" si="1"/>
        <v>0.17395330712343798</v>
      </c>
      <c r="I34" s="7">
        <f t="shared" si="2"/>
        <v>0.17664252098609851</v>
      </c>
      <c r="J34" s="7">
        <f t="shared" si="3"/>
        <v>0.13203975987173724</v>
      </c>
      <c r="K34" s="8">
        <f>'Plant Burger_SimaPro'!D703</f>
        <v>5.9658994999999999E-3</v>
      </c>
      <c r="L34" s="8">
        <f>'Plant Burger_SimaPro'!F703</f>
        <v>2.3441121999999998E-3</v>
      </c>
      <c r="M34" s="8">
        <f t="shared" si="4"/>
        <v>-5.1934792784086197</v>
      </c>
      <c r="N34" s="8">
        <f t="shared" si="5"/>
        <v>0.37890325920889067</v>
      </c>
      <c r="O34" s="8">
        <f>'Plant Burger_SimaPro'!AA717</f>
        <v>8.4655947999999995E-2</v>
      </c>
      <c r="P34" s="8">
        <f>'Plant Burger_SimaPro'!AC717</f>
        <v>5.4563334999999998E-2</v>
      </c>
      <c r="Q34" s="8">
        <f t="shared" si="6"/>
        <v>-2.642872877435301</v>
      </c>
      <c r="R34" s="8">
        <f t="shared" si="7"/>
        <v>0.58942848652595159</v>
      </c>
    </row>
  </sheetData>
  <mergeCells count="11">
    <mergeCell ref="C3:F3"/>
    <mergeCell ref="G3:J3"/>
    <mergeCell ref="B1:B4"/>
    <mergeCell ref="C1:J2"/>
    <mergeCell ref="A1:A4"/>
    <mergeCell ref="K1:N2"/>
    <mergeCell ref="K3:L3"/>
    <mergeCell ref="M3:N3"/>
    <mergeCell ref="O1:R2"/>
    <mergeCell ref="O3:P3"/>
    <mergeCell ref="Q3:R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7DAE-6683-418E-814B-1E3771CDBF6E}">
  <sheetPr>
    <tabColor rgb="FF92D050"/>
  </sheetPr>
  <dimension ref="A1:F31"/>
  <sheetViews>
    <sheetView zoomScale="60" zoomScaleNormal="60" workbookViewId="0">
      <selection activeCell="F1" sqref="F1"/>
    </sheetView>
  </sheetViews>
  <sheetFormatPr defaultRowHeight="14.5" x14ac:dyDescent="0.35"/>
  <cols>
    <col min="2" max="2" width="114.453125" bestFit="1" customWidth="1"/>
    <col min="3" max="3" width="12" bestFit="1" customWidth="1"/>
    <col min="4" max="4" width="11.36328125" bestFit="1" customWidth="1"/>
    <col min="5" max="6" width="12" bestFit="1" customWidth="1"/>
  </cols>
  <sheetData>
    <row r="1" spans="1:6" ht="19.5" x14ac:dyDescent="0.35">
      <c r="A1" s="5" t="s">
        <v>109</v>
      </c>
      <c r="B1" s="5" t="s">
        <v>62</v>
      </c>
      <c r="C1" s="6" t="s">
        <v>65</v>
      </c>
      <c r="D1" s="6" t="s">
        <v>69</v>
      </c>
      <c r="E1" s="6" t="s">
        <v>67</v>
      </c>
      <c r="F1" s="6" t="s">
        <v>68</v>
      </c>
    </row>
    <row r="2" spans="1:6" x14ac:dyDescent="0.35">
      <c r="A2" s="16">
        <v>1</v>
      </c>
      <c r="B2" s="7" t="str">
        <f>PB_UD_Input!B5</f>
        <v>Ammonia, anhydrous, liquid {RNA}| market for ammonia, anhydrous, liquid | Cut-off, U</v>
      </c>
      <c r="C2" s="7">
        <f>PB_UD_Input!G5</f>
        <v>-4.3158315270449092</v>
      </c>
      <c r="D2" s="7">
        <f>PB_UD_Input!H5</f>
        <v>0.70803579305369591</v>
      </c>
      <c r="E2" s="7">
        <f>PB_UD_Input!I5</f>
        <v>0.96184019811566257</v>
      </c>
      <c r="F2" s="7">
        <f>PB_UD_Input!J5</f>
        <v>0.15304648600496767</v>
      </c>
    </row>
    <row r="3" spans="1:6" x14ac:dyDescent="0.35">
      <c r="A3" s="16">
        <v>2</v>
      </c>
      <c r="B3" s="7" t="str">
        <f>PB_UD_Input!B6</f>
        <v>Inorganic nitrogen fertiliser, as N {RoW}| nutrient supply from ammonium sulfate | Cut-off, U</v>
      </c>
      <c r="C3" s="7">
        <f>PB_UD_Input!G6</f>
        <v>-5.3638238248665111</v>
      </c>
      <c r="D3" s="7">
        <f>PB_UD_Input!H6</f>
        <v>0.70803579305369591</v>
      </c>
      <c r="E3" s="7">
        <f>PB_UD_Input!I6</f>
        <v>1.6648525015170674</v>
      </c>
      <c r="F3" s="7">
        <f>PB_UD_Input!J6</f>
        <v>0.43256832363010311</v>
      </c>
    </row>
    <row r="4" spans="1:6" x14ac:dyDescent="0.35">
      <c r="A4" s="16">
        <v>3</v>
      </c>
      <c r="B4" s="7" t="str">
        <f>PB_UD_Input!B7</f>
        <v>Chemical, organic {GLO}| market for chemical, organic | Cut-off, U</v>
      </c>
      <c r="C4" s="7">
        <f>PB_UD_Input!G7</f>
        <v>-4.8179430919933903</v>
      </c>
      <c r="D4" s="7">
        <f>PB_UD_Input!H7</f>
        <v>0.70803579305369591</v>
      </c>
      <c r="E4" s="7">
        <f>PB_UD_Input!I7</f>
        <v>0.67494321510167443</v>
      </c>
      <c r="F4" s="7">
        <f>PB_UD_Input!J7</f>
        <v>9.364851482412978E-2</v>
      </c>
    </row>
    <row r="5" spans="1:6" x14ac:dyDescent="0.35">
      <c r="A5" s="16">
        <v>4</v>
      </c>
      <c r="B5" s="7" t="str">
        <f>PB_UD_Input!B8</f>
        <v>Boric acid, anhydrous, powder {GLO}| market for boric acid, anhydrous, powder | Cut-off, U</v>
      </c>
      <c r="C5" s="7">
        <f>PB_UD_Input!G8</f>
        <v>-16.966589993836529</v>
      </c>
      <c r="D5" s="7">
        <f>PB_UD_Input!H8</f>
        <v>0.70803579305369591</v>
      </c>
      <c r="E5" s="7">
        <f>PB_UD_Input!I8</f>
        <v>0.33227619861297136</v>
      </c>
      <c r="F5" s="7">
        <f>PB_UD_Input!J8</f>
        <v>0.23185064597020613</v>
      </c>
    </row>
    <row r="6" spans="1:6" x14ac:dyDescent="0.35">
      <c r="A6" s="16">
        <v>5</v>
      </c>
      <c r="B6" s="7" t="str">
        <f>PB_UD_Input!B9</f>
        <v>Acetic acid, without water, in 98% solution state {GLO}| market for acetic acid, without water, in 98% solution state | Cut-off, U</v>
      </c>
      <c r="C6" s="7">
        <f>PB_UD_Input!G9</f>
        <v>-1.0347883795326351</v>
      </c>
      <c r="D6" s="7">
        <f>PB_UD_Input!H9</f>
        <v>0.70803579305369591</v>
      </c>
      <c r="E6" s="7">
        <f>PB_UD_Input!I9</f>
        <v>0.73919593469346423</v>
      </c>
      <c r="F6" s="7">
        <f>PB_UD_Input!J9</f>
        <v>0.18968288425960814</v>
      </c>
    </row>
    <row r="7" spans="1:6" x14ac:dyDescent="0.35">
      <c r="A7" s="16">
        <v>6</v>
      </c>
      <c r="B7" s="7" t="str">
        <f>PB_UD_Input!B10</f>
        <v>Cobalt {GLO}| market for cobalt | Cut-off, U</v>
      </c>
      <c r="C7" s="7">
        <f>PB_UD_Input!G10</f>
        <v>-13.89389667914641</v>
      </c>
      <c r="D7" s="7">
        <f>PB_UD_Input!H10</f>
        <v>0.70803579305369591</v>
      </c>
      <c r="E7" s="7">
        <f>PB_UD_Input!I10</f>
        <v>3.7936609580463787</v>
      </c>
      <c r="F7" s="7">
        <f>PB_UD_Input!J10</f>
        <v>4.1039118251120339E-2</v>
      </c>
    </row>
    <row r="8" spans="1:6" x14ac:dyDescent="0.35">
      <c r="A8" s="16">
        <v>7</v>
      </c>
      <c r="B8" s="7" t="str">
        <f>PB_UD_Input!B11</f>
        <v>Copper sulfate {GLO}| market for copper sulfate | Cut-off, U</v>
      </c>
      <c r="C8" s="7">
        <f>PB_UD_Input!G11</f>
        <v>-11.405908362821</v>
      </c>
      <c r="D8" s="7">
        <f>PB_UD_Input!H11</f>
        <v>0.70803579305369591</v>
      </c>
      <c r="E8" s="7">
        <f>PB_UD_Input!I11</f>
        <v>1.3371069844760592</v>
      </c>
      <c r="F8" s="7">
        <f>PB_UD_Input!J11</f>
        <v>0.34242149490409274</v>
      </c>
    </row>
    <row r="9" spans="1:6" x14ac:dyDescent="0.35">
      <c r="A9" s="16">
        <v>8</v>
      </c>
      <c r="B9" s="7" t="str">
        <f>PB_UD_Input!B12</f>
        <v>Iron sulfate {RoW}| market for iron sulfate | Cut-off, U</v>
      </c>
      <c r="C9" s="7">
        <f>PB_UD_Input!G12</f>
        <v>-9.0292152976732325</v>
      </c>
      <c r="D9" s="7">
        <f>PB_UD_Input!H12</f>
        <v>0.70803579305369591</v>
      </c>
      <c r="E9" s="7">
        <f>PB_UD_Input!I12</f>
        <v>-1.3083611400689263</v>
      </c>
      <c r="F9" s="7">
        <f>PB_UD_Input!J12</f>
        <v>0.19817258434681845</v>
      </c>
    </row>
    <row r="10" spans="1:6" x14ac:dyDescent="0.35">
      <c r="A10" s="16">
        <v>9</v>
      </c>
      <c r="B10" s="7" t="str">
        <f>PB_UD_Input!B13</f>
        <v>Magnesium sulfate {GLO}| market for magnesium sulfate | Cut-off, U</v>
      </c>
      <c r="C10" s="7">
        <f>PB_UD_Input!G13</f>
        <v>-5.6209004482422138</v>
      </c>
      <c r="D10" s="7">
        <f>PB_UD_Input!H13</f>
        <v>0.70803579305369591</v>
      </c>
      <c r="E10" s="7">
        <f>PB_UD_Input!I13</f>
        <v>8.6018980243970547E-2</v>
      </c>
      <c r="F10" s="7">
        <f>PB_UD_Input!J13</f>
        <v>7.2378945321918159E-2</v>
      </c>
    </row>
    <row r="11" spans="1:6" x14ac:dyDescent="0.35">
      <c r="A11" s="16">
        <v>10</v>
      </c>
      <c r="B11" s="7" t="str">
        <f>PB_UD_Input!B14</f>
        <v>Manganese sulfate {GLO}| market for manganese sulfate | Cut-off, U</v>
      </c>
      <c r="C11" s="7">
        <f>PB_UD_Input!G14</f>
        <v>-12.102137209918354</v>
      </c>
      <c r="D11" s="7">
        <f>PB_UD_Input!H14</f>
        <v>0.70803579305369591</v>
      </c>
      <c r="E11" s="7">
        <f>PB_UD_Input!I14</f>
        <v>-0.14817894628753947</v>
      </c>
      <c r="F11" s="7">
        <f>PB_UD_Input!J14</f>
        <v>8.8729377443926283E-2</v>
      </c>
    </row>
    <row r="12" spans="1:6" x14ac:dyDescent="0.35">
      <c r="A12" s="16">
        <v>11</v>
      </c>
      <c r="B12" s="7" t="str">
        <f>PB_UD_Input!B15</f>
        <v>Potassium carbonate {GLO}| market for potassium carbonate | Cut-off, U</v>
      </c>
      <c r="C12" s="7">
        <f>PB_UD_Input!G15</f>
        <v>-5.8752590189043481</v>
      </c>
      <c r="D12" s="7">
        <f>PB_UD_Input!H15</f>
        <v>0.70803579305369591</v>
      </c>
      <c r="E12" s="7">
        <f>PB_UD_Input!I15</f>
        <v>1.1093750805755311</v>
      </c>
      <c r="F12" s="7">
        <f>PB_UD_Input!J15</f>
        <v>0.16245649022572603</v>
      </c>
    </row>
    <row r="13" spans="1:6" x14ac:dyDescent="0.35">
      <c r="A13" s="16">
        <v>12</v>
      </c>
      <c r="B13" s="7" t="str">
        <f>PB_UD_Input!B16</f>
        <v>Sodium {GLO}| market for sodium | Cut-off, U</v>
      </c>
      <c r="C13" s="7">
        <f>PB_UD_Input!G16</f>
        <v>-14.481683344048529</v>
      </c>
      <c r="D13" s="7">
        <f>PB_UD_Input!H16</f>
        <v>0.70803579305369591</v>
      </c>
      <c r="E13" s="7">
        <f>PB_UD_Input!I16</f>
        <v>0.20352262576498462</v>
      </c>
      <c r="F13" s="7">
        <f>PB_UD_Input!J16</f>
        <v>1.0386501295885211</v>
      </c>
    </row>
    <row r="14" spans="1:6" x14ac:dyDescent="0.35">
      <c r="A14" s="16">
        <v>13</v>
      </c>
      <c r="B14" s="7" t="str">
        <f>PB_UD_Input!B17</f>
        <v>Sodium hydroxide, without water, in 50% solution state {GLO}| market for sodium hydroxide, without water, in 50% solution state | Cut-off, U</v>
      </c>
      <c r="C14" s="7">
        <f>PB_UD_Input!G17</f>
        <v>-1.370987771511881</v>
      </c>
      <c r="D14" s="7">
        <f>PB_UD_Input!H17</f>
        <v>0.70803579305369591</v>
      </c>
      <c r="E14" s="7">
        <f>PB_UD_Input!I17</f>
        <v>0.23455116586330349</v>
      </c>
      <c r="F14" s="7">
        <f>PB_UD_Input!J17</f>
        <v>0.1223104862030558</v>
      </c>
    </row>
    <row r="15" spans="1:6" x14ac:dyDescent="0.35">
      <c r="A15" s="16">
        <v>14</v>
      </c>
      <c r="B15" s="7" t="str">
        <f>PB_UD_Input!B18</f>
        <v>Sulfuric acid {RoW}| market for sulfuric acid | Cut-off, U</v>
      </c>
      <c r="C15" s="7">
        <f>PB_UD_Input!G18</f>
        <v>-11.591311586152363</v>
      </c>
      <c r="D15" s="7">
        <f>PB_UD_Input!H18</f>
        <v>0.70803579305369591</v>
      </c>
      <c r="E15" s="7">
        <f>PB_UD_Input!I18</f>
        <v>-1.7602361149323278</v>
      </c>
      <c r="F15" s="7">
        <f>PB_UD_Input!J18</f>
        <v>0.14430242590106934</v>
      </c>
    </row>
    <row r="16" spans="1:6" x14ac:dyDescent="0.35">
      <c r="A16" s="16">
        <v>15</v>
      </c>
      <c r="B16" s="7" t="str">
        <f>PB_UD_Input!B19</f>
        <v>Drinking Water Production {US}_lognormal dist_corrected pedigree</v>
      </c>
      <c r="C16" s="7">
        <f>PB_UD_Input!G19</f>
        <v>3.1762142839928309</v>
      </c>
      <c r="D16" s="7">
        <f>PB_UD_Input!H19</f>
        <v>0.70803579305369591</v>
      </c>
      <c r="E16" s="7">
        <f>PB_UD_Input!I19</f>
        <v>-7.4782169471888222</v>
      </c>
      <c r="F16" s="7">
        <f>PB_UD_Input!J19</f>
        <v>0.24160999980776846</v>
      </c>
    </row>
    <row r="17" spans="1:6" x14ac:dyDescent="0.35">
      <c r="A17" s="16">
        <v>16</v>
      </c>
      <c r="B17" s="7" t="str">
        <f>PB_UD_Input!B20</f>
        <v>Zinc {GLO}| market for zinc | Cut-off, U</v>
      </c>
      <c r="C17" s="7">
        <f>PB_UD_Input!G20</f>
        <v>-10.724366728381364</v>
      </c>
      <c r="D17" s="7">
        <f>PB_UD_Input!H20</f>
        <v>0.70803579305369591</v>
      </c>
      <c r="E17" s="7">
        <f>PB_UD_Input!I20</f>
        <v>0.97748902402574012</v>
      </c>
      <c r="F17" s="7">
        <f>PB_UD_Input!J20</f>
        <v>5.0586948559739296E-2</v>
      </c>
    </row>
    <row r="18" spans="1:6" s="15" customFormat="1" x14ac:dyDescent="0.35">
      <c r="A18" s="27">
        <v>17</v>
      </c>
      <c r="B18" s="11" t="str">
        <f>PB_UD_Input!B21</f>
        <v>Maize grain {US}| maize grain production | Cut-off, U - Urine Diversion</v>
      </c>
      <c r="C18" s="11">
        <f>PB_UD_Input!G21</f>
        <v>-1.0272026752366901</v>
      </c>
      <c r="D18" s="11">
        <f>PB_UD_Input!H21</f>
        <v>0.70803579305369591</v>
      </c>
      <c r="E18" s="11">
        <f>PB_UD_Input!I21</f>
        <v>-1.0375778136034211</v>
      </c>
      <c r="F18" s="11">
        <f>PB_UD_Input!J21</f>
        <v>0.17108759734262213</v>
      </c>
    </row>
    <row r="19" spans="1:6" x14ac:dyDescent="0.35">
      <c r="A19" s="16">
        <v>18</v>
      </c>
      <c r="B19" s="7" t="str">
        <f>PB_UD_Input!B22</f>
        <v>Glycine {GLO}| market for glycine | Cut-off, U</v>
      </c>
      <c r="C19" s="7">
        <f>PB_UD_Input!G22</f>
        <v>-4.2348661682218038</v>
      </c>
      <c r="D19" s="7">
        <f>PB_UD_Input!H22</f>
        <v>0.70803579305369591</v>
      </c>
      <c r="E19" s="7">
        <f>PB_UD_Input!I22</f>
        <v>1.6317010438631205</v>
      </c>
      <c r="F19" s="7">
        <f>PB_UD_Input!J22</f>
        <v>0.14856040937943724</v>
      </c>
    </row>
    <row r="20" spans="1:6" x14ac:dyDescent="0.35">
      <c r="A20" s="16">
        <v>19</v>
      </c>
      <c r="B20" s="7" t="str">
        <f>PB_UD_Input!B23</f>
        <v>Lactic acid {GLO}| market for lactic acid | Cut-off, U</v>
      </c>
      <c r="C20" s="7">
        <f>PB_UD_Input!G23</f>
        <v>-7.1909358128102854</v>
      </c>
      <c r="D20" s="7">
        <f>PB_UD_Input!H23</f>
        <v>0.70803579305369591</v>
      </c>
      <c r="E20" s="7">
        <f>PB_UD_Input!I23</f>
        <v>1.4399557803253853</v>
      </c>
      <c r="F20" s="7">
        <f>PB_UD_Input!J23</f>
        <v>8.9150345057454755E-2</v>
      </c>
    </row>
    <row r="21" spans="1:6" s="15" customFormat="1" x14ac:dyDescent="0.35">
      <c r="A21" s="27">
        <v>20</v>
      </c>
      <c r="B21" s="11" t="str">
        <f>PB_UD_Input!B24</f>
        <v>Coconut oil, crude {PH}| coconut oil production, crude | Cut-off, U (with transport to US) - Urine Diversion</v>
      </c>
      <c r="C21" s="11">
        <f>PB_UD_Input!G24</f>
        <v>-1.9511146529438568</v>
      </c>
      <c r="D21" s="11">
        <f>PB_UD_Input!H24</f>
        <v>0.70803579305369591</v>
      </c>
      <c r="E21" s="11">
        <f>PB_UD_Input!I24</f>
        <v>0.86469327477808444</v>
      </c>
      <c r="F21" s="11">
        <f>PB_UD_Input!J24</f>
        <v>0.13920426834325883</v>
      </c>
    </row>
    <row r="22" spans="1:6" s="15" customFormat="1" x14ac:dyDescent="0.35">
      <c r="A22" s="27">
        <v>21</v>
      </c>
      <c r="B22" s="11" t="str">
        <f>PB_UD_Input!B25</f>
        <v>Potato protein, at processing {DE} Economic, U - Urine Diversion</v>
      </c>
      <c r="C22" s="11">
        <f>PB_UD_Input!G25</f>
        <v>-2.8734476992739748</v>
      </c>
      <c r="D22" s="11">
        <f>PB_UD_Input!H25</f>
        <v>0.70803579305369591</v>
      </c>
      <c r="E22" s="11">
        <f>PB_UD_Input!I25</f>
        <v>0.33062403316086469</v>
      </c>
      <c r="F22" s="11">
        <f>PB_UD_Input!J25</f>
        <v>6.7780824814327928E-2</v>
      </c>
    </row>
    <row r="23" spans="1:6" s="15" customFormat="1" x14ac:dyDescent="0.35">
      <c r="A23" s="27">
        <v>22</v>
      </c>
      <c r="B23" s="11" t="str">
        <f>PB_UD_Input!B26</f>
        <v>Soybean {US}| soybean production | Cut-off, U - Urine Diversion</v>
      </c>
      <c r="C23" s="11">
        <f>PB_UD_Input!G26</f>
        <v>-6.3259383753236813</v>
      </c>
      <c r="D23" s="11">
        <f>PB_UD_Input!H26</f>
        <v>0.70803579305369591</v>
      </c>
      <c r="E23" s="11">
        <f>PB_UD_Input!I26</f>
        <v>-1.0519720149897189</v>
      </c>
      <c r="F23" s="11">
        <f>PB_UD_Input!J26</f>
        <v>0.1821747282584367</v>
      </c>
    </row>
    <row r="24" spans="1:6" x14ac:dyDescent="0.35">
      <c r="A24" s="16">
        <v>23</v>
      </c>
      <c r="B24" s="7" t="str">
        <f>PB_UD_Input!B27</f>
        <v xml:space="preserve">Electricity,medium voltage {US}| market group for electricity, medium voltage | Cut-off, U </v>
      </c>
      <c r="C24" s="7">
        <f>PB_UD_Input!G27</f>
        <v>1.3912477604490139</v>
      </c>
      <c r="D24" s="7">
        <f>PB_UD_Input!H27</f>
        <v>0.70803579305369591</v>
      </c>
      <c r="E24" s="7">
        <f>PB_UD_Input!I27</f>
        <v>-0.76178328995871591</v>
      </c>
      <c r="F24" s="7">
        <f>PB_UD_Input!J27</f>
        <v>6.5758737154854363E-2</v>
      </c>
    </row>
    <row r="25" spans="1:6" s="15" customFormat="1" x14ac:dyDescent="0.35">
      <c r="A25" s="27">
        <v>24</v>
      </c>
      <c r="B25" s="11" t="str">
        <f>PB_UD_Input!B28</f>
        <v>Wheat gluten meal, at processing {US} Economic, U - Urine Diversion</v>
      </c>
      <c r="C25" s="11">
        <f>PB_UD_Input!G28</f>
        <v>-1.5416415234381535</v>
      </c>
      <c r="D25" s="11">
        <f>PB_UD_Input!H28</f>
        <v>0.70803579305369591</v>
      </c>
      <c r="E25" s="11">
        <f>PB_UD_Input!I28</f>
        <v>1.1017220563810253</v>
      </c>
      <c r="F25" s="11">
        <f>PB_UD_Input!J28</f>
        <v>4.1012623585240542E-2</v>
      </c>
    </row>
    <row r="26" spans="1:6" x14ac:dyDescent="0.35">
      <c r="A26" s="16">
        <v>25</v>
      </c>
      <c r="B26" s="7" t="str">
        <f>PB_UD_Input!B29</f>
        <v>Heat, central or small-scale, natural gas {RoW}| market for heat, central or small-scale, natural gas | Cut-off, U</v>
      </c>
      <c r="C26" s="7">
        <f>PB_UD_Input!G29</f>
        <v>-2.0770082561202621</v>
      </c>
      <c r="D26" s="7">
        <f>PB_UD_Input!H29</f>
        <v>0.70803579305369591</v>
      </c>
      <c r="E26" s="7">
        <f>PB_UD_Input!I29</f>
        <v>-1.2782457470057476</v>
      </c>
      <c r="F26" s="7">
        <f>PB_UD_Input!J29</f>
        <v>6.6525729148843415E-2</v>
      </c>
    </row>
    <row r="27" spans="1:6" x14ac:dyDescent="0.35">
      <c r="A27" s="16">
        <v>26</v>
      </c>
      <c r="B27" s="7" t="str">
        <f>PB_UD_Input!B30</f>
        <v>Compressed air, 700 kPa gauge {RoW}| market for compressed air, 700 kPa gauge | Cut-off, U</v>
      </c>
      <c r="C27" s="7">
        <f>PB_UD_Input!G30</f>
        <v>0.91872401743372889</v>
      </c>
      <c r="D27" s="7">
        <f>PB_UD_Input!H30</f>
        <v>0.70803579305369591</v>
      </c>
      <c r="E27" s="7">
        <f>PB_UD_Input!I30</f>
        <v>-2.0930098867760494</v>
      </c>
      <c r="F27" s="7">
        <f>PB_UD_Input!J30</f>
        <v>0.10758204686546911</v>
      </c>
    </row>
    <row r="28" spans="1:6" x14ac:dyDescent="0.35">
      <c r="A28" s="16">
        <v>27</v>
      </c>
      <c r="B28" s="7" t="str">
        <f>PB_UD_Input!B31</f>
        <v>Carbon dioxide, liquid {RoW}| market for carbon dioxide, liquid | Cut-off, U</v>
      </c>
      <c r="C28" s="7">
        <f>PB_UD_Input!G31</f>
        <v>-1.4646804823020254</v>
      </c>
      <c r="D28" s="7">
        <f>PB_UD_Input!H31</f>
        <v>0.70803579305369591</v>
      </c>
      <c r="E28" s="7">
        <f>PB_UD_Input!I31</f>
        <v>-0.20243647926662039</v>
      </c>
      <c r="F28" s="7">
        <f>PB_UD_Input!J31</f>
        <v>0.15318079014618072</v>
      </c>
    </row>
    <row r="29" spans="1:6" x14ac:dyDescent="0.35">
      <c r="A29" s="16">
        <v>28</v>
      </c>
      <c r="B29" s="7" t="str">
        <f>PB_UD_Input!B32</f>
        <v>Paper, woodfree, coated {RoW}| market for paper, woodfree, coated | Cut-off, U</v>
      </c>
      <c r="C29" s="7">
        <f>PB_UD_Input!G32</f>
        <v>-6.4528815262659913</v>
      </c>
      <c r="D29" s="7">
        <f>PB_UD_Input!H32</f>
        <v>0.17395330712343798</v>
      </c>
      <c r="E29" s="7">
        <f>PB_UD_Input!I32</f>
        <v>0.23166203504103292</v>
      </c>
      <c r="F29" s="7">
        <f>PB_UD_Input!J32</f>
        <v>7.2036878757469544E-2</v>
      </c>
    </row>
    <row r="30" spans="1:6" x14ac:dyDescent="0.35">
      <c r="A30" s="16">
        <v>29</v>
      </c>
      <c r="B30" s="7" t="str">
        <f>PB_UD_Input!B33</f>
        <v>Packaging film, low density polyethylene {GLO}| market for packaging film, low density polyethylene | Cut-off, U</v>
      </c>
      <c r="C30" s="7">
        <f>PB_UD_Input!G33</f>
        <v>-6.0899760325766232</v>
      </c>
      <c r="D30" s="7">
        <f>PB_UD_Input!H33</f>
        <v>0.17395330712343798</v>
      </c>
      <c r="E30" s="7">
        <f>PB_UD_Input!I33</f>
        <v>1.0945810330897041</v>
      </c>
      <c r="F30" s="7">
        <f>PB_UD_Input!J33</f>
        <v>0.18619829040361538</v>
      </c>
    </row>
    <row r="31" spans="1:6" x14ac:dyDescent="0.35">
      <c r="A31" s="16">
        <v>30</v>
      </c>
      <c r="B31" s="7" t="str">
        <f>PB_UD_Input!B34</f>
        <v>Corrugated board, fresh fibre, single wall, at plant/US- US-EI U</v>
      </c>
      <c r="C31" s="7">
        <f>PB_UD_Input!G34</f>
        <v>-4.6203000625176811</v>
      </c>
      <c r="D31" s="7">
        <f>PB_UD_Input!H34</f>
        <v>0.17395330712343798</v>
      </c>
      <c r="E31" s="7">
        <f>PB_UD_Input!I34</f>
        <v>0.17664252098609851</v>
      </c>
      <c r="F31" s="7">
        <f>PB_UD_Input!J34</f>
        <v>0.13203975987173724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6E72-3BD3-4EFD-8CF6-DFA1E9BBDE78}">
  <sheetPr>
    <tabColor rgb="FF92D050"/>
  </sheetPr>
  <dimension ref="A1:F31"/>
  <sheetViews>
    <sheetView tabSelected="1" zoomScale="60" zoomScaleNormal="60" workbookViewId="0">
      <selection activeCell="J34" sqref="J34"/>
    </sheetView>
  </sheetViews>
  <sheetFormatPr defaultRowHeight="14.5" x14ac:dyDescent="0.35"/>
  <cols>
    <col min="2" max="2" width="114.453125" bestFit="1" customWidth="1"/>
    <col min="3" max="3" width="12" bestFit="1" customWidth="1"/>
    <col min="4" max="4" width="11.36328125" bestFit="1" customWidth="1"/>
  </cols>
  <sheetData>
    <row r="1" spans="1:6" ht="19.5" x14ac:dyDescent="0.35">
      <c r="A1" s="5" t="s">
        <v>109</v>
      </c>
      <c r="B1" s="5" t="s">
        <v>62</v>
      </c>
      <c r="C1" s="6" t="s">
        <v>65</v>
      </c>
      <c r="D1" s="6" t="s">
        <v>69</v>
      </c>
      <c r="E1" s="6" t="s">
        <v>77</v>
      </c>
      <c r="F1" s="6" t="s">
        <v>78</v>
      </c>
    </row>
    <row r="2" spans="1:6" x14ac:dyDescent="0.35">
      <c r="A2" s="16">
        <v>1</v>
      </c>
      <c r="B2" s="7" t="str">
        <f>PB_UD_Input!B5</f>
        <v>Ammonia, anhydrous, liquid {RNA}| market for ammonia, anhydrous, liquid | Cut-off, U</v>
      </c>
      <c r="C2" s="7">
        <f>PB_UD_Input!G5</f>
        <v>-4.3158315270449092</v>
      </c>
      <c r="D2" s="7">
        <f>PB_UD_Input!H5</f>
        <v>0.70803579305369591</v>
      </c>
      <c r="E2" s="8">
        <f>PB_UD_Input!M5</f>
        <v>-7.0689407831490039</v>
      </c>
      <c r="F2" s="8">
        <f>PB_UD_Input!N5</f>
        <v>0.44676344866484924</v>
      </c>
    </row>
    <row r="3" spans="1:6" x14ac:dyDescent="0.35">
      <c r="A3" s="16">
        <v>2</v>
      </c>
      <c r="B3" s="7" t="str">
        <f>PB_UD_Input!B6</f>
        <v>Inorganic nitrogen fertiliser, as N {RoW}| nutrient supply from ammonium sulfate | Cut-off, U</v>
      </c>
      <c r="C3" s="7">
        <f>PB_UD_Input!G6</f>
        <v>-5.3638238248665111</v>
      </c>
      <c r="D3" s="7">
        <f>PB_UD_Input!H6</f>
        <v>0.70803579305369591</v>
      </c>
      <c r="E3" s="8">
        <f>PB_UD_Input!M6</f>
        <v>-3.2725870975658582</v>
      </c>
      <c r="F3" s="8">
        <f>PB_UD_Input!N6</f>
        <v>0.4725972836288414</v>
      </c>
    </row>
    <row r="4" spans="1:6" x14ac:dyDescent="0.35">
      <c r="A4" s="16">
        <v>3</v>
      </c>
      <c r="B4" s="7" t="str">
        <f>PB_UD_Input!B7</f>
        <v>Chemical, organic {GLO}| market for chemical, organic | Cut-off, U</v>
      </c>
      <c r="C4" s="7">
        <f>PB_UD_Input!G7</f>
        <v>-4.8179430919933903</v>
      </c>
      <c r="D4" s="7">
        <f>PB_UD_Input!H7</f>
        <v>0.70803579305369591</v>
      </c>
      <c r="E4" s="8">
        <f>PB_UD_Input!M7</f>
        <v>-5.6878280553635472</v>
      </c>
      <c r="F4" s="8">
        <f>PB_UD_Input!N7</f>
        <v>0.40341028918043187</v>
      </c>
    </row>
    <row r="5" spans="1:6" x14ac:dyDescent="0.35">
      <c r="A5" s="16">
        <v>4</v>
      </c>
      <c r="B5" s="7" t="str">
        <f>PB_UD_Input!B8</f>
        <v>Boric acid, anhydrous, powder {GLO}| market for boric acid, anhydrous, powder | Cut-off, U</v>
      </c>
      <c r="C5" s="7">
        <f>PB_UD_Input!G8</f>
        <v>-16.966589993836529</v>
      </c>
      <c r="D5" s="7">
        <f>PB_UD_Input!H8</f>
        <v>0.70803579305369591</v>
      </c>
      <c r="E5" s="8">
        <f>PB_UD_Input!M8</f>
        <v>-5.2491554611751994</v>
      </c>
      <c r="F5" s="8">
        <f>PB_UD_Input!N8</f>
        <v>0.41309369354478959</v>
      </c>
    </row>
    <row r="6" spans="1:6" x14ac:dyDescent="0.35">
      <c r="A6" s="16">
        <v>5</v>
      </c>
      <c r="B6" s="7" t="str">
        <f>PB_UD_Input!B9</f>
        <v>Acetic acid, without water, in 98% solution state {GLO}| market for acetic acid, without water, in 98% solution state | Cut-off, U</v>
      </c>
      <c r="C6" s="7">
        <f>PB_UD_Input!G9</f>
        <v>-1.0347883795326351</v>
      </c>
      <c r="D6" s="7">
        <f>PB_UD_Input!H9</f>
        <v>0.70803579305369591</v>
      </c>
      <c r="E6" s="8">
        <f>PB_UD_Input!M9</f>
        <v>-5.2539433186882807</v>
      </c>
      <c r="F6" s="8">
        <f>PB_UD_Input!N9</f>
        <v>0.45080383634254245</v>
      </c>
    </row>
    <row r="7" spans="1:6" x14ac:dyDescent="0.35">
      <c r="A7" s="16">
        <v>6</v>
      </c>
      <c r="B7" s="7" t="str">
        <f>PB_UD_Input!B10</f>
        <v>Cobalt {GLO}| market for cobalt | Cut-off, U</v>
      </c>
      <c r="C7" s="7">
        <f>PB_UD_Input!G10</f>
        <v>-13.89389667914641</v>
      </c>
      <c r="D7" s="7">
        <f>PB_UD_Input!H10</f>
        <v>0.70803579305369591</v>
      </c>
      <c r="E7" s="8">
        <f>PB_UD_Input!M10</f>
        <v>-1.4020379620708803</v>
      </c>
      <c r="F7" s="8">
        <f>PB_UD_Input!N10</f>
        <v>0.22180191347303194</v>
      </c>
    </row>
    <row r="8" spans="1:6" x14ac:dyDescent="0.35">
      <c r="A8" s="16">
        <v>7</v>
      </c>
      <c r="B8" s="7" t="str">
        <f>PB_UD_Input!B11</f>
        <v>Copper sulfate {GLO}| market for copper sulfate | Cut-off, U</v>
      </c>
      <c r="C8" s="7">
        <f>PB_UD_Input!G11</f>
        <v>-11.405908362821</v>
      </c>
      <c r="D8" s="7">
        <f>PB_UD_Input!H11</f>
        <v>0.70803579305369591</v>
      </c>
      <c r="E8" s="8">
        <f>PB_UD_Input!M11</f>
        <v>-2.0002629469985056</v>
      </c>
      <c r="F8" s="8">
        <f>PB_UD_Input!N11</f>
        <v>0.46113778955695517</v>
      </c>
    </row>
    <row r="9" spans="1:6" x14ac:dyDescent="0.35">
      <c r="A9" s="16">
        <v>8</v>
      </c>
      <c r="B9" s="7" t="str">
        <f>PB_UD_Input!B12</f>
        <v>Iron sulfate {RoW}| market for iron sulfate | Cut-off, U</v>
      </c>
      <c r="C9" s="7">
        <f>PB_UD_Input!G12</f>
        <v>-9.0292152976732325</v>
      </c>
      <c r="D9" s="7">
        <f>PB_UD_Input!H12</f>
        <v>0.70803579305369591</v>
      </c>
      <c r="E9" s="8">
        <f>PB_UD_Input!M12</f>
        <v>-6.9517020164223728</v>
      </c>
      <c r="F9" s="8">
        <f>PB_UD_Input!N12</f>
        <v>0.46853329614457945</v>
      </c>
    </row>
    <row r="10" spans="1:6" x14ac:dyDescent="0.35">
      <c r="A10" s="16">
        <v>9</v>
      </c>
      <c r="B10" s="7" t="str">
        <f>PB_UD_Input!B13</f>
        <v>Magnesium sulfate {GLO}| market for magnesium sulfate | Cut-off, U</v>
      </c>
      <c r="C10" s="7">
        <f>PB_UD_Input!G13</f>
        <v>-5.6209004482422138</v>
      </c>
      <c r="D10" s="7">
        <f>PB_UD_Input!H13</f>
        <v>0.70803579305369591</v>
      </c>
      <c r="E10" s="8">
        <f>PB_UD_Input!M13</f>
        <v>-5.7900470258517664</v>
      </c>
      <c r="F10" s="8">
        <f>PB_UD_Input!N13</f>
        <v>0.22886790314612593</v>
      </c>
    </row>
    <row r="11" spans="1:6" x14ac:dyDescent="0.35">
      <c r="A11" s="16">
        <v>10</v>
      </c>
      <c r="B11" s="7" t="str">
        <f>PB_UD_Input!B14</f>
        <v>Manganese sulfate {GLO}| market for manganese sulfate | Cut-off, U</v>
      </c>
      <c r="C11" s="7">
        <f>PB_UD_Input!G14</f>
        <v>-12.102137209918354</v>
      </c>
      <c r="D11" s="7">
        <f>PB_UD_Input!H14</f>
        <v>0.70803579305369591</v>
      </c>
      <c r="E11" s="8">
        <f>PB_UD_Input!M14</f>
        <v>0.44878128489815849</v>
      </c>
      <c r="F11" s="8">
        <f>PB_UD_Input!N14</f>
        <v>0.133254703331594</v>
      </c>
    </row>
    <row r="12" spans="1:6" x14ac:dyDescent="0.35">
      <c r="A12" s="16">
        <v>11</v>
      </c>
      <c r="B12" s="7" t="str">
        <f>PB_UD_Input!B15</f>
        <v>Potassium carbonate {GLO}| market for potassium carbonate | Cut-off, U</v>
      </c>
      <c r="C12" s="7">
        <f>PB_UD_Input!G15</f>
        <v>-5.8752590189043481</v>
      </c>
      <c r="D12" s="7">
        <f>PB_UD_Input!H15</f>
        <v>0.70803579305369591</v>
      </c>
      <c r="E12" s="8">
        <f>PB_UD_Input!M15</f>
        <v>-4.7925139408649784</v>
      </c>
      <c r="F12" s="8">
        <f>PB_UD_Input!N15</f>
        <v>0.4512702836971994</v>
      </c>
    </row>
    <row r="13" spans="1:6" x14ac:dyDescent="0.35">
      <c r="A13" s="16">
        <v>12</v>
      </c>
      <c r="B13" s="7" t="str">
        <f>PB_UD_Input!B16</f>
        <v>Sodium {GLO}| market for sodium | Cut-off, U</v>
      </c>
      <c r="C13" s="7">
        <f>PB_UD_Input!G16</f>
        <v>-14.481683344048529</v>
      </c>
      <c r="D13" s="7">
        <f>PB_UD_Input!H16</f>
        <v>0.70803579305369591</v>
      </c>
      <c r="E13" s="8">
        <f>PB_UD_Input!M16</f>
        <v>-5.1390962728768042</v>
      </c>
      <c r="F13" s="8">
        <f>PB_UD_Input!N16</f>
        <v>0.5472244494925419</v>
      </c>
    </row>
    <row r="14" spans="1:6" x14ac:dyDescent="0.35">
      <c r="A14" s="16">
        <v>13</v>
      </c>
      <c r="B14" s="7" t="str">
        <f>PB_UD_Input!B17</f>
        <v>Sodium hydroxide, without water, in 50% solution state {GLO}| market for sodium hydroxide, without water, in 50% solution state | Cut-off, U</v>
      </c>
      <c r="C14" s="7">
        <f>PB_UD_Input!G17</f>
        <v>-1.370987771511881</v>
      </c>
      <c r="D14" s="7">
        <f>PB_UD_Input!H17</f>
        <v>0.70803579305369591</v>
      </c>
      <c r="E14" s="8">
        <f>PB_UD_Input!M17</f>
        <v>-5.4291588784138263</v>
      </c>
      <c r="F14" s="8">
        <f>PB_UD_Input!N17</f>
        <v>0.45111952773997405</v>
      </c>
    </row>
    <row r="15" spans="1:6" x14ac:dyDescent="0.35">
      <c r="A15" s="16">
        <v>14</v>
      </c>
      <c r="B15" s="7" t="str">
        <f>PB_UD_Input!B18</f>
        <v>Sulfuric acid {RoW}| market for sulfuric acid | Cut-off, U</v>
      </c>
      <c r="C15" s="7">
        <f>PB_UD_Input!G18</f>
        <v>-11.591311586152363</v>
      </c>
      <c r="D15" s="7">
        <f>PB_UD_Input!H18</f>
        <v>0.70803579305369591</v>
      </c>
      <c r="E15" s="8">
        <f>PB_UD_Input!M18</f>
        <v>-6.1723947978892557</v>
      </c>
      <c r="F15" s="8">
        <f>PB_UD_Input!N18</f>
        <v>0.38391266401428892</v>
      </c>
    </row>
    <row r="16" spans="1:6" x14ac:dyDescent="0.35">
      <c r="A16" s="16">
        <v>15</v>
      </c>
      <c r="B16" s="7" t="str">
        <f>PB_UD_Input!B19</f>
        <v>Drinking Water Production {US}_lognormal dist_corrected pedigree</v>
      </c>
      <c r="C16" s="7">
        <f>PB_UD_Input!G19</f>
        <v>3.1762142839928309</v>
      </c>
      <c r="D16" s="7">
        <f>PB_UD_Input!H19</f>
        <v>0.70803579305369591</v>
      </c>
      <c r="E16" s="8">
        <f>PB_UD_Input!M19</f>
        <v>-13.064706156874918</v>
      </c>
      <c r="F16" s="8">
        <f>PB_UD_Input!N19</f>
        <v>0.52297307975517526</v>
      </c>
    </row>
    <row r="17" spans="1:6" x14ac:dyDescent="0.35">
      <c r="A17" s="16">
        <v>16</v>
      </c>
      <c r="B17" s="7" t="str">
        <f>PB_UD_Input!B20</f>
        <v>Zinc {GLO}| market for zinc | Cut-off, U</v>
      </c>
      <c r="C17" s="7">
        <f>PB_UD_Input!G20</f>
        <v>-10.724366728381364</v>
      </c>
      <c r="D17" s="7">
        <f>PB_UD_Input!H20</f>
        <v>0.70803579305369591</v>
      </c>
      <c r="E17" s="8">
        <f>PB_UD_Input!M20</f>
        <v>-3.7716271575909146</v>
      </c>
      <c r="F17" s="8">
        <f>PB_UD_Input!N20</f>
        <v>0.25819426711694288</v>
      </c>
    </row>
    <row r="18" spans="1:6" s="15" customFormat="1" x14ac:dyDescent="0.35">
      <c r="A18" s="27">
        <v>17</v>
      </c>
      <c r="B18" s="11" t="str">
        <f>PB_UD_Input!B21</f>
        <v>Maize grain {US}| maize grain production | Cut-off, U - Urine Diversion</v>
      </c>
      <c r="C18" s="11">
        <f>PB_UD_Input!G21</f>
        <v>-1.0272026752366901</v>
      </c>
      <c r="D18" s="11">
        <f>PB_UD_Input!H21</f>
        <v>0.70803579305369591</v>
      </c>
      <c r="E18" s="10">
        <f>PB_UD_Input!M21</f>
        <v>-5.5205615559859034</v>
      </c>
      <c r="F18" s="10">
        <f>PB_UD_Input!N21</f>
        <v>0.24288531598608074</v>
      </c>
    </row>
    <row r="19" spans="1:6" x14ac:dyDescent="0.35">
      <c r="A19" s="16">
        <v>18</v>
      </c>
      <c r="B19" s="7" t="str">
        <f>PB_UD_Input!B22</f>
        <v>Glycine {GLO}| market for glycine | Cut-off, U</v>
      </c>
      <c r="C19" s="7">
        <f>PB_UD_Input!G22</f>
        <v>-4.2348661682218038</v>
      </c>
      <c r="D19" s="7">
        <f>PB_UD_Input!H22</f>
        <v>0.70803579305369591</v>
      </c>
      <c r="E19" s="8">
        <f>PB_UD_Input!M22</f>
        <v>-3.9846368172553155</v>
      </c>
      <c r="F19" s="8">
        <f>PB_UD_Input!N22</f>
        <v>0.32225533765009984</v>
      </c>
    </row>
    <row r="20" spans="1:6" x14ac:dyDescent="0.35">
      <c r="A20" s="16">
        <v>19</v>
      </c>
      <c r="B20" s="7" t="str">
        <f>PB_UD_Input!B23</f>
        <v>Lactic acid {GLO}| market for lactic acid | Cut-off, U</v>
      </c>
      <c r="C20" s="7">
        <f>PB_UD_Input!G23</f>
        <v>-7.1909358128102854</v>
      </c>
      <c r="D20" s="7">
        <f>PB_UD_Input!H23</f>
        <v>0.70803579305369591</v>
      </c>
      <c r="E20" s="8">
        <f>PB_UD_Input!M23</f>
        <v>-4.4862050357774335</v>
      </c>
      <c r="F20" s="8">
        <f>PB_UD_Input!N23</f>
        <v>0.3369682139725293</v>
      </c>
    </row>
    <row r="21" spans="1:6" s="15" customFormat="1" x14ac:dyDescent="0.35">
      <c r="A21" s="27">
        <v>20</v>
      </c>
      <c r="B21" s="11" t="str">
        <f>PB_UD_Input!B24</f>
        <v>Coconut oil, crude {PH}| coconut oil production, crude | Cut-off, U (with transport to US) - Urine Diversion</v>
      </c>
      <c r="C21" s="11">
        <f>PB_UD_Input!G24</f>
        <v>-1.9511146529438568</v>
      </c>
      <c r="D21" s="11">
        <f>PB_UD_Input!H24</f>
        <v>0.70803579305369591</v>
      </c>
      <c r="E21" s="10">
        <f>PB_UD_Input!M24</f>
        <v>-3.2468614445789568</v>
      </c>
      <c r="F21" s="10">
        <f>PB_UD_Input!N24</f>
        <v>0.26719743125586637</v>
      </c>
    </row>
    <row r="22" spans="1:6" s="15" customFormat="1" x14ac:dyDescent="0.35">
      <c r="A22" s="27">
        <v>21</v>
      </c>
      <c r="B22" s="11" t="str">
        <f>PB_UD_Input!B25</f>
        <v>Potato protein, at processing {DE} Economic, U - Urine Diversion</v>
      </c>
      <c r="C22" s="11">
        <f>PB_UD_Input!G25</f>
        <v>-2.8734476992739748</v>
      </c>
      <c r="D22" s="11">
        <f>PB_UD_Input!H25</f>
        <v>0.70803579305369591</v>
      </c>
      <c r="E22" s="10">
        <f>PB_UD_Input!M25</f>
        <v>-4.0712725701614136</v>
      </c>
      <c r="F22" s="10">
        <f>PB_UD_Input!N25</f>
        <v>0.10061238364232476</v>
      </c>
    </row>
    <row r="23" spans="1:6" s="15" customFormat="1" x14ac:dyDescent="0.35">
      <c r="A23" s="27">
        <v>22</v>
      </c>
      <c r="B23" s="11" t="str">
        <f>PB_UD_Input!B26</f>
        <v>Soybean {US}| soybean production | Cut-off, U - Urine Diversion</v>
      </c>
      <c r="C23" s="11">
        <f>PB_UD_Input!G26</f>
        <v>-6.3259383753236813</v>
      </c>
      <c r="D23" s="11">
        <f>PB_UD_Input!H26</f>
        <v>0.70803579305369591</v>
      </c>
      <c r="E23" s="10">
        <f>PB_UD_Input!M26</f>
        <v>-7.4788047433313976</v>
      </c>
      <c r="F23" s="10">
        <f>PB_UD_Input!N26</f>
        <v>0.20651773624451639</v>
      </c>
    </row>
    <row r="24" spans="1:6" x14ac:dyDescent="0.35">
      <c r="A24" s="16">
        <v>23</v>
      </c>
      <c r="B24" s="7" t="str">
        <f>PB_UD_Input!B27</f>
        <v xml:space="preserve">Electricity,medium voltage {US}| market group for electricity, medium voltage | Cut-off, U </v>
      </c>
      <c r="C24" s="7">
        <f>PB_UD_Input!G27</f>
        <v>1.3912477604490139</v>
      </c>
      <c r="D24" s="7">
        <f>PB_UD_Input!H27</f>
        <v>0.70803579305369591</v>
      </c>
      <c r="E24" s="8">
        <f>PB_UD_Input!M27</f>
        <v>-6.2779823681397229</v>
      </c>
      <c r="F24" s="8">
        <f>PB_UD_Input!N27</f>
        <v>0.55844194217132015</v>
      </c>
    </row>
    <row r="25" spans="1:6" s="15" customFormat="1" x14ac:dyDescent="0.35">
      <c r="A25" s="27">
        <v>24</v>
      </c>
      <c r="B25" s="11" t="str">
        <f>PB_UD_Input!B28</f>
        <v>Wheat gluten meal, at processing {US} Economic, U - Urine Diversion</v>
      </c>
      <c r="C25" s="11">
        <f>PB_UD_Input!G28</f>
        <v>-1.5416415234381535</v>
      </c>
      <c r="D25" s="11">
        <f>PB_UD_Input!H28</f>
        <v>0.70803579305369591</v>
      </c>
      <c r="E25" s="10">
        <f>PB_UD_Input!M28</f>
        <v>-3.4209472278083886</v>
      </c>
      <c r="F25" s="10">
        <f>PB_UD_Input!N28</f>
        <v>7.0792921110739662E-2</v>
      </c>
    </row>
    <row r="26" spans="1:6" x14ac:dyDescent="0.35">
      <c r="A26" s="16">
        <v>25</v>
      </c>
      <c r="B26" s="7" t="str">
        <f>PB_UD_Input!B29</f>
        <v>Heat, central or small-scale, natural gas {RoW}| market for heat, central or small-scale, natural gas | Cut-off, U</v>
      </c>
      <c r="C26" s="7">
        <f>PB_UD_Input!G29</f>
        <v>-2.0770082561202621</v>
      </c>
      <c r="D26" s="7">
        <f>PB_UD_Input!H29</f>
        <v>0.70803579305369591</v>
      </c>
      <c r="E26" s="8">
        <f>PB_UD_Input!M29</f>
        <v>-9.3125490639475519</v>
      </c>
      <c r="F26" s="8">
        <f>PB_UD_Input!N29</f>
        <v>0.36007522832056321</v>
      </c>
    </row>
    <row r="27" spans="1:6" x14ac:dyDescent="0.35">
      <c r="A27" s="16">
        <v>26</v>
      </c>
      <c r="B27" s="7" t="str">
        <f>PB_UD_Input!B30</f>
        <v>Compressed air, 700 kPa gauge {RoW}| market for compressed air, 700 kPa gauge | Cut-off, U</v>
      </c>
      <c r="C27" s="7">
        <f>PB_UD_Input!G30</f>
        <v>0.91872401743372889</v>
      </c>
      <c r="D27" s="7">
        <f>PB_UD_Input!H30</f>
        <v>0.70803579305369591</v>
      </c>
      <c r="E27" s="8">
        <f>PB_UD_Input!M30</f>
        <v>-7.8792672173407103</v>
      </c>
      <c r="F27" s="8">
        <f>PB_UD_Input!N30</f>
        <v>0.49768983812933754</v>
      </c>
    </row>
    <row r="28" spans="1:6" x14ac:dyDescent="0.35">
      <c r="A28" s="16">
        <v>27</v>
      </c>
      <c r="B28" s="7" t="str">
        <f>PB_UD_Input!B31</f>
        <v>Carbon dioxide, liquid {RoW}| market for carbon dioxide, liquid | Cut-off, U</v>
      </c>
      <c r="C28" s="7">
        <f>PB_UD_Input!G31</f>
        <v>-1.4646804823020254</v>
      </c>
      <c r="D28" s="7">
        <f>PB_UD_Input!H31</f>
        <v>0.70803579305369591</v>
      </c>
      <c r="E28" s="8">
        <f>PB_UD_Input!M31</f>
        <v>-6.397299880790511</v>
      </c>
      <c r="F28" s="8">
        <f>PB_UD_Input!N31</f>
        <v>0.46514736762575393</v>
      </c>
    </row>
    <row r="29" spans="1:6" x14ac:dyDescent="0.35">
      <c r="A29" s="16">
        <v>28</v>
      </c>
      <c r="B29" s="7" t="str">
        <f>PB_UD_Input!B32</f>
        <v>Paper, woodfree, coated {RoW}| market for paper, woodfree, coated | Cut-off, U</v>
      </c>
      <c r="C29" s="7">
        <f>PB_UD_Input!G32</f>
        <v>-6.4528815262659913</v>
      </c>
      <c r="D29" s="7">
        <f>PB_UD_Input!H32</f>
        <v>0.17395330712343798</v>
      </c>
      <c r="E29" s="8">
        <f>PB_UD_Input!M32</f>
        <v>-5.1052147220315129</v>
      </c>
      <c r="F29" s="8">
        <f>PB_UD_Input!N32</f>
        <v>0.37642016879100543</v>
      </c>
    </row>
    <row r="30" spans="1:6" x14ac:dyDescent="0.35">
      <c r="A30" s="16">
        <v>29</v>
      </c>
      <c r="B30" s="7" t="str">
        <f>PB_UD_Input!B33</f>
        <v>Packaging film, low density polyethylene {GLO}| market for packaging film, low density polyethylene | Cut-off, U</v>
      </c>
      <c r="C30" s="7">
        <f>PB_UD_Input!G33</f>
        <v>-6.0899760325766232</v>
      </c>
      <c r="D30" s="7">
        <f>PB_UD_Input!H33</f>
        <v>0.17395330712343798</v>
      </c>
      <c r="E30" s="8">
        <f>PB_UD_Input!M33</f>
        <v>-5.0465355837136983</v>
      </c>
      <c r="F30" s="8">
        <f>PB_UD_Input!N33</f>
        <v>0.40437140310865427</v>
      </c>
    </row>
    <row r="31" spans="1:6" x14ac:dyDescent="0.35">
      <c r="A31" s="16">
        <v>30</v>
      </c>
      <c r="B31" s="7" t="str">
        <f>PB_UD_Input!B34</f>
        <v>Corrugated board, fresh fibre, single wall, at plant/US- US-EI U</v>
      </c>
      <c r="C31" s="7">
        <f>PB_UD_Input!G34</f>
        <v>-4.6203000625176811</v>
      </c>
      <c r="D31" s="7">
        <f>PB_UD_Input!H34</f>
        <v>0.17395330712343798</v>
      </c>
      <c r="E31" s="8">
        <f>PB_UD_Input!M34</f>
        <v>-5.1934792784086197</v>
      </c>
      <c r="F31" s="8">
        <f>PB_UD_Input!N34</f>
        <v>0.37890325920889067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9307-B9B8-412C-BC9B-3B6B7EC144CA}">
  <sheetPr>
    <tabColor rgb="FF92D050"/>
  </sheetPr>
  <dimension ref="A1:F31"/>
  <sheetViews>
    <sheetView zoomScale="60" zoomScaleNormal="60" workbookViewId="0">
      <selection activeCell="J13" sqref="J13"/>
    </sheetView>
  </sheetViews>
  <sheetFormatPr defaultRowHeight="14.5" x14ac:dyDescent="0.35"/>
  <cols>
    <col min="2" max="2" width="114.453125" bestFit="1" customWidth="1"/>
    <col min="3" max="3" width="12" bestFit="1" customWidth="1"/>
    <col min="4" max="4" width="11.36328125" bestFit="1" customWidth="1"/>
  </cols>
  <sheetData>
    <row r="1" spans="1:6" ht="19.5" x14ac:dyDescent="0.35">
      <c r="A1" s="5" t="s">
        <v>109</v>
      </c>
      <c r="B1" s="5" t="s">
        <v>62</v>
      </c>
      <c r="C1" s="6" t="s">
        <v>65</v>
      </c>
      <c r="D1" s="6" t="s">
        <v>69</v>
      </c>
      <c r="E1" s="6" t="s">
        <v>79</v>
      </c>
      <c r="F1" s="6" t="s">
        <v>80</v>
      </c>
    </row>
    <row r="2" spans="1:6" x14ac:dyDescent="0.35">
      <c r="A2" s="16">
        <v>1</v>
      </c>
      <c r="B2" s="7" t="str">
        <f>PB_UD_Input!B5</f>
        <v>Ammonia, anhydrous, liquid {RNA}| market for ammonia, anhydrous, liquid | Cut-off, U</v>
      </c>
      <c r="C2" s="7">
        <f>PB_UD_Input!G5</f>
        <v>-4.3158315270449092</v>
      </c>
      <c r="D2" s="7">
        <f>PB_UD_Input!H5</f>
        <v>0.70803579305369591</v>
      </c>
      <c r="E2" s="8">
        <f>PB_UD_Input!Q5</f>
        <v>-4.4550269715582971</v>
      </c>
      <c r="F2" s="8">
        <f>PB_UD_Input!R5</f>
        <v>1.6435495390524388</v>
      </c>
    </row>
    <row r="3" spans="1:6" x14ac:dyDescent="0.35">
      <c r="A3" s="16">
        <v>2</v>
      </c>
      <c r="B3" s="7" t="str">
        <f>PB_UD_Input!B6</f>
        <v>Inorganic nitrogen fertiliser, as N {RoW}| nutrient supply from ammonium sulfate | Cut-off, U</v>
      </c>
      <c r="C3" s="7">
        <f>PB_UD_Input!G6</f>
        <v>-5.3638238248665111</v>
      </c>
      <c r="D3" s="7">
        <f>PB_UD_Input!H6</f>
        <v>0.70803579305369591</v>
      </c>
      <c r="E3" s="8">
        <f>PB_UD_Input!Q6</f>
        <v>-3.441970545982258</v>
      </c>
      <c r="F3" s="8">
        <f>PB_UD_Input!R6</f>
        <v>2.1761713809687846</v>
      </c>
    </row>
    <row r="4" spans="1:6" x14ac:dyDescent="0.35">
      <c r="A4" s="16">
        <v>3</v>
      </c>
      <c r="B4" s="7" t="str">
        <f>PB_UD_Input!B7</f>
        <v>Chemical, organic {GLO}| market for chemical, organic | Cut-off, U</v>
      </c>
      <c r="C4" s="7">
        <f>PB_UD_Input!G7</f>
        <v>-4.8179430919933903</v>
      </c>
      <c r="D4" s="7">
        <f>PB_UD_Input!H7</f>
        <v>0.70803579305369591</v>
      </c>
      <c r="E4" s="8">
        <f>PB_UD_Input!Q7</f>
        <v>-7.0383608863394205</v>
      </c>
      <c r="F4" s="8">
        <f>PB_UD_Input!R7</f>
        <v>2.5029094884533687</v>
      </c>
    </row>
    <row r="5" spans="1:6" x14ac:dyDescent="0.35">
      <c r="A5" s="16">
        <v>4</v>
      </c>
      <c r="B5" s="7" t="str">
        <f>PB_UD_Input!B8</f>
        <v>Boric acid, anhydrous, powder {GLO}| market for boric acid, anhydrous, powder | Cut-off, U</v>
      </c>
      <c r="C5" s="7">
        <f>PB_UD_Input!G8</f>
        <v>-16.966589993836529</v>
      </c>
      <c r="D5" s="7">
        <f>PB_UD_Input!H8</f>
        <v>0.70803579305369591</v>
      </c>
      <c r="E5" s="8">
        <f>PB_UD_Input!Q8</f>
        <v>-5.6603381649080875</v>
      </c>
      <c r="F5" s="8">
        <f>PB_UD_Input!R8</f>
        <v>2.3349477860937973</v>
      </c>
    </row>
    <row r="6" spans="1:6" x14ac:dyDescent="0.35">
      <c r="A6" s="16">
        <v>5</v>
      </c>
      <c r="B6" s="7" t="str">
        <f>PB_UD_Input!B9</f>
        <v>Acetic acid, without water, in 98% solution state {GLO}| market for acetic acid, without water, in 98% solution state | Cut-off, U</v>
      </c>
      <c r="C6" s="7">
        <f>PB_UD_Input!G9</f>
        <v>-1.0347883795326351</v>
      </c>
      <c r="D6" s="7">
        <f>PB_UD_Input!H9</f>
        <v>0.70803579305369591</v>
      </c>
      <c r="E6" s="8">
        <f>PB_UD_Input!Q9</f>
        <v>-6.2379122378281124</v>
      </c>
      <c r="F6" s="8">
        <f>PB_UD_Input!R9</f>
        <v>2.5392327258392413</v>
      </c>
    </row>
    <row r="7" spans="1:6" x14ac:dyDescent="0.35">
      <c r="A7" s="16">
        <v>6</v>
      </c>
      <c r="B7" s="7" t="str">
        <f>PB_UD_Input!B10</f>
        <v>Cobalt {GLO}| market for cobalt | Cut-off, U</v>
      </c>
      <c r="C7" s="7">
        <f>PB_UD_Input!G10</f>
        <v>-13.89389667914641</v>
      </c>
      <c r="D7" s="7">
        <f>PB_UD_Input!H10</f>
        <v>0.70803579305369591</v>
      </c>
      <c r="E7" s="8">
        <f>PB_UD_Input!Q10</f>
        <v>-4.0464017809143806</v>
      </c>
      <c r="F7" s="8">
        <f>PB_UD_Input!R10</f>
        <v>2.938229685698031</v>
      </c>
    </row>
    <row r="8" spans="1:6" x14ac:dyDescent="0.35">
      <c r="A8" s="16">
        <v>7</v>
      </c>
      <c r="B8" s="7" t="str">
        <f>PB_UD_Input!B11</f>
        <v>Copper sulfate {GLO}| market for copper sulfate | Cut-off, U</v>
      </c>
      <c r="C8" s="7">
        <f>PB_UD_Input!G11</f>
        <v>-11.405908362821</v>
      </c>
      <c r="D8" s="7">
        <f>PB_UD_Input!H11</f>
        <v>0.70803579305369591</v>
      </c>
      <c r="E8" s="8">
        <f>PB_UD_Input!Q11</f>
        <v>-4.5650451016651639</v>
      </c>
      <c r="F8" s="8">
        <f>PB_UD_Input!R11</f>
        <v>2.6698140155724293</v>
      </c>
    </row>
    <row r="9" spans="1:6" x14ac:dyDescent="0.35">
      <c r="A9" s="16">
        <v>8</v>
      </c>
      <c r="B9" s="7" t="str">
        <f>PB_UD_Input!B12</f>
        <v>Iron sulfate {RoW}| market for iron sulfate | Cut-off, U</v>
      </c>
      <c r="C9" s="7">
        <f>PB_UD_Input!G12</f>
        <v>-9.0292152976732325</v>
      </c>
      <c r="D9" s="7">
        <f>PB_UD_Input!H12</f>
        <v>0.70803579305369591</v>
      </c>
      <c r="E9" s="8">
        <f>PB_UD_Input!Q12</f>
        <v>-10.435710768885748</v>
      </c>
      <c r="F9" s="8">
        <f>PB_UD_Input!R12</f>
        <v>3.0202052534355213</v>
      </c>
    </row>
    <row r="10" spans="1:6" x14ac:dyDescent="0.35">
      <c r="A10" s="16">
        <v>9</v>
      </c>
      <c r="B10" s="7" t="str">
        <f>PB_UD_Input!B13</f>
        <v>Magnesium sulfate {GLO}| market for magnesium sulfate | Cut-off, U</v>
      </c>
      <c r="C10" s="7">
        <f>PB_UD_Input!G13</f>
        <v>-5.6209004482422138</v>
      </c>
      <c r="D10" s="7">
        <f>PB_UD_Input!H13</f>
        <v>0.70803579305369591</v>
      </c>
      <c r="E10" s="8">
        <f>PB_UD_Input!Q13</f>
        <v>-9.0457091470468107</v>
      </c>
      <c r="F10" s="8">
        <f>PB_UD_Input!R13</f>
        <v>2.7612398832194822</v>
      </c>
    </row>
    <row r="11" spans="1:6" x14ac:dyDescent="0.35">
      <c r="A11" s="16">
        <v>10</v>
      </c>
      <c r="B11" s="7" t="str">
        <f>PB_UD_Input!B14</f>
        <v>Manganese sulfate {GLO}| market for manganese sulfate | Cut-off, U</v>
      </c>
      <c r="C11" s="7">
        <f>PB_UD_Input!G14</f>
        <v>-12.102137209918354</v>
      </c>
      <c r="D11" s="7">
        <f>PB_UD_Input!H14</f>
        <v>0.70803579305369591</v>
      </c>
      <c r="E11" s="8">
        <f>PB_UD_Input!Q14</f>
        <v>-6.9068923535468425</v>
      </c>
      <c r="F11" s="8">
        <f>PB_UD_Input!R14</f>
        <v>2.5358882925273245</v>
      </c>
    </row>
    <row r="12" spans="1:6" x14ac:dyDescent="0.35">
      <c r="A12" s="16">
        <v>11</v>
      </c>
      <c r="B12" s="7" t="str">
        <f>PB_UD_Input!B15</f>
        <v>Potassium carbonate {GLO}| market for potassium carbonate | Cut-off, U</v>
      </c>
      <c r="C12" s="7">
        <f>PB_UD_Input!G15</f>
        <v>-5.8752590189043481</v>
      </c>
      <c r="D12" s="7">
        <f>PB_UD_Input!H15</f>
        <v>0.70803579305369591</v>
      </c>
      <c r="E12" s="8">
        <f>PB_UD_Input!Q15</f>
        <v>-8.0694991426540152</v>
      </c>
      <c r="F12" s="8">
        <f>PB_UD_Input!R15</f>
        <v>2.9501607295469587</v>
      </c>
    </row>
    <row r="13" spans="1:6" x14ac:dyDescent="0.35">
      <c r="A13" s="16">
        <v>12</v>
      </c>
      <c r="B13" s="7" t="str">
        <f>PB_UD_Input!B16</f>
        <v>Sodium {GLO}| market for sodium | Cut-off, U</v>
      </c>
      <c r="C13" s="7">
        <f>PB_UD_Input!G16</f>
        <v>-14.481683344048529</v>
      </c>
      <c r="D13" s="7">
        <f>PB_UD_Input!H16</f>
        <v>0.70803579305369591</v>
      </c>
      <c r="E13" s="8">
        <f>PB_UD_Input!Q16</f>
        <v>-5.663305853712731</v>
      </c>
      <c r="F13" s="8">
        <f>PB_UD_Input!R16</f>
        <v>2.4218693675401339</v>
      </c>
    </row>
    <row r="14" spans="1:6" x14ac:dyDescent="0.35">
      <c r="A14" s="16">
        <v>13</v>
      </c>
      <c r="B14" s="7" t="str">
        <f>PB_UD_Input!B17</f>
        <v>Sodium hydroxide, without water, in 50% solution state {GLO}| market for sodium hydroxide, without water, in 50% solution state | Cut-off, U</v>
      </c>
      <c r="C14" s="7">
        <f>PB_UD_Input!G17</f>
        <v>-1.370987771511881</v>
      </c>
      <c r="D14" s="7">
        <f>PB_UD_Input!H17</f>
        <v>0.70803579305369591</v>
      </c>
      <c r="E14" s="8">
        <f>PB_UD_Input!Q17</f>
        <v>-5.6098562305917383</v>
      </c>
      <c r="F14" s="8">
        <f>PB_UD_Input!R17</f>
        <v>2.3822199917183133</v>
      </c>
    </row>
    <row r="15" spans="1:6" x14ac:dyDescent="0.35">
      <c r="A15" s="16">
        <v>14</v>
      </c>
      <c r="B15" s="7" t="str">
        <f>PB_UD_Input!B18</f>
        <v>Sulfuric acid {RoW}| market for sulfuric acid | Cut-off, U</v>
      </c>
      <c r="C15" s="7">
        <f>PB_UD_Input!G18</f>
        <v>-11.591311586152363</v>
      </c>
      <c r="D15" s="7">
        <f>PB_UD_Input!H18</f>
        <v>0.70803579305369591</v>
      </c>
      <c r="E15" s="8">
        <f>PB_UD_Input!Q18</f>
        <v>-5.9233744584922885</v>
      </c>
      <c r="F15" s="8">
        <f>PB_UD_Input!R18</f>
        <v>2.055770536748589</v>
      </c>
    </row>
    <row r="16" spans="1:6" x14ac:dyDescent="0.35">
      <c r="A16" s="16">
        <v>15</v>
      </c>
      <c r="B16" s="7" t="str">
        <f>PB_UD_Input!B19</f>
        <v>Drinking Water Production {US}_lognormal dist_corrected pedigree</v>
      </c>
      <c r="C16" s="7">
        <f>PB_UD_Input!G19</f>
        <v>3.1762142839928309</v>
      </c>
      <c r="D16" s="7">
        <f>PB_UD_Input!H19</f>
        <v>0.70803579305369591</v>
      </c>
      <c r="E16" s="8">
        <f>PB_UD_Input!Q19</f>
        <v>-6.9415541231993734</v>
      </c>
      <c r="F16" s="8">
        <f>PB_UD_Input!R19</f>
        <v>0.60308715748160546</v>
      </c>
    </row>
    <row r="17" spans="1:6" x14ac:dyDescent="0.35">
      <c r="A17" s="16">
        <v>16</v>
      </c>
      <c r="B17" s="7" t="str">
        <f>PB_UD_Input!B20</f>
        <v>Zinc {GLO}| market for zinc | Cut-off, U</v>
      </c>
      <c r="C17" s="7">
        <f>PB_UD_Input!G20</f>
        <v>-10.724366728381364</v>
      </c>
      <c r="D17" s="7">
        <f>PB_UD_Input!H20</f>
        <v>0.70803579305369591</v>
      </c>
      <c r="E17" s="8">
        <f>PB_UD_Input!Q20</f>
        <v>-5.4993623990481408</v>
      </c>
      <c r="F17" s="8">
        <f>PB_UD_Input!R20</f>
        <v>2.4552954989381983</v>
      </c>
    </row>
    <row r="18" spans="1:6" s="15" customFormat="1" x14ac:dyDescent="0.35">
      <c r="A18" s="27">
        <v>17</v>
      </c>
      <c r="B18" s="11" t="str">
        <f>PB_UD_Input!B21</f>
        <v>Maize grain {US}| maize grain production | Cut-off, U - Urine Diversion</v>
      </c>
      <c r="C18" s="11">
        <f>PB_UD_Input!G21</f>
        <v>-1.0272026752366901</v>
      </c>
      <c r="D18" s="11">
        <f>PB_UD_Input!H21</f>
        <v>0.70803579305369591</v>
      </c>
      <c r="E18" s="10">
        <f>PB_UD_Input!Q21</f>
        <v>-2.8284603710960421</v>
      </c>
      <c r="F18" s="10">
        <f>PB_UD_Input!R21</f>
        <v>0.82028677009416362</v>
      </c>
    </row>
    <row r="19" spans="1:6" x14ac:dyDescent="0.35">
      <c r="A19" s="16">
        <v>18</v>
      </c>
      <c r="B19" s="7" t="str">
        <f>PB_UD_Input!B22</f>
        <v>Glycine {GLO}| market for glycine | Cut-off, U</v>
      </c>
      <c r="C19" s="7">
        <f>PB_UD_Input!G22</f>
        <v>-4.2348661682218038</v>
      </c>
      <c r="D19" s="7">
        <f>PB_UD_Input!H22</f>
        <v>0.70803579305369591</v>
      </c>
      <c r="E19" s="8">
        <f>PB_UD_Input!Q22</f>
        <v>-3.608560584075065</v>
      </c>
      <c r="F19" s="8">
        <f>PB_UD_Input!R22</f>
        <v>2.1501856828622334</v>
      </c>
    </row>
    <row r="20" spans="1:6" x14ac:dyDescent="0.35">
      <c r="A20" s="16">
        <v>19</v>
      </c>
      <c r="B20" s="7" t="str">
        <f>PB_UD_Input!B23</f>
        <v>Lactic acid {GLO}| market for lactic acid | Cut-off, U</v>
      </c>
      <c r="C20" s="7">
        <f>PB_UD_Input!G23</f>
        <v>-7.1909358128102854</v>
      </c>
      <c r="D20" s="7">
        <f>PB_UD_Input!H23</f>
        <v>0.70803579305369591</v>
      </c>
      <c r="E20" s="8">
        <f>PB_UD_Input!Q23</f>
        <v>-9.3319543488777086</v>
      </c>
      <c r="F20" s="8">
        <f>PB_UD_Input!R23</f>
        <v>3.0916518936476365</v>
      </c>
    </row>
    <row r="21" spans="1:6" s="15" customFormat="1" x14ac:dyDescent="0.35">
      <c r="A21" s="27">
        <v>20</v>
      </c>
      <c r="B21" s="11" t="str">
        <f>PB_UD_Input!B24</f>
        <v>Coconut oil, crude {PH}| coconut oil production, crude | Cut-off, U (with transport to US) - Urine Diversion</v>
      </c>
      <c r="C21" s="11">
        <f>PB_UD_Input!G24</f>
        <v>-1.9511146529438568</v>
      </c>
      <c r="D21" s="11">
        <f>PB_UD_Input!H24</f>
        <v>0.70803579305369591</v>
      </c>
      <c r="E21" s="10">
        <f>PB_UD_Input!Q24</f>
        <v>-0.59202484963434343</v>
      </c>
      <c r="F21" s="10">
        <f>PB_UD_Input!R24</f>
        <v>1.0061561937381158</v>
      </c>
    </row>
    <row r="22" spans="1:6" s="15" customFormat="1" x14ac:dyDescent="0.35">
      <c r="A22" s="27">
        <v>21</v>
      </c>
      <c r="B22" s="11" t="str">
        <f>PB_UD_Input!B25</f>
        <v>Potato protein, at processing {DE} Economic, U - Urine Diversion</v>
      </c>
      <c r="C22" s="11">
        <f>PB_UD_Input!G25</f>
        <v>-2.8734476992739748</v>
      </c>
      <c r="D22" s="11">
        <f>PB_UD_Input!H25</f>
        <v>0.70803579305369591</v>
      </c>
      <c r="E22" s="10">
        <f>PB_UD_Input!Q25</f>
        <v>-1.7805745937833919</v>
      </c>
      <c r="F22" s="10">
        <f>PB_UD_Input!R25</f>
        <v>0.49607584651664666</v>
      </c>
    </row>
    <row r="23" spans="1:6" s="15" customFormat="1" x14ac:dyDescent="0.35">
      <c r="A23" s="27">
        <v>22</v>
      </c>
      <c r="B23" s="11" t="str">
        <f>PB_UD_Input!B26</f>
        <v>Soybean {US}| soybean production | Cut-off, U - Urine Diversion</v>
      </c>
      <c r="C23" s="11">
        <f>PB_UD_Input!G26</f>
        <v>-6.3259383753236813</v>
      </c>
      <c r="D23" s="11">
        <f>PB_UD_Input!H26</f>
        <v>0.70803579305369591</v>
      </c>
      <c r="E23" s="10">
        <f>PB_UD_Input!Q26</f>
        <v>-2.9456436952130205</v>
      </c>
      <c r="F23" s="10">
        <f>PB_UD_Input!R26</f>
        <v>0.75345807556458266</v>
      </c>
    </row>
    <row r="24" spans="1:6" x14ac:dyDescent="0.35">
      <c r="A24" s="16">
        <v>23</v>
      </c>
      <c r="B24" s="7" t="str">
        <f>PB_UD_Input!B27</f>
        <v xml:space="preserve">Electricity,medium voltage {US}| market group for electricity, medium voltage | Cut-off, U </v>
      </c>
      <c r="C24" s="7">
        <f>PB_UD_Input!G27</f>
        <v>1.3912477604490139</v>
      </c>
      <c r="D24" s="7">
        <f>PB_UD_Input!H27</f>
        <v>0.70803579305369591</v>
      </c>
      <c r="E24" s="8">
        <f>PB_UD_Input!Q27</f>
        <v>-8.2102892993178038</v>
      </c>
      <c r="F24" s="8">
        <f>PB_UD_Input!R27</f>
        <v>2.5574223245390257</v>
      </c>
    </row>
    <row r="25" spans="1:6" s="15" customFormat="1" x14ac:dyDescent="0.35">
      <c r="A25" s="27">
        <v>24</v>
      </c>
      <c r="B25" s="11" t="str">
        <f>PB_UD_Input!B28</f>
        <v>Wheat gluten meal, at processing {US} Economic, U - Urine Diversion</v>
      </c>
      <c r="C25" s="11">
        <f>PB_UD_Input!G28</f>
        <v>-1.5416415234381535</v>
      </c>
      <c r="D25" s="11">
        <f>PB_UD_Input!H28</f>
        <v>0.70803579305369591</v>
      </c>
      <c r="E25" s="10">
        <f>PB_UD_Input!Q28</f>
        <v>-1.4073731994844325</v>
      </c>
      <c r="F25" s="10">
        <f>PB_UD_Input!R28</f>
        <v>0.58712899531826468</v>
      </c>
    </row>
    <row r="26" spans="1:6" x14ac:dyDescent="0.35">
      <c r="A26" s="16">
        <v>25</v>
      </c>
      <c r="B26" s="7" t="str">
        <f>PB_UD_Input!B29</f>
        <v>Heat, central or small-scale, natural gas {RoW}| market for heat, central or small-scale, natural gas | Cut-off, U</v>
      </c>
      <c r="C26" s="7">
        <f>PB_UD_Input!G29</f>
        <v>-2.0770082561202621</v>
      </c>
      <c r="D26" s="7">
        <f>PB_UD_Input!H29</f>
        <v>0.70803579305369591</v>
      </c>
      <c r="E26" s="8">
        <f>PB_UD_Input!Q29</f>
        <v>-10.054539487614525</v>
      </c>
      <c r="F26" s="8">
        <f>PB_UD_Input!R29</f>
        <v>2.1954774223204798</v>
      </c>
    </row>
    <row r="27" spans="1:6" x14ac:dyDescent="0.35">
      <c r="A27" s="16">
        <v>26</v>
      </c>
      <c r="B27" s="7" t="str">
        <f>PB_UD_Input!B30</f>
        <v>Compressed air, 700 kPa gauge {RoW}| market for compressed air, 700 kPa gauge | Cut-off, U</v>
      </c>
      <c r="C27" s="7">
        <f>PB_UD_Input!G30</f>
        <v>0.91872401743372889</v>
      </c>
      <c r="D27" s="7">
        <f>PB_UD_Input!H30</f>
        <v>0.70803579305369591</v>
      </c>
      <c r="E27" s="8">
        <f>PB_UD_Input!Q30</f>
        <v>-11.043423099133999</v>
      </c>
      <c r="F27" s="8">
        <f>PB_UD_Input!R30</f>
        <v>2.9975269123196546</v>
      </c>
    </row>
    <row r="28" spans="1:6" x14ac:dyDescent="0.35">
      <c r="A28" s="16">
        <v>27</v>
      </c>
      <c r="B28" s="7" t="str">
        <f>PB_UD_Input!B31</f>
        <v>Carbon dioxide, liquid {RoW}| market for carbon dioxide, liquid | Cut-off, U</v>
      </c>
      <c r="C28" s="7">
        <f>PB_UD_Input!G31</f>
        <v>-1.4646804823020254</v>
      </c>
      <c r="D28" s="7">
        <f>PB_UD_Input!H31</f>
        <v>0.70803579305369591</v>
      </c>
      <c r="E28" s="8">
        <f>PB_UD_Input!Q31</f>
        <v>-8.0632344414848678</v>
      </c>
      <c r="F28" s="8">
        <f>PB_UD_Input!R31</f>
        <v>2.6664652773173061</v>
      </c>
    </row>
    <row r="29" spans="1:6" x14ac:dyDescent="0.35">
      <c r="A29" s="16">
        <v>28</v>
      </c>
      <c r="B29" s="7" t="str">
        <f>PB_UD_Input!B32</f>
        <v>Paper, woodfree, coated {RoW}| market for paper, woodfree, coated | Cut-off, U</v>
      </c>
      <c r="C29" s="7">
        <f>PB_UD_Input!G32</f>
        <v>-6.4528815262659913</v>
      </c>
      <c r="D29" s="7">
        <f>PB_UD_Input!H32</f>
        <v>0.17395330712343798</v>
      </c>
      <c r="E29" s="8">
        <f>PB_UD_Input!Q32</f>
        <v>-5.6330065299844243</v>
      </c>
      <c r="F29" s="8">
        <f>PB_UD_Input!R32</f>
        <v>2.2398332050512577</v>
      </c>
    </row>
    <row r="30" spans="1:6" x14ac:dyDescent="0.35">
      <c r="A30" s="16">
        <v>29</v>
      </c>
      <c r="B30" s="7" t="str">
        <f>PB_UD_Input!B33</f>
        <v>Packaging film, low density polyethylene {GLO}| market for packaging film, low density polyethylene | Cut-off, U</v>
      </c>
      <c r="C30" s="7">
        <f>PB_UD_Input!G33</f>
        <v>-6.0899760325766232</v>
      </c>
      <c r="D30" s="7">
        <f>PB_UD_Input!H33</f>
        <v>0.17395330712343798</v>
      </c>
      <c r="E30" s="8">
        <f>PB_UD_Input!Q33</f>
        <v>-4.261061308111322</v>
      </c>
      <c r="F30" s="8">
        <f>PB_UD_Input!R33</f>
        <v>2.0872904919643385</v>
      </c>
    </row>
    <row r="31" spans="1:6" x14ac:dyDescent="0.35">
      <c r="A31" s="16">
        <v>30</v>
      </c>
      <c r="B31" s="7" t="str">
        <f>PB_UD_Input!B34</f>
        <v>Corrugated board, fresh fibre, single wall, at plant/US- US-EI U</v>
      </c>
      <c r="C31" s="7">
        <f>PB_UD_Input!G34</f>
        <v>-4.6203000625176811</v>
      </c>
      <c r="D31" s="7">
        <f>PB_UD_Input!H34</f>
        <v>0.17395330712343798</v>
      </c>
      <c r="E31" s="8">
        <f>PB_UD_Input!Q34</f>
        <v>-2.642872877435301</v>
      </c>
      <c r="F31" s="8">
        <f>PB_UD_Input!R34</f>
        <v>0.58942848652595159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F0A3-44BB-4B49-B816-65037A32D356}">
  <sheetPr>
    <tabColor rgb="FF92D050"/>
  </sheetPr>
  <dimension ref="A1:R34"/>
  <sheetViews>
    <sheetView zoomScale="59" zoomScaleNormal="86" workbookViewId="0">
      <selection activeCell="F39" sqref="F39"/>
    </sheetView>
  </sheetViews>
  <sheetFormatPr defaultRowHeight="14.5" x14ac:dyDescent="0.35"/>
  <cols>
    <col min="1" max="1" width="8.7265625" style="19"/>
    <col min="2" max="2" width="114.453125" bestFit="1" customWidth="1"/>
    <col min="3" max="3" width="11.81640625" customWidth="1"/>
    <col min="4" max="4" width="8.7265625" customWidth="1"/>
    <col min="5" max="5" width="9.36328125" customWidth="1"/>
    <col min="6" max="6" width="10.36328125" customWidth="1"/>
    <col min="7" max="7" width="12" customWidth="1"/>
    <col min="8" max="8" width="11.36328125" customWidth="1"/>
    <col min="9" max="10" width="8.7265625" customWidth="1"/>
    <col min="11" max="11" width="9.1796875" customWidth="1"/>
    <col min="12" max="12" width="9.6328125" customWidth="1"/>
    <col min="13" max="13" width="9.1796875" customWidth="1"/>
    <col min="14" max="14" width="9.6328125" customWidth="1"/>
  </cols>
  <sheetData>
    <row r="1" spans="1:18" ht="14.5" customHeight="1" x14ac:dyDescent="0.35">
      <c r="A1" s="33" t="s">
        <v>109</v>
      </c>
      <c r="B1" s="33" t="s">
        <v>62</v>
      </c>
      <c r="C1" s="34" t="s">
        <v>74</v>
      </c>
      <c r="D1" s="35"/>
      <c r="E1" s="35"/>
      <c r="F1" s="35"/>
      <c r="G1" s="35"/>
      <c r="H1" s="35"/>
      <c r="I1" s="35"/>
      <c r="J1" s="36"/>
      <c r="K1" s="30" t="s">
        <v>75</v>
      </c>
      <c r="L1" s="30"/>
      <c r="M1" s="30"/>
      <c r="N1" s="30"/>
      <c r="O1" s="30" t="s">
        <v>76</v>
      </c>
      <c r="P1" s="30"/>
      <c r="Q1" s="30"/>
      <c r="R1" s="30"/>
    </row>
    <row r="2" spans="1:18" ht="14.5" customHeight="1" x14ac:dyDescent="0.35">
      <c r="A2" s="33"/>
      <c r="B2" s="33"/>
      <c r="C2" s="37"/>
      <c r="D2" s="38"/>
      <c r="E2" s="38"/>
      <c r="F2" s="38"/>
      <c r="G2" s="38"/>
      <c r="H2" s="38"/>
      <c r="I2" s="38"/>
      <c r="J2" s="39"/>
      <c r="K2" s="30"/>
      <c r="L2" s="30"/>
      <c r="M2" s="30"/>
      <c r="N2" s="30"/>
      <c r="O2" s="30"/>
      <c r="P2" s="30"/>
      <c r="Q2" s="30"/>
      <c r="R2" s="30"/>
    </row>
    <row r="3" spans="1:18" ht="19.5" x14ac:dyDescent="0.45">
      <c r="A3" s="33"/>
      <c r="B3" s="33"/>
      <c r="C3" s="31" t="s">
        <v>63</v>
      </c>
      <c r="D3" s="31"/>
      <c r="E3" s="31"/>
      <c r="F3" s="31"/>
      <c r="G3" s="32" t="s">
        <v>64</v>
      </c>
      <c r="H3" s="32"/>
      <c r="I3" s="32"/>
      <c r="J3" s="32"/>
      <c r="K3" s="31" t="s">
        <v>63</v>
      </c>
      <c r="L3" s="31"/>
      <c r="M3" s="32" t="s">
        <v>64</v>
      </c>
      <c r="N3" s="32"/>
      <c r="O3" s="31" t="s">
        <v>63</v>
      </c>
      <c r="P3" s="31"/>
      <c r="Q3" s="32" t="s">
        <v>64</v>
      </c>
      <c r="R3" s="32"/>
    </row>
    <row r="4" spans="1:18" ht="14.5" customHeight="1" x14ac:dyDescent="0.35">
      <c r="A4" s="33"/>
      <c r="B4" s="33"/>
      <c r="C4" s="6" t="s">
        <v>65</v>
      </c>
      <c r="D4" s="6" t="s">
        <v>66</v>
      </c>
      <c r="E4" s="6" t="s">
        <v>67</v>
      </c>
      <c r="F4" s="6" t="s">
        <v>68</v>
      </c>
      <c r="G4" s="6" t="s">
        <v>65</v>
      </c>
      <c r="H4" s="6" t="s">
        <v>69</v>
      </c>
      <c r="I4" s="6" t="s">
        <v>67</v>
      </c>
      <c r="J4" s="6" t="s">
        <v>68</v>
      </c>
      <c r="K4" s="6" t="s">
        <v>77</v>
      </c>
      <c r="L4" s="6" t="s">
        <v>78</v>
      </c>
      <c r="M4" s="6" t="s">
        <v>77</v>
      </c>
      <c r="N4" s="6" t="s">
        <v>78</v>
      </c>
      <c r="O4" s="6" t="s">
        <v>79</v>
      </c>
      <c r="P4" s="6" t="s">
        <v>80</v>
      </c>
      <c r="Q4" s="6" t="s">
        <v>79</v>
      </c>
      <c r="R4" s="6" t="s">
        <v>80</v>
      </c>
    </row>
    <row r="5" spans="1:18" x14ac:dyDescent="0.35">
      <c r="A5" s="16">
        <v>1</v>
      </c>
      <c r="B5" s="7" t="s">
        <v>0</v>
      </c>
      <c r="C5" s="7">
        <v>1.7160000000000002E-2</v>
      </c>
      <c r="D5" s="7">
        <v>2.0299999999999998</v>
      </c>
      <c r="E5" s="7">
        <f>'Plant Burger_SimaPro'!D10</f>
        <v>2.6473306000000001</v>
      </c>
      <c r="F5" s="7">
        <f>'Plant Burger_SimaPro'!F10</f>
        <v>0.40754882999999997</v>
      </c>
      <c r="G5" s="7">
        <f t="shared" ref="G5:G34" si="0">LN(C5)-(0.5*H5^2)</f>
        <v>-4.3158315270449092</v>
      </c>
      <c r="H5" s="7">
        <f t="shared" ref="H5:H34" si="1">LN(D5)</f>
        <v>0.70803579305369591</v>
      </c>
      <c r="I5" s="7">
        <f t="shared" ref="I5:I34" si="2">LN((E5^2)/SQRT((E5^2)+(F5^2)))</f>
        <v>0.96184019811566257</v>
      </c>
      <c r="J5" s="7">
        <f t="shared" ref="J5:J34" si="3">SQRT(LN(((E5^2)+(F5^2))/(E5^2)))</f>
        <v>0.15304648600496767</v>
      </c>
      <c r="K5" s="8">
        <f>'Plant Burger_SimaPro'!D8</f>
        <v>9.4045947999999997E-4</v>
      </c>
      <c r="L5" s="8">
        <f>'Plant Burger_SimaPro'!F8</f>
        <v>4.420273E-4</v>
      </c>
      <c r="M5" s="8">
        <f>LN((K5^2)/SQRT((K5^2)+(L5^2)))</f>
        <v>-7.0689407831490039</v>
      </c>
      <c r="N5" s="8">
        <f>SQRT(LN(((K5^2)+(L5^2))/(K5^2)))</f>
        <v>0.44676344866484924</v>
      </c>
      <c r="O5" s="8">
        <f>'Plant Burger_SimaPro'!AA21</f>
        <v>4.4851447000000003E-2</v>
      </c>
      <c r="P5" s="8">
        <f>'Plant Burger_SimaPro'!AC21</f>
        <v>0.16720881000000001</v>
      </c>
      <c r="Q5" s="8">
        <f>LN((O5^2)/SQRT((O5^2)+(P5^2)))</f>
        <v>-4.4550269715582971</v>
      </c>
      <c r="R5" s="8">
        <f>SQRT(LN(((O5^2)+(P5^2))/(O5^2)))</f>
        <v>1.6435495390524388</v>
      </c>
    </row>
    <row r="6" spans="1:18" x14ac:dyDescent="0.35">
      <c r="A6" s="16">
        <v>2</v>
      </c>
      <c r="B6" s="7" t="s">
        <v>31</v>
      </c>
      <c r="C6" s="7">
        <v>6.0169999999999998E-3</v>
      </c>
      <c r="D6" s="7">
        <v>2.0299999999999998</v>
      </c>
      <c r="E6" s="7">
        <f>'Plant Burger_SimaPro'!D33</f>
        <v>5.803204</v>
      </c>
      <c r="F6" s="7">
        <f>'Plant Burger_SimaPro'!F33</f>
        <v>2.6324190999999999</v>
      </c>
      <c r="G6" s="7">
        <f t="shared" si="0"/>
        <v>-5.3638238248665111</v>
      </c>
      <c r="H6" s="7">
        <f t="shared" si="1"/>
        <v>0.70803579305369591</v>
      </c>
      <c r="I6" s="7">
        <f t="shared" si="2"/>
        <v>1.6648525015170674</v>
      </c>
      <c r="J6" s="7">
        <f t="shared" si="3"/>
        <v>0.43256832363010311</v>
      </c>
      <c r="K6" s="8">
        <f>'Plant Burger_SimaPro'!D31</f>
        <v>4.2387024000000002E-2</v>
      </c>
      <c r="L6" s="8">
        <f>'Plant Burger_SimaPro'!F31</f>
        <v>2.1204352999999999E-2</v>
      </c>
      <c r="M6" s="8">
        <f t="shared" ref="M6:M34" si="4">LN((K6^2)/SQRT((K6^2)+(L6^2)))</f>
        <v>-3.2725870975658582</v>
      </c>
      <c r="N6" s="8">
        <f t="shared" ref="N6:N34" si="5">SQRT(LN(((K6^2)+(L6^2))/(K6^2)))</f>
        <v>0.4725972836288414</v>
      </c>
      <c r="O6" s="8">
        <f>'Plant Burger_SimaPro'!AA45</f>
        <v>0.34160178000000002</v>
      </c>
      <c r="P6" s="8">
        <f>'Plant Burger_SimaPro'!AC45</f>
        <v>3.6304039000000001</v>
      </c>
      <c r="Q6" s="8">
        <f t="shared" ref="Q6:Q34" si="6">LN((O6^2)/SQRT((O6^2)+(P6^2)))</f>
        <v>-3.441970545982258</v>
      </c>
      <c r="R6" s="8">
        <f t="shared" ref="R6:R34" si="7">SQRT(LN(((O6^2)+(P6^2))/(O6^2)))</f>
        <v>2.1761713809687846</v>
      </c>
    </row>
    <row r="7" spans="1:18" x14ac:dyDescent="0.35">
      <c r="A7" s="16">
        <v>3</v>
      </c>
      <c r="B7" s="7" t="s">
        <v>32</v>
      </c>
      <c r="C7" s="7">
        <v>1.0386111999999999E-2</v>
      </c>
      <c r="D7" s="7">
        <v>2.0299999999999998</v>
      </c>
      <c r="E7" s="7">
        <f>'Plant Burger_SimaPro'!D57</f>
        <v>1.9725522</v>
      </c>
      <c r="F7" s="7">
        <f>'Plant Burger_SimaPro'!F57</f>
        <v>0.18513234000000001</v>
      </c>
      <c r="G7" s="7">
        <f t="shared" si="0"/>
        <v>-4.8179430919933903</v>
      </c>
      <c r="H7" s="7">
        <f t="shared" si="1"/>
        <v>0.70803579305369591</v>
      </c>
      <c r="I7" s="7">
        <f t="shared" si="2"/>
        <v>0.67494321510167443</v>
      </c>
      <c r="J7" s="7">
        <f t="shared" si="3"/>
        <v>9.364851482412978E-2</v>
      </c>
      <c r="K7" s="8">
        <f>'Plant Burger_SimaPro'!D55</f>
        <v>3.6740594000000001E-3</v>
      </c>
      <c r="L7" s="8">
        <f>'Plant Burger_SimaPro'!F55</f>
        <v>1.54455E-3</v>
      </c>
      <c r="M7" s="8">
        <f t="shared" si="4"/>
        <v>-5.6878280553635472</v>
      </c>
      <c r="N7" s="8">
        <f t="shared" si="5"/>
        <v>0.40341028918043187</v>
      </c>
      <c r="O7" s="8">
        <f>'Plant Burger_SimaPro'!AA69</f>
        <v>2.0119155E-2</v>
      </c>
      <c r="P7" s="8">
        <f>'Plant Burger_SimaPro'!AC69</f>
        <v>0.46081567000000001</v>
      </c>
      <c r="Q7" s="8">
        <f t="shared" si="6"/>
        <v>-7.0383608863394205</v>
      </c>
      <c r="R7" s="8">
        <f t="shared" si="7"/>
        <v>2.5029094884533687</v>
      </c>
    </row>
    <row r="8" spans="1:18" x14ac:dyDescent="0.35">
      <c r="A8" s="16">
        <v>4</v>
      </c>
      <c r="B8" s="7" t="s">
        <v>33</v>
      </c>
      <c r="C8" s="7">
        <v>5.5000000000000003E-8</v>
      </c>
      <c r="D8" s="7">
        <v>2.0299999999999998</v>
      </c>
      <c r="E8" s="8">
        <f>'Plant Burger_SimaPro'!D81</f>
        <v>1.4321166999999999</v>
      </c>
      <c r="F8" s="8">
        <f>'Plant Burger_SimaPro'!F81</f>
        <v>0.33654970000000001</v>
      </c>
      <c r="G8" s="7">
        <f t="shared" si="0"/>
        <v>-16.966589993836529</v>
      </c>
      <c r="H8" s="7">
        <f t="shared" si="1"/>
        <v>0.70803579305369591</v>
      </c>
      <c r="I8" s="7">
        <f t="shared" si="2"/>
        <v>0.33227619861297136</v>
      </c>
      <c r="J8" s="7">
        <f t="shared" si="3"/>
        <v>0.23185064597020613</v>
      </c>
      <c r="K8" s="8">
        <f>'Plant Burger_SimaPro'!D79</f>
        <v>5.7197380999999999E-3</v>
      </c>
      <c r="L8" s="8">
        <f>'Plant Burger_SimaPro'!F79</f>
        <v>2.4672651000000002E-3</v>
      </c>
      <c r="M8" s="8">
        <f t="shared" si="4"/>
        <v>-5.2491554611751994</v>
      </c>
      <c r="N8" s="8">
        <f t="shared" si="5"/>
        <v>0.41309369354478959</v>
      </c>
      <c r="O8" s="8">
        <f>'Plant Burger_SimaPro'!AA93</f>
        <v>5.3165393999999998E-2</v>
      </c>
      <c r="P8" s="8">
        <f>'Plant Burger_SimaPro'!AC93</f>
        <v>0.81017459000000003</v>
      </c>
      <c r="Q8" s="8">
        <f t="shared" si="6"/>
        <v>-5.6603381649080875</v>
      </c>
      <c r="R8" s="8">
        <f t="shared" si="7"/>
        <v>2.3349477860937973</v>
      </c>
    </row>
    <row r="9" spans="1:18" x14ac:dyDescent="0.35">
      <c r="A9" s="16">
        <v>5</v>
      </c>
      <c r="B9" s="7" t="s">
        <v>34</v>
      </c>
      <c r="C9" s="8">
        <v>0.456516225</v>
      </c>
      <c r="D9" s="7">
        <v>2.0299999999999998</v>
      </c>
      <c r="E9" s="8">
        <f>'Plant Burger_SimaPro'!D105</f>
        <v>2.1322670000000001</v>
      </c>
      <c r="F9" s="8">
        <f>'Plant Burger_SimaPro'!F105</f>
        <v>0.40811999999999998</v>
      </c>
      <c r="G9" s="7">
        <f t="shared" si="0"/>
        <v>-1.0347883795326351</v>
      </c>
      <c r="H9" s="7">
        <f t="shared" si="1"/>
        <v>0.70803579305369591</v>
      </c>
      <c r="I9" s="7">
        <f t="shared" si="2"/>
        <v>0.73919593469346423</v>
      </c>
      <c r="J9" s="7">
        <f t="shared" si="3"/>
        <v>0.18968288425960814</v>
      </c>
      <c r="K9" s="8">
        <f>'Plant Burger_SimaPro'!D103</f>
        <v>5.7859004999999998E-3</v>
      </c>
      <c r="L9" s="8">
        <f>'Plant Burger_SimaPro'!F103</f>
        <v>2.7466092999999998E-3</v>
      </c>
      <c r="M9" s="8">
        <f t="shared" si="4"/>
        <v>-5.2539433186882807</v>
      </c>
      <c r="N9" s="8">
        <f t="shared" si="5"/>
        <v>0.45080383634254245</v>
      </c>
      <c r="O9" s="8">
        <f>'Plant Burger_SimaPro'!AA117</f>
        <v>-4.9091919999999997E-2</v>
      </c>
      <c r="P9" s="8">
        <f>'Plant Burger_SimaPro'!AC117</f>
        <v>1.2324424</v>
      </c>
      <c r="Q9" s="8">
        <f t="shared" si="6"/>
        <v>-6.2379122378281124</v>
      </c>
      <c r="R9" s="8">
        <f t="shared" si="7"/>
        <v>2.5392327258392413</v>
      </c>
    </row>
    <row r="10" spans="1:18" x14ac:dyDescent="0.35">
      <c r="A10" s="16">
        <v>6</v>
      </c>
      <c r="B10" s="7" t="s">
        <v>35</v>
      </c>
      <c r="C10" s="8">
        <v>1.1880000000000001E-6</v>
      </c>
      <c r="D10" s="7">
        <v>2.0299999999999998</v>
      </c>
      <c r="E10" s="8">
        <f>'Plant Burger_SimaPro'!D129</f>
        <v>44.456139</v>
      </c>
      <c r="F10" s="8">
        <f>'Plant Burger_SimaPro'!F129</f>
        <v>1.8252092</v>
      </c>
      <c r="G10" s="7">
        <f t="shared" si="0"/>
        <v>-13.89389667914641</v>
      </c>
      <c r="H10" s="7">
        <f t="shared" si="1"/>
        <v>0.70803579305369591</v>
      </c>
      <c r="I10" s="7">
        <f t="shared" si="2"/>
        <v>3.7936609580463787</v>
      </c>
      <c r="J10" s="7">
        <f t="shared" si="3"/>
        <v>4.1039118251120339E-2</v>
      </c>
      <c r="K10" s="8">
        <f>'Plant Burger_SimaPro'!D127</f>
        <v>0.25222344000000002</v>
      </c>
      <c r="L10" s="8">
        <f>'Plant Burger_SimaPro'!F127</f>
        <v>5.6638797999999997E-2</v>
      </c>
      <c r="M10" s="8">
        <f t="shared" si="4"/>
        <v>-1.4020379620708803</v>
      </c>
      <c r="N10" s="8">
        <f t="shared" si="5"/>
        <v>0.22180191347303194</v>
      </c>
      <c r="O10" s="8">
        <f>'Plant Burger_SimaPro'!AA141</f>
        <v>1.3102199999999999</v>
      </c>
      <c r="P10" s="8">
        <f>'Plant Burger_SimaPro'!AC141</f>
        <v>98.170214000000001</v>
      </c>
      <c r="Q10" s="8">
        <f t="shared" si="6"/>
        <v>-4.0464017809143806</v>
      </c>
      <c r="R10" s="8">
        <f t="shared" si="7"/>
        <v>2.938229685698031</v>
      </c>
    </row>
    <row r="11" spans="1:18" x14ac:dyDescent="0.35">
      <c r="A11" s="16">
        <v>7</v>
      </c>
      <c r="B11" s="7" t="s">
        <v>36</v>
      </c>
      <c r="C11" s="8">
        <v>1.43E-5</v>
      </c>
      <c r="D11" s="7">
        <v>2.0299999999999998</v>
      </c>
      <c r="E11" s="8">
        <f>'Plant Burger_SimaPro'!D152</f>
        <v>4.0379341999999996</v>
      </c>
      <c r="F11" s="8">
        <f>'Plant Burger_SimaPro'!F152</f>
        <v>1.4242136999999999</v>
      </c>
      <c r="G11" s="7">
        <f t="shared" si="0"/>
        <v>-11.405908362821</v>
      </c>
      <c r="H11" s="7">
        <f t="shared" si="1"/>
        <v>0.70803579305369591</v>
      </c>
      <c r="I11" s="7">
        <f t="shared" si="2"/>
        <v>1.3371069844760592</v>
      </c>
      <c r="J11" s="7">
        <f t="shared" si="3"/>
        <v>0.34242149490409274</v>
      </c>
      <c r="K11" s="8">
        <f>'Plant Burger_SimaPro'!D150</f>
        <v>0.15047791999999999</v>
      </c>
      <c r="L11" s="8">
        <f>'Plant Burger_SimaPro'!F150</f>
        <v>7.3248787999999995E-2</v>
      </c>
      <c r="M11" s="8">
        <f t="shared" si="4"/>
        <v>-2.0002629469985056</v>
      </c>
      <c r="N11" s="8">
        <f t="shared" si="5"/>
        <v>0.46113778955695517</v>
      </c>
      <c r="O11" s="8">
        <f>'Plant Burger_SimaPro'!AA165</f>
        <v>-0.36747806</v>
      </c>
      <c r="P11" s="8">
        <f>'Plant Burger_SimaPro'!AC165</f>
        <v>12.967684</v>
      </c>
      <c r="Q11" s="8">
        <f t="shared" si="6"/>
        <v>-4.5650451016651639</v>
      </c>
      <c r="R11" s="8">
        <f t="shared" si="7"/>
        <v>2.6698140155724293</v>
      </c>
    </row>
    <row r="12" spans="1:18" x14ac:dyDescent="0.35">
      <c r="A12" s="16">
        <v>8</v>
      </c>
      <c r="B12" s="7" t="s">
        <v>37</v>
      </c>
      <c r="C12" s="8">
        <v>1.54E-4</v>
      </c>
      <c r="D12" s="7">
        <v>2.0299999999999998</v>
      </c>
      <c r="E12" s="8">
        <f>'Plant Burger_SimaPro'!D177</f>
        <v>0.27562198999999998</v>
      </c>
      <c r="F12" s="8">
        <f>'Plant Burger_SimaPro'!F177</f>
        <v>5.5161407000000003E-2</v>
      </c>
      <c r="G12" s="7">
        <f t="shared" si="0"/>
        <v>-9.0292152976732325</v>
      </c>
      <c r="H12" s="7">
        <f t="shared" si="1"/>
        <v>0.70803579305369591</v>
      </c>
      <c r="I12" s="7">
        <f t="shared" si="2"/>
        <v>-1.3083611400689263</v>
      </c>
      <c r="J12" s="7">
        <f t="shared" si="3"/>
        <v>0.19817258434681845</v>
      </c>
      <c r="K12" s="8">
        <f>'Plant Burger_SimaPro'!D175</f>
        <v>1.0680291000000001E-3</v>
      </c>
      <c r="L12" s="8">
        <f>'Plant Burger_SimaPro'!F175</f>
        <v>5.2916832999999998E-4</v>
      </c>
      <c r="M12" s="8">
        <f t="shared" si="4"/>
        <v>-6.9517020164223728</v>
      </c>
      <c r="N12" s="8">
        <f t="shared" si="5"/>
        <v>0.46853329614457945</v>
      </c>
      <c r="O12" s="8">
        <f>'Plant Burger_SimaPro'!AA189</f>
        <v>-2.8091006999999999E-3</v>
      </c>
      <c r="P12" s="8">
        <f>'Plant Burger_SimaPro'!AC189</f>
        <v>0.26870917</v>
      </c>
      <c r="Q12" s="8">
        <f t="shared" si="6"/>
        <v>-10.435710768885748</v>
      </c>
      <c r="R12" s="8">
        <f t="shared" si="7"/>
        <v>3.0202052534355213</v>
      </c>
    </row>
    <row r="13" spans="1:18" x14ac:dyDescent="0.35">
      <c r="A13" s="16">
        <v>9</v>
      </c>
      <c r="B13" s="7" t="s">
        <v>38</v>
      </c>
      <c r="C13" s="8">
        <v>4.653E-3</v>
      </c>
      <c r="D13" s="7">
        <v>2.0299999999999998</v>
      </c>
      <c r="E13" s="8">
        <f>'Plant Burger_SimaPro'!D201</f>
        <v>1.0926853999999999</v>
      </c>
      <c r="F13" s="8">
        <f>'Plant Burger_SimaPro'!F201</f>
        <v>7.9191108999999996E-2</v>
      </c>
      <c r="G13" s="7">
        <f t="shared" si="0"/>
        <v>-5.6209004482422138</v>
      </c>
      <c r="H13" s="7">
        <f t="shared" si="1"/>
        <v>0.70803579305369591</v>
      </c>
      <c r="I13" s="7">
        <f t="shared" si="2"/>
        <v>8.6018980243970547E-2</v>
      </c>
      <c r="J13" s="7">
        <f t="shared" si="3"/>
        <v>7.2378945321918159E-2</v>
      </c>
      <c r="K13" s="8">
        <f>'Plant Burger_SimaPro'!D199</f>
        <v>3.1389819000000002E-3</v>
      </c>
      <c r="L13" s="8">
        <f>'Plant Burger_SimaPro'!F199</f>
        <v>7.2792338E-4</v>
      </c>
      <c r="M13" s="8">
        <f t="shared" si="4"/>
        <v>-5.7900470258517664</v>
      </c>
      <c r="N13" s="8">
        <f t="shared" si="5"/>
        <v>0.22886790314612593</v>
      </c>
      <c r="O13" s="8">
        <f>'Plant Burger_SimaPro'!AA213</f>
        <v>-5.3348937999999997E-3</v>
      </c>
      <c r="P13" s="8">
        <f>'Plant Burger_SimaPro'!AC213</f>
        <v>0.24134986</v>
      </c>
      <c r="Q13" s="8">
        <f t="shared" si="6"/>
        <v>-9.0457091470468107</v>
      </c>
      <c r="R13" s="8">
        <f t="shared" si="7"/>
        <v>2.7612398832194822</v>
      </c>
    </row>
    <row r="14" spans="1:18" x14ac:dyDescent="0.35">
      <c r="A14" s="26">
        <v>10</v>
      </c>
      <c r="B14" t="s">
        <v>107</v>
      </c>
      <c r="C14" s="8">
        <v>7.1280000000000002E-6</v>
      </c>
      <c r="D14" s="7">
        <v>2.0299999999999998</v>
      </c>
      <c r="E14" s="8">
        <f>'Plant Burger_SimaPro'!D225</f>
        <v>0.86567780000000005</v>
      </c>
      <c r="F14" s="8">
        <f>'Plant Burger_SimaPro'!F225</f>
        <v>7.6962481999999999E-2</v>
      </c>
      <c r="G14" s="7">
        <f t="shared" si="0"/>
        <v>-12.102137209918354</v>
      </c>
      <c r="H14" s="7">
        <f t="shared" si="1"/>
        <v>0.70803579305369591</v>
      </c>
      <c r="I14" s="7">
        <f t="shared" si="2"/>
        <v>-0.14817894628753947</v>
      </c>
      <c r="J14" s="7">
        <f t="shared" si="3"/>
        <v>8.8729377443926283E-2</v>
      </c>
      <c r="K14" s="8">
        <f>'Plant Burger_SimaPro'!D200</f>
        <v>1.5803711</v>
      </c>
      <c r="L14" s="8">
        <f>'Plant Burger_SimaPro'!F200</f>
        <v>0.21153021</v>
      </c>
      <c r="M14" s="8">
        <f t="shared" si="4"/>
        <v>0.44878128489815849</v>
      </c>
      <c r="N14" s="8">
        <f t="shared" si="5"/>
        <v>0.133254703331594</v>
      </c>
      <c r="O14" s="8">
        <f>'Plant Burger_SimaPro'!AA237</f>
        <v>-2.4933883E-2</v>
      </c>
      <c r="P14" s="8">
        <f>'Plant Burger_SimaPro'!AC237</f>
        <v>0.62066164000000001</v>
      </c>
      <c r="Q14" s="8">
        <f t="shared" si="6"/>
        <v>-6.9068923535468425</v>
      </c>
      <c r="R14" s="8">
        <f t="shared" si="7"/>
        <v>2.5358882925273245</v>
      </c>
    </row>
    <row r="15" spans="1:18" x14ac:dyDescent="0.35">
      <c r="A15" s="16">
        <v>11</v>
      </c>
      <c r="B15" s="7" t="s">
        <v>39</v>
      </c>
      <c r="C15" s="8">
        <v>3.6080000000000001E-3</v>
      </c>
      <c r="D15" s="7">
        <v>2.0299999999999998</v>
      </c>
      <c r="E15" s="8">
        <f>'Plant Burger_SimaPro'!D249</f>
        <v>3.0727445000000002</v>
      </c>
      <c r="F15" s="8">
        <f>'Plant Burger_SimaPro'!F249</f>
        <v>0.50249911999999997</v>
      </c>
      <c r="G15" s="7">
        <f t="shared" si="0"/>
        <v>-5.8752590189043481</v>
      </c>
      <c r="H15" s="7">
        <f t="shared" si="1"/>
        <v>0.70803579305369591</v>
      </c>
      <c r="I15" s="7">
        <f t="shared" si="2"/>
        <v>1.1093750805755311</v>
      </c>
      <c r="J15" s="7">
        <f t="shared" si="3"/>
        <v>0.16245649022572603</v>
      </c>
      <c r="K15" s="8">
        <f>'Plant Burger_SimaPro'!D247</f>
        <v>9.1803357000000002E-3</v>
      </c>
      <c r="L15" s="8">
        <f>'Plant Burger_SimaPro'!F247</f>
        <v>4.3629562000000004E-3</v>
      </c>
      <c r="M15" s="8">
        <f t="shared" si="4"/>
        <v>-4.7925139408649784</v>
      </c>
      <c r="N15" s="8">
        <f t="shared" si="5"/>
        <v>0.4512702836971994</v>
      </c>
      <c r="O15" s="8">
        <f>'Plant Burger_SimaPro'!AA261</f>
        <v>-2.4287949E-2</v>
      </c>
      <c r="P15" s="8">
        <f>'Plant Burger_SimaPro'!AC261</f>
        <v>1.8848838000000001</v>
      </c>
      <c r="Q15" s="8">
        <f t="shared" si="6"/>
        <v>-8.0694991426540152</v>
      </c>
      <c r="R15" s="8">
        <f t="shared" si="7"/>
        <v>2.9501607295469587</v>
      </c>
    </row>
    <row r="16" spans="1:18" x14ac:dyDescent="0.35">
      <c r="A16" s="16">
        <v>12</v>
      </c>
      <c r="B16" s="7" t="s">
        <v>40</v>
      </c>
      <c r="C16" s="8">
        <v>6.6000000000000003E-7</v>
      </c>
      <c r="D16" s="7">
        <v>2.0299999999999998</v>
      </c>
      <c r="E16" s="8">
        <f>'Plant Burger_SimaPro'!D273</f>
        <v>2.1020639000000001</v>
      </c>
      <c r="F16" s="8">
        <f>'Plant Burger_SimaPro'!F273</f>
        <v>2.9286892999999998</v>
      </c>
      <c r="G16" s="7">
        <f t="shared" si="0"/>
        <v>-14.481683344048529</v>
      </c>
      <c r="H16" s="7">
        <f t="shared" si="1"/>
        <v>0.70803579305369591</v>
      </c>
      <c r="I16" s="7">
        <f t="shared" si="2"/>
        <v>0.20352262576498462</v>
      </c>
      <c r="J16" s="7">
        <f t="shared" si="3"/>
        <v>1.0386501295885211</v>
      </c>
      <c r="K16" s="8">
        <f>'Plant Burger_SimaPro'!D271</f>
        <v>6.8099603999999996E-3</v>
      </c>
      <c r="L16" s="8">
        <f>'Plant Burger_SimaPro'!F271</f>
        <v>4.0237750000000003E-3</v>
      </c>
      <c r="M16" s="8">
        <f t="shared" si="4"/>
        <v>-5.1390962728768042</v>
      </c>
      <c r="N16" s="8">
        <f t="shared" si="5"/>
        <v>0.5472244494925419</v>
      </c>
      <c r="O16" s="8">
        <f>'Plant Burger_SimaPro'!AA285</f>
        <v>6.5181457999999998E-2</v>
      </c>
      <c r="P16" s="8">
        <f>'Plant Burger_SimaPro'!AC285</f>
        <v>1.2222892000000001</v>
      </c>
      <c r="Q16" s="8">
        <f t="shared" si="6"/>
        <v>-5.663305853712731</v>
      </c>
      <c r="R16" s="8">
        <f t="shared" si="7"/>
        <v>2.4218693675401339</v>
      </c>
    </row>
    <row r="17" spans="1:18" x14ac:dyDescent="0.35">
      <c r="A17" s="16">
        <v>13</v>
      </c>
      <c r="B17" s="7" t="s">
        <v>41</v>
      </c>
      <c r="C17" s="8">
        <v>0.32617200000000002</v>
      </c>
      <c r="D17" s="7">
        <v>2.0299999999999998</v>
      </c>
      <c r="E17" s="8">
        <f>'Plant Burger_SimaPro'!D297</f>
        <v>1.2738338</v>
      </c>
      <c r="F17" s="8">
        <f>'Plant Burger_SimaPro'!F297</f>
        <v>0.15638774999999999</v>
      </c>
      <c r="G17" s="7">
        <f t="shared" si="0"/>
        <v>-1.370987771511881</v>
      </c>
      <c r="H17" s="7">
        <f t="shared" si="1"/>
        <v>0.70803579305369591</v>
      </c>
      <c r="I17" s="7">
        <f t="shared" si="2"/>
        <v>0.23455116586330349</v>
      </c>
      <c r="J17" s="7">
        <f t="shared" si="3"/>
        <v>0.1223104862030558</v>
      </c>
      <c r="K17" s="8">
        <f>'Plant Burger_SimaPro'!D295</f>
        <v>4.8566592999999998E-3</v>
      </c>
      <c r="L17" s="8">
        <f>'Plant Burger_SimaPro'!F295</f>
        <v>2.307276E-3</v>
      </c>
      <c r="M17" s="8">
        <f t="shared" si="4"/>
        <v>-5.4291588784138263</v>
      </c>
      <c r="N17" s="8">
        <f t="shared" si="5"/>
        <v>0.45111952773997405</v>
      </c>
      <c r="O17" s="12">
        <f>'Plant Burger_SimaPro'!AA309</f>
        <v>6.2513659999999999E-2</v>
      </c>
      <c r="P17" s="12">
        <f>'Plant Burger_SimaPro'!AC309</f>
        <v>1.0654503</v>
      </c>
      <c r="Q17" s="8">
        <f t="shared" si="6"/>
        <v>-5.6098562305917383</v>
      </c>
      <c r="R17" s="8">
        <f t="shared" si="7"/>
        <v>2.3822199917183133</v>
      </c>
    </row>
    <row r="18" spans="1:18" x14ac:dyDescent="0.35">
      <c r="A18" s="16">
        <v>14</v>
      </c>
      <c r="B18" s="7" t="s">
        <v>42</v>
      </c>
      <c r="C18" s="8">
        <v>1.188E-5</v>
      </c>
      <c r="D18" s="7">
        <v>2.0299999999999998</v>
      </c>
      <c r="E18" s="8">
        <f>'Plant Burger_SimaPro'!D321</f>
        <v>0.17380444</v>
      </c>
      <c r="F18" s="8">
        <f>'Plant Burger_SimaPro'!F321</f>
        <v>2.5211534000000001E-2</v>
      </c>
      <c r="G18" s="7">
        <f t="shared" si="0"/>
        <v>-11.591311586152363</v>
      </c>
      <c r="H18" s="7">
        <f t="shared" si="1"/>
        <v>0.70803579305369591</v>
      </c>
      <c r="I18" s="7">
        <f t="shared" si="2"/>
        <v>-1.7602361149323278</v>
      </c>
      <c r="J18" s="7">
        <f t="shared" si="3"/>
        <v>0.14430242590106934</v>
      </c>
      <c r="K18" s="8">
        <f>'Plant Burger_SimaPro'!D319</f>
        <v>2.2457846E-3</v>
      </c>
      <c r="L18" s="8">
        <f>'Plant Burger_SimaPro'!F319</f>
        <v>8.9495171000000004E-4</v>
      </c>
      <c r="M18" s="8">
        <f t="shared" si="4"/>
        <v>-6.1723947978892557</v>
      </c>
      <c r="N18" s="8">
        <f t="shared" si="5"/>
        <v>0.38391266401428892</v>
      </c>
      <c r="O18" s="8">
        <f>'Plant Burger_SimaPro'!AA333</f>
        <v>2.2142017999999999E-2</v>
      </c>
      <c r="P18" s="8">
        <f>'Plant Burger_SimaPro'!AC333</f>
        <v>0.18185606000000001</v>
      </c>
      <c r="Q18" s="8">
        <f t="shared" si="6"/>
        <v>-5.9233744584922885</v>
      </c>
      <c r="R18" s="8">
        <f t="shared" si="7"/>
        <v>2.055770536748589</v>
      </c>
    </row>
    <row r="19" spans="1:18" x14ac:dyDescent="0.35">
      <c r="A19" s="16">
        <v>15</v>
      </c>
      <c r="B19" s="7" t="s">
        <v>43</v>
      </c>
      <c r="C19" s="8">
        <v>30.780200000000001</v>
      </c>
      <c r="D19" s="7">
        <v>2.0299999999999998</v>
      </c>
      <c r="E19" s="8">
        <f>'Plant Burger_SimaPro'!D345</f>
        <v>5.8200631999999995E-4</v>
      </c>
      <c r="F19" s="8">
        <f>'Plant Burger_SimaPro'!F345</f>
        <v>1.4269589E-4</v>
      </c>
      <c r="G19" s="7">
        <f t="shared" si="0"/>
        <v>3.1762142839928309</v>
      </c>
      <c r="H19" s="7">
        <f t="shared" si="1"/>
        <v>0.70803579305369591</v>
      </c>
      <c r="I19" s="7">
        <f t="shared" si="2"/>
        <v>-7.4782169471888222</v>
      </c>
      <c r="J19" s="7">
        <f t="shared" si="3"/>
        <v>0.24160999980776846</v>
      </c>
      <c r="K19" s="12">
        <f>'Plant Burger_SimaPro'!D343</f>
        <v>2.4291826E-6</v>
      </c>
      <c r="L19" s="12">
        <f>'Plant Burger_SimaPro'!F343</f>
        <v>1.3624195000000001E-6</v>
      </c>
      <c r="M19" s="8">
        <f t="shared" si="4"/>
        <v>-13.064706156874918</v>
      </c>
      <c r="N19" s="8">
        <f t="shared" si="5"/>
        <v>0.52297307975517526</v>
      </c>
      <c r="O19" s="12">
        <f>'Plant Burger_SimaPro'!AA357</f>
        <v>1.1595804E-3</v>
      </c>
      <c r="P19" s="12">
        <f>'Plant Burger_SimaPro'!AC357</f>
        <v>7.6800898999999998E-4</v>
      </c>
      <c r="Q19" s="8">
        <f t="shared" si="6"/>
        <v>-6.9415541231993734</v>
      </c>
      <c r="R19" s="8">
        <f t="shared" si="7"/>
        <v>0.60308715748160546</v>
      </c>
    </row>
    <row r="20" spans="1:18" x14ac:dyDescent="0.35">
      <c r="A20" s="16">
        <v>16</v>
      </c>
      <c r="B20" s="7" t="s">
        <v>44</v>
      </c>
      <c r="C20" s="8">
        <v>2.8269999999999999E-5</v>
      </c>
      <c r="D20" s="7">
        <v>2.0299999999999998</v>
      </c>
      <c r="E20" s="8">
        <f>'Plant Burger_SimaPro'!D369</f>
        <v>2.6611771000000002</v>
      </c>
      <c r="F20" s="8">
        <f>'Plant Burger_SimaPro'!F369</f>
        <v>0.13470699999999999</v>
      </c>
      <c r="G20" s="7">
        <f t="shared" si="0"/>
        <v>-10.724366728381364</v>
      </c>
      <c r="H20" s="7">
        <f t="shared" si="1"/>
        <v>0.70803579305369591</v>
      </c>
      <c r="I20" s="7">
        <f t="shared" si="2"/>
        <v>0.97748902402574012</v>
      </c>
      <c r="J20" s="7">
        <f t="shared" si="3"/>
        <v>5.0586948559739296E-2</v>
      </c>
      <c r="K20" s="8">
        <f>'Plant Burger_SimaPro'!D367</f>
        <v>2.3794638E-2</v>
      </c>
      <c r="L20" s="8">
        <f>'Plant Burger_SimaPro'!F367</f>
        <v>6.2474658000000001E-3</v>
      </c>
      <c r="M20" s="8">
        <f t="shared" si="4"/>
        <v>-3.7716271575909146</v>
      </c>
      <c r="N20" s="8">
        <f t="shared" si="5"/>
        <v>0.25819426711694288</v>
      </c>
      <c r="O20" s="8">
        <f>'Plant Burger_SimaPro'!AA381</f>
        <v>8.3315188999999998E-2</v>
      </c>
      <c r="P20" s="8">
        <f>'Plant Burger_SimaPro'!AC381</f>
        <v>1.6953811000000001</v>
      </c>
      <c r="Q20" s="8">
        <f t="shared" si="6"/>
        <v>-5.4993623990481408</v>
      </c>
      <c r="R20" s="8">
        <f t="shared" si="7"/>
        <v>2.4552954989381983</v>
      </c>
    </row>
    <row r="21" spans="1:18" s="15" customFormat="1" x14ac:dyDescent="0.35">
      <c r="A21" s="17">
        <v>17</v>
      </c>
      <c r="B21" s="4" t="s">
        <v>72</v>
      </c>
      <c r="C21" s="10">
        <v>0.45999238999999997</v>
      </c>
      <c r="D21" s="11">
        <v>2.0299999999999998</v>
      </c>
      <c r="E21" s="29">
        <f>'Plant Burger_SimaPro'!O393</f>
        <v>0.44060196000000001</v>
      </c>
      <c r="F21" s="29">
        <f>'Plant Burger_SimaPro'!Q393</f>
        <v>6.6302462000000006E-2</v>
      </c>
      <c r="G21" s="11">
        <f t="shared" ref="G21" si="8">LN(C21)-(0.5*H21^2)</f>
        <v>-1.0272026752366901</v>
      </c>
      <c r="H21" s="11">
        <f t="shared" ref="H21" si="9">LN(D21)</f>
        <v>0.70803579305369591</v>
      </c>
      <c r="I21" s="11">
        <f t="shared" ref="I21" si="10">LN((E21^2)/SQRT((E21^2)+(F21^2)))</f>
        <v>-0.83080945073771806</v>
      </c>
      <c r="J21" s="11">
        <f t="shared" ref="J21" si="11">SQRT(LN(((E21^2)+(F21^2))/(E21^2)))</f>
        <v>0.14963993179145529</v>
      </c>
      <c r="K21" s="29">
        <f>'Plant Burger_SimaPro'!O391</f>
        <v>4.4775489999999999E-3</v>
      </c>
      <c r="L21" s="29">
        <f>'Plant Burger_SimaPro'!Q391</f>
        <v>1.0041028E-3</v>
      </c>
      <c r="M21" s="10">
        <f t="shared" ref="M21" si="12">LN((K21^2)/SQRT((K21^2)+(L21^2)))</f>
        <v>-5.4332123094255644</v>
      </c>
      <c r="N21" s="10">
        <f t="shared" ref="N21" si="13">SQRT(LN(((K21^2)+(L21^2))/(K21^2)))</f>
        <v>0.22150769261224365</v>
      </c>
      <c r="O21" s="29">
        <f>'Plant Burger_SimaPro'!AN405</f>
        <v>0.16497116000000001</v>
      </c>
      <c r="P21" s="29">
        <f>'Plant Burger_SimaPro'!AP405</f>
        <v>8.7964285000000003E-2</v>
      </c>
      <c r="Q21" s="10">
        <f t="shared" ref="Q21" si="14">LN((O21^2)/SQRT((O21^2)+(P21^2)))</f>
        <v>-1.9270965755714773</v>
      </c>
      <c r="R21" s="10">
        <f t="shared" ref="R21" si="15">SQRT(LN(((O21^2)+(P21^2))/(O21^2)))</f>
        <v>0.50022388454361388</v>
      </c>
    </row>
    <row r="22" spans="1:18" x14ac:dyDescent="0.35">
      <c r="A22" s="16">
        <v>18</v>
      </c>
      <c r="B22" s="7" t="s">
        <v>45</v>
      </c>
      <c r="C22" s="8">
        <v>1.8607160000000001E-2</v>
      </c>
      <c r="D22" s="7">
        <v>2.0299999999999998</v>
      </c>
      <c r="E22" s="8">
        <f>'Plant Burger_SimaPro'!D417</f>
        <v>5.1692941000000001</v>
      </c>
      <c r="F22" s="8">
        <f>'Plant Burger_SimaPro'!F417</f>
        <v>0.77220920999999998</v>
      </c>
      <c r="G22" s="7">
        <f t="shared" si="0"/>
        <v>-4.2348661682218038</v>
      </c>
      <c r="H22" s="7">
        <f t="shared" si="1"/>
        <v>0.70803579305369591</v>
      </c>
      <c r="I22" s="7">
        <f t="shared" si="2"/>
        <v>1.6317010438631205</v>
      </c>
      <c r="J22" s="7">
        <f t="shared" si="3"/>
        <v>0.14856040937943724</v>
      </c>
      <c r="K22" s="8">
        <f>'Plant Burger_SimaPro'!D415</f>
        <v>1.9590460000000001E-2</v>
      </c>
      <c r="L22" s="8">
        <f>'Plant Burger_SimaPro'!F415</f>
        <v>6.4806344999999996E-3</v>
      </c>
      <c r="M22" s="8">
        <f t="shared" si="4"/>
        <v>-3.9846368172553155</v>
      </c>
      <c r="N22" s="8">
        <f t="shared" si="5"/>
        <v>0.32225533765009984</v>
      </c>
      <c r="O22" s="8">
        <f>'Plant Burger_SimaPro'!AA429</f>
        <v>0.27337485</v>
      </c>
      <c r="P22" s="8">
        <f>'Plant Burger_SimaPro'!AC429</f>
        <v>2.7450614</v>
      </c>
      <c r="Q22" s="8">
        <f t="shared" si="6"/>
        <v>-3.608560584075065</v>
      </c>
      <c r="R22" s="8">
        <f t="shared" si="7"/>
        <v>2.1501856828622334</v>
      </c>
    </row>
    <row r="23" spans="1:18" x14ac:dyDescent="0.35">
      <c r="A23" s="16">
        <v>19</v>
      </c>
      <c r="B23" s="7" t="s">
        <v>46</v>
      </c>
      <c r="C23" s="8">
        <v>9.68E-4</v>
      </c>
      <c r="D23" s="7">
        <v>2.0299999999999998</v>
      </c>
      <c r="E23" s="8">
        <f>'Plant Burger_SimaPro'!D441</f>
        <v>4.2373143999999998</v>
      </c>
      <c r="F23" s="8">
        <f>'Plant Burger_SimaPro'!F441</f>
        <v>0.37850987000000003</v>
      </c>
      <c r="G23" s="7">
        <f t="shared" si="0"/>
        <v>-7.1909358128102854</v>
      </c>
      <c r="H23" s="7">
        <f t="shared" si="1"/>
        <v>0.70803579305369591</v>
      </c>
      <c r="I23" s="7">
        <f t="shared" si="2"/>
        <v>1.4399557803253853</v>
      </c>
      <c r="J23" s="7">
        <f t="shared" si="3"/>
        <v>8.9150345057454755E-2</v>
      </c>
      <c r="K23" s="8">
        <f>'Plant Burger_SimaPro'!D439</f>
        <v>1.1921268E-2</v>
      </c>
      <c r="L23" s="8">
        <f>'Plant Burger_SimaPro'!F439</f>
        <v>4.1338651000000001E-3</v>
      </c>
      <c r="M23" s="8">
        <f t="shared" si="4"/>
        <v>-4.4862050357774335</v>
      </c>
      <c r="N23" s="8">
        <f t="shared" si="5"/>
        <v>0.3369682139725293</v>
      </c>
      <c r="O23" s="8">
        <f>'Plant Burger_SimaPro'!AA453</f>
        <v>1.0537672E-2</v>
      </c>
      <c r="P23" s="8">
        <f>'Plant Burger_SimaPro'!AC453</f>
        <v>1.2539791</v>
      </c>
      <c r="Q23" s="8">
        <f t="shared" si="6"/>
        <v>-9.3319543488777086</v>
      </c>
      <c r="R23" s="8">
        <f t="shared" si="7"/>
        <v>3.0916518936476365</v>
      </c>
    </row>
    <row r="24" spans="1:18" s="15" customFormat="1" x14ac:dyDescent="0.35">
      <c r="A24" s="17">
        <v>20</v>
      </c>
      <c r="B24" s="9" t="s">
        <v>57</v>
      </c>
      <c r="C24" s="10">
        <v>0.18260000000000001</v>
      </c>
      <c r="D24" s="11">
        <v>2.0299999999999998</v>
      </c>
      <c r="E24" s="28">
        <f>'Plant Burger_SimaPro'!O465</f>
        <v>2.3717438999999998</v>
      </c>
      <c r="F24" s="28">
        <f>'Plant Burger_SimaPro'!Q465</f>
        <v>0.29961982999999998</v>
      </c>
      <c r="G24" s="11">
        <f t="shared" ref="G24" si="16">LN(C24)-(0.5*H24^2)</f>
        <v>-1.9511146529438568</v>
      </c>
      <c r="H24" s="11">
        <f t="shared" ref="H24" si="17">LN(D24)</f>
        <v>0.70803579305369591</v>
      </c>
      <c r="I24" s="11">
        <f t="shared" ref="I24" si="18">LN((E24^2)/SQRT((E24^2)+(F24^2)))</f>
        <v>0.85570901310352365</v>
      </c>
      <c r="J24" s="11">
        <f t="shared" ref="J24" si="19">SQRT(LN(((E24^2)+(F24^2))/(E24^2)))</f>
        <v>0.1258292036330827</v>
      </c>
      <c r="K24" s="29">
        <f>'Plant Burger_SimaPro'!O463</f>
        <v>3.9953009999999997E-2</v>
      </c>
      <c r="L24" s="29">
        <f>'Plant Burger_SimaPro'!Q463</f>
        <v>1.2388549E-2</v>
      </c>
      <c r="M24" s="10">
        <f t="shared" ref="M24" si="20">LN((K24^2)/SQRT((K24^2)+(L24^2)))</f>
        <v>-3.265952537288813</v>
      </c>
      <c r="N24" s="10">
        <f t="shared" ref="N24" si="21">SQRT(LN(((K24^2)+(L24^2))/(K24^2)))</f>
        <v>0.30298934588844734</v>
      </c>
      <c r="O24" s="29">
        <f>'Plant Burger_SimaPro'!AN477</f>
        <v>1.0216765000000001</v>
      </c>
      <c r="P24" s="29">
        <f>'Plant Burger_SimaPro'!AP477</f>
        <v>1.1981850999999999</v>
      </c>
      <c r="Q24" s="10">
        <f t="shared" ref="Q24" si="22">LN((O24^2)/SQRT((O24^2)+(P24^2)))</f>
        <v>-0.41113268446320905</v>
      </c>
      <c r="R24" s="10">
        <f t="shared" ref="R24" si="23">SQRT(LN(((O24^2)+(P24^2))/(O24^2)))</f>
        <v>0.93013718335849882</v>
      </c>
    </row>
    <row r="25" spans="1:18" s="15" customFormat="1" x14ac:dyDescent="0.35">
      <c r="A25" s="17">
        <v>21</v>
      </c>
      <c r="B25" s="9" t="s">
        <v>58</v>
      </c>
      <c r="C25" s="10">
        <v>7.2599999999999998E-2</v>
      </c>
      <c r="D25" s="11">
        <v>2.0299999999999998</v>
      </c>
      <c r="E25" s="29">
        <f>'Plant Burger_SimaPro'!O489</f>
        <v>1.5634053000000001</v>
      </c>
      <c r="F25" s="29">
        <f>'Plant Burger_SimaPro'!Q489</f>
        <v>0.10477269</v>
      </c>
      <c r="G25" s="11">
        <f t="shared" ref="G25:G26" si="24">LN(C25)-(0.5*H25^2)</f>
        <v>-2.8734476992739748</v>
      </c>
      <c r="H25" s="11">
        <f t="shared" ref="H25:H26" si="25">LN(D25)</f>
        <v>0.70803579305369591</v>
      </c>
      <c r="I25" s="11">
        <f t="shared" ref="I25:I26" si="26">LN((E25^2)/SQRT((E25^2)+(F25^2)))</f>
        <v>0.44462580273015873</v>
      </c>
      <c r="J25" s="11">
        <f t="shared" ref="J25:J26" si="27">SQRT(LN(((E25^2)+(F25^2))/(E25^2)))</f>
        <v>6.6940632138050751E-2</v>
      </c>
      <c r="K25" s="29">
        <f>'Plant Burger_SimaPro'!O487</f>
        <v>1.7833521000000001E-2</v>
      </c>
      <c r="L25" s="29">
        <f>'Plant Burger_SimaPro'!Q487</f>
        <v>1.6943506000000001E-3</v>
      </c>
      <c r="M25" s="10">
        <f t="shared" ref="M25:M26" si="28">LN((K25^2)/SQRT((K25^2)+(L25^2)))</f>
        <v>-4.0311685264518857</v>
      </c>
      <c r="N25" s="10">
        <f t="shared" ref="N25:N26" si="29">SQRT(LN(((K25^2)+(L25^2))/(K25^2)))</f>
        <v>9.4795949414684513E-2</v>
      </c>
      <c r="O25" s="29">
        <f>'Plant Burger_SimaPro'!AN501</f>
        <v>4.0995601999999999E-2</v>
      </c>
      <c r="P25" s="29">
        <f>'Plant Burger_SimaPro'!AP501</f>
        <v>3.8376222999999998E-3</v>
      </c>
      <c r="Q25" s="10">
        <f t="shared" ref="Q25:Q26" si="30">LN((O25^2)/SQRT((O25^2)+(P25^2)))</f>
        <v>-3.1986528713000588</v>
      </c>
      <c r="R25" s="10">
        <f t="shared" ref="R25:R26" si="31">SQRT(LN(((O25^2)+(P25^2))/(O25^2)))</f>
        <v>9.3406477033362634E-2</v>
      </c>
    </row>
    <row r="26" spans="1:18" s="15" customFormat="1" x14ac:dyDescent="0.35">
      <c r="A26" s="17">
        <v>22</v>
      </c>
      <c r="B26" s="4" t="s">
        <v>59</v>
      </c>
      <c r="C26" s="10">
        <v>2.2989999999999998E-3</v>
      </c>
      <c r="D26" s="11">
        <v>2.0299999999999998</v>
      </c>
      <c r="E26" s="29">
        <f>'Plant Burger_SimaPro'!O513</f>
        <v>0.41722819999999999</v>
      </c>
      <c r="F26" s="29">
        <f>'Plant Burger_SimaPro'!Q513</f>
        <v>5.5802160000000003E-2</v>
      </c>
      <c r="G26" s="11">
        <f t="shared" si="24"/>
        <v>-6.3259383753236813</v>
      </c>
      <c r="H26" s="11">
        <f t="shared" si="25"/>
        <v>0.70803579305369591</v>
      </c>
      <c r="I26" s="11">
        <f t="shared" si="26"/>
        <v>-0.88298676773797435</v>
      </c>
      <c r="J26" s="11">
        <f t="shared" si="27"/>
        <v>0.13315256721868615</v>
      </c>
      <c r="K26" s="28">
        <f>'Plant Burger_SimaPro'!O511</f>
        <v>8.1512784999999998E-4</v>
      </c>
      <c r="L26" s="28">
        <f>'Plant Burger_SimaPro'!Q511</f>
        <v>1.3092634000000001E-4</v>
      </c>
      <c r="M26" s="10">
        <f t="shared" si="28"/>
        <v>-7.124901488289658</v>
      </c>
      <c r="N26" s="10">
        <f t="shared" si="29"/>
        <v>0.15959888739521749</v>
      </c>
      <c r="O26" s="29">
        <f>'Plant Burger_SimaPro'!AN525</f>
        <v>1.2779018E-2</v>
      </c>
      <c r="P26" s="29">
        <f>'Plant Burger_SimaPro'!AP525</f>
        <v>6.7829808000000005E-2</v>
      </c>
      <c r="Q26" s="10">
        <f t="shared" si="30"/>
        <v>-6.0465870670764108</v>
      </c>
      <c r="R26" s="10">
        <f t="shared" si="31"/>
        <v>1.8366471600613812</v>
      </c>
    </row>
    <row r="27" spans="1:18" x14ac:dyDescent="0.35">
      <c r="A27" s="18">
        <v>23</v>
      </c>
      <c r="B27" s="14" t="s">
        <v>73</v>
      </c>
      <c r="C27" s="8">
        <v>5.165</v>
      </c>
      <c r="D27" s="7">
        <v>2.0299999999999998</v>
      </c>
      <c r="E27" s="8">
        <f>'Plant Burger_SimaPro'!D537</f>
        <v>0.46784362000000002</v>
      </c>
      <c r="F27" s="8">
        <f>'Plant Burger_SimaPro'!F537</f>
        <v>3.0798094000000002E-2</v>
      </c>
      <c r="G27" s="7">
        <f t="shared" si="0"/>
        <v>1.3912477604490139</v>
      </c>
      <c r="H27" s="7">
        <f t="shared" si="1"/>
        <v>0.70803579305369591</v>
      </c>
      <c r="I27" s="7">
        <f t="shared" si="2"/>
        <v>-0.76178328995871591</v>
      </c>
      <c r="J27" s="7">
        <f t="shared" si="3"/>
        <v>6.5758737154854363E-2</v>
      </c>
      <c r="K27" s="8">
        <f>'Plant Burger_SimaPro'!D535</f>
        <v>2.1939456999999999E-3</v>
      </c>
      <c r="L27" s="8">
        <f>'Plant Burger_SimaPro'!F535</f>
        <v>1.3272191E-3</v>
      </c>
      <c r="M27" s="8">
        <f t="shared" si="4"/>
        <v>-6.2779823681397229</v>
      </c>
      <c r="N27" s="8">
        <f t="shared" si="5"/>
        <v>0.55844194217132015</v>
      </c>
      <c r="O27" s="8">
        <f>'Plant Burger_SimaPro'!AA549</f>
        <v>-7.1539914999999999E-3</v>
      </c>
      <c r="P27" s="8">
        <f>'Plant Burger_SimaPro'!AC549</f>
        <v>0.18813362</v>
      </c>
      <c r="Q27" s="8">
        <f t="shared" si="6"/>
        <v>-8.2102892993178038</v>
      </c>
      <c r="R27" s="8">
        <f t="shared" si="7"/>
        <v>2.5574223245390257</v>
      </c>
    </row>
    <row r="28" spans="1:18" s="15" customFormat="1" x14ac:dyDescent="0.35">
      <c r="A28" s="17">
        <v>24</v>
      </c>
      <c r="B28" s="4" t="s">
        <v>60</v>
      </c>
      <c r="C28" s="10">
        <v>0.27500000000000002</v>
      </c>
      <c r="D28" s="11">
        <v>2.0299999999999998</v>
      </c>
      <c r="E28" s="29">
        <f>'Plant Burger_SimaPro'!O561</f>
        <v>3.3414092000000002</v>
      </c>
      <c r="F28" s="29">
        <f>'Plant Burger_SimaPro'!Q561</f>
        <v>0.1352862</v>
      </c>
      <c r="G28" s="11">
        <f t="shared" ref="G28" si="32">LN(C28)-(0.5*H28^2)</f>
        <v>-1.5416415234381535</v>
      </c>
      <c r="H28" s="11">
        <f t="shared" ref="H28" si="33">LN(D28)</f>
        <v>0.70803579305369591</v>
      </c>
      <c r="I28" s="11">
        <f t="shared" ref="I28" si="34">LN((E28^2)/SQRT((E28^2)+(F28^2)))</f>
        <v>1.2055736755612532</v>
      </c>
      <c r="J28" s="11">
        <f t="shared" ref="J28" si="35">SQRT(LN(((E28^2)+(F28^2))/(E28^2)))</f>
        <v>4.0471190084354423E-2</v>
      </c>
      <c r="K28" s="29">
        <f>'Plant Burger_SimaPro'!O559</f>
        <v>3.3986071999999999E-2</v>
      </c>
      <c r="L28" s="29">
        <f>'Plant Burger_SimaPro'!Q559</f>
        <v>2.2325544E-3</v>
      </c>
      <c r="M28" s="10">
        <f t="shared" ref="M28" si="36">LN((K28^2)/SQRT((K28^2)+(L28^2)))</f>
        <v>-3.3839574495223226</v>
      </c>
      <c r="N28" s="10">
        <f t="shared" ref="N28" si="37">SQRT(LN(((K28^2)+(L28^2))/(K28^2)))</f>
        <v>6.5619572830755618E-2</v>
      </c>
      <c r="O28" s="29">
        <f>'Plant Burger_SimaPro'!AN573</f>
        <v>0.16361551999999999</v>
      </c>
      <c r="P28" s="29">
        <f>'Plant Burger_SimaPro'!AP573</f>
        <v>1.2598732E-2</v>
      </c>
      <c r="Q28" s="10">
        <f t="shared" ref="Q28" si="38">LN((O28^2)/SQRT((O28^2)+(P28^2)))</f>
        <v>-1.8131918977563548</v>
      </c>
      <c r="R28" s="10">
        <f t="shared" ref="R28" si="39">SQRT(LN(((O28^2)+(P28^2))/(O28^2)))</f>
        <v>7.6888282190294907E-2</v>
      </c>
    </row>
    <row r="29" spans="1:18" x14ac:dyDescent="0.35">
      <c r="A29" s="16">
        <v>25</v>
      </c>
      <c r="B29" s="7" t="s">
        <v>51</v>
      </c>
      <c r="C29" s="8">
        <v>0.161</v>
      </c>
      <c r="D29" s="7">
        <v>2.0299999999999998</v>
      </c>
      <c r="E29" s="8">
        <f>'Plant Burger_SimaPro'!D585</f>
        <v>0.27914249000000002</v>
      </c>
      <c r="F29" s="8">
        <f>'Plant Burger_SimaPro'!F585</f>
        <v>1.8590723E-2</v>
      </c>
      <c r="G29" s="7">
        <f t="shared" si="0"/>
        <v>-2.0770082561202621</v>
      </c>
      <c r="H29" s="7">
        <f t="shared" si="1"/>
        <v>0.70803579305369591</v>
      </c>
      <c r="I29" s="7">
        <f t="shared" si="2"/>
        <v>-1.2782457470057476</v>
      </c>
      <c r="J29" s="7">
        <f t="shared" si="3"/>
        <v>6.6525729148843415E-2</v>
      </c>
      <c r="K29" s="12">
        <f>'Plant Burger_SimaPro'!D583</f>
        <v>9.6330846000000002E-5</v>
      </c>
      <c r="L29" s="12">
        <f>'Plant Burger_SimaPro'!F583</f>
        <v>3.5841627E-5</v>
      </c>
      <c r="M29" s="8">
        <f t="shared" si="4"/>
        <v>-9.3125490639475519</v>
      </c>
      <c r="N29" s="8">
        <f t="shared" si="5"/>
        <v>0.36007522832056321</v>
      </c>
      <c r="O29" s="8">
        <f>'Plant Burger_SimaPro'!AA597</f>
        <v>4.7867967000000001E-4</v>
      </c>
      <c r="P29" s="8">
        <f>'Plant Burger_SimaPro'!AC597</f>
        <v>5.3083849999999997E-3</v>
      </c>
      <c r="Q29" s="8">
        <f t="shared" si="6"/>
        <v>-10.054539487614525</v>
      </c>
      <c r="R29" s="8">
        <f t="shared" si="7"/>
        <v>2.1954774223204798</v>
      </c>
    </row>
    <row r="30" spans="1:18" x14ac:dyDescent="0.35">
      <c r="A30" s="16">
        <v>26</v>
      </c>
      <c r="B30" s="7" t="s">
        <v>52</v>
      </c>
      <c r="C30" s="8">
        <v>3.22</v>
      </c>
      <c r="D30" s="7">
        <v>2.0299999999999998</v>
      </c>
      <c r="E30" s="8">
        <f>'Plant Burger_SimaPro'!D609</f>
        <v>0.12403110000000001</v>
      </c>
      <c r="F30" s="8">
        <f>'Plant Burger_SimaPro'!F609</f>
        <v>1.3382221999999999E-2</v>
      </c>
      <c r="G30" s="7">
        <f t="shared" si="0"/>
        <v>0.91872401743372889</v>
      </c>
      <c r="H30" s="7">
        <f t="shared" si="1"/>
        <v>0.70803579305369591</v>
      </c>
      <c r="I30" s="7">
        <f t="shared" si="2"/>
        <v>-2.0930098867760494</v>
      </c>
      <c r="J30" s="7">
        <f t="shared" si="3"/>
        <v>0.10758204686546911</v>
      </c>
      <c r="K30" s="8">
        <f>'Plant Burger_SimaPro'!D607</f>
        <v>4.2841439000000002E-4</v>
      </c>
      <c r="L30" s="8">
        <f>'Plant Burger_SimaPro'!F607</f>
        <v>2.2712806999999999E-4</v>
      </c>
      <c r="M30" s="8">
        <f t="shared" si="4"/>
        <v>-7.8792672173407103</v>
      </c>
      <c r="N30" s="8">
        <f t="shared" si="5"/>
        <v>0.49768983812933754</v>
      </c>
      <c r="O30" s="8">
        <f>'Plant Burger_SimaPro'!AA621</f>
        <v>1.4289158000000001E-3</v>
      </c>
      <c r="P30" s="8">
        <f>'Plant Burger_SimaPro'!AC621</f>
        <v>0.12766851000000001</v>
      </c>
      <c r="Q30" s="8">
        <f t="shared" si="6"/>
        <v>-11.043423099133999</v>
      </c>
      <c r="R30" s="8">
        <f t="shared" si="7"/>
        <v>2.9975269123196546</v>
      </c>
    </row>
    <row r="31" spans="1:18" x14ac:dyDescent="0.35">
      <c r="A31" s="16">
        <v>27</v>
      </c>
      <c r="B31" s="7" t="s">
        <v>53</v>
      </c>
      <c r="C31" s="8">
        <v>0.29699999999999999</v>
      </c>
      <c r="D31" s="7">
        <v>2.0299999999999998</v>
      </c>
      <c r="E31" s="8">
        <f>'Plant Burger_SimaPro'!D633</f>
        <v>0.82637691000000002</v>
      </c>
      <c r="F31" s="8">
        <f>'Plant Burger_SimaPro'!F633</f>
        <v>0.12733127</v>
      </c>
      <c r="G31" s="7">
        <f t="shared" si="0"/>
        <v>-1.4646804823020254</v>
      </c>
      <c r="H31" s="7">
        <f t="shared" si="1"/>
        <v>0.70803579305369591</v>
      </c>
      <c r="I31" s="7">
        <f t="shared" si="2"/>
        <v>-0.20243647926662039</v>
      </c>
      <c r="J31" s="7">
        <f t="shared" si="3"/>
        <v>0.15318079014618072</v>
      </c>
      <c r="K31" s="8">
        <f>'Plant Burger_SimaPro'!D631</f>
        <v>1.8563950000000001E-3</v>
      </c>
      <c r="L31" s="8">
        <f>'Plant Burger_SimaPro'!F631</f>
        <v>9.1237958000000001E-4</v>
      </c>
      <c r="M31" s="8">
        <f t="shared" si="4"/>
        <v>-6.397299880790511</v>
      </c>
      <c r="N31" s="8">
        <f t="shared" si="5"/>
        <v>0.46514736762575393</v>
      </c>
      <c r="O31" s="8">
        <f>'Plant Burger_SimaPro'!AA645</f>
        <v>1.1018099999999999E-2</v>
      </c>
      <c r="P31" s="8">
        <f>'Plant Burger_SimaPro'!AC645</f>
        <v>0.38534896000000002</v>
      </c>
      <c r="Q31" s="8">
        <f t="shared" si="6"/>
        <v>-8.0632344414848678</v>
      </c>
      <c r="R31" s="8">
        <f t="shared" si="7"/>
        <v>2.6664652773173061</v>
      </c>
    </row>
    <row r="32" spans="1:18" x14ac:dyDescent="0.35">
      <c r="A32" s="16">
        <v>28</v>
      </c>
      <c r="B32" s="7" t="s">
        <v>54</v>
      </c>
      <c r="C32" s="8">
        <v>1.6000000000000001E-3</v>
      </c>
      <c r="D32" s="8">
        <v>1.19</v>
      </c>
      <c r="E32" s="8">
        <f>'Plant Burger_SimaPro'!D657</f>
        <v>1.2639689000000001</v>
      </c>
      <c r="F32" s="8">
        <f>'Plant Burger_SimaPro'!F657</f>
        <v>9.1170627000000004E-2</v>
      </c>
      <c r="G32" s="7">
        <f t="shared" si="0"/>
        <v>-6.4528815262659913</v>
      </c>
      <c r="H32" s="7">
        <f t="shared" si="1"/>
        <v>0.17395330712343798</v>
      </c>
      <c r="I32" s="7">
        <f t="shared" si="2"/>
        <v>0.23166203504103292</v>
      </c>
      <c r="J32" s="7">
        <f t="shared" si="3"/>
        <v>7.2036878757469544E-2</v>
      </c>
      <c r="K32" s="8">
        <f>'Plant Burger_SimaPro'!D655</f>
        <v>6.5103071000000004E-3</v>
      </c>
      <c r="L32" s="8">
        <f>'Plant Burger_SimaPro'!F655</f>
        <v>2.5400368000000001E-3</v>
      </c>
      <c r="M32" s="8">
        <f t="shared" si="4"/>
        <v>-5.1052147220315129</v>
      </c>
      <c r="N32" s="8">
        <f t="shared" si="5"/>
        <v>0.37642016879100543</v>
      </c>
      <c r="O32" s="8">
        <f>'Plant Burger_SimaPro'!AA669</f>
        <v>4.3955385E-2</v>
      </c>
      <c r="P32" s="8">
        <f>'Plant Burger_SimaPro'!AC669</f>
        <v>0.53822561999999996</v>
      </c>
      <c r="Q32" s="8">
        <f t="shared" si="6"/>
        <v>-5.6330065299844243</v>
      </c>
      <c r="R32" s="8">
        <f t="shared" si="7"/>
        <v>2.2398332050512577</v>
      </c>
    </row>
    <row r="33" spans="1:18" x14ac:dyDescent="0.35">
      <c r="A33" s="16">
        <v>29</v>
      </c>
      <c r="B33" s="7" t="s">
        <v>55</v>
      </c>
      <c r="C33" s="8">
        <v>2.3E-3</v>
      </c>
      <c r="D33" s="8">
        <v>1.19</v>
      </c>
      <c r="E33" s="8">
        <f>'Plant Burger_SimaPro'!D681</f>
        <v>3.0401775999999998</v>
      </c>
      <c r="F33" s="8">
        <f>'Plant Burger_SimaPro'!F681</f>
        <v>0.57101793000000001</v>
      </c>
      <c r="G33" s="7">
        <f t="shared" si="0"/>
        <v>-6.0899760325766232</v>
      </c>
      <c r="H33" s="7">
        <f t="shared" si="1"/>
        <v>0.17395330712343798</v>
      </c>
      <c r="I33" s="7">
        <f t="shared" si="2"/>
        <v>1.0945810330897041</v>
      </c>
      <c r="J33" s="7">
        <f t="shared" si="3"/>
        <v>0.18619829040361538</v>
      </c>
      <c r="K33" s="8">
        <f>'Plant Burger_SimaPro'!D679</f>
        <v>6.9795037000000004E-3</v>
      </c>
      <c r="L33" s="8">
        <f>'Plant Burger_SimaPro'!F679</f>
        <v>2.9417136000000001E-3</v>
      </c>
      <c r="M33" s="8">
        <f t="shared" si="4"/>
        <v>-5.0465355837136983</v>
      </c>
      <c r="N33" s="8">
        <f t="shared" si="5"/>
        <v>0.40437140310865427</v>
      </c>
      <c r="O33" s="8">
        <f>'Plant Burger_SimaPro'!AA693</f>
        <v>0.12459703</v>
      </c>
      <c r="P33" s="8">
        <f>'Plant Burger_SimaPro'!AC693</f>
        <v>1.0933748000000001</v>
      </c>
      <c r="Q33" s="8">
        <f t="shared" si="6"/>
        <v>-4.261061308111322</v>
      </c>
      <c r="R33" s="8">
        <f t="shared" si="7"/>
        <v>2.0872904919643385</v>
      </c>
    </row>
    <row r="34" spans="1:18" x14ac:dyDescent="0.35">
      <c r="A34" s="16">
        <v>30</v>
      </c>
      <c r="B34" s="7" t="s">
        <v>56</v>
      </c>
      <c r="C34" s="8">
        <v>0.01</v>
      </c>
      <c r="D34" s="8">
        <v>1.19</v>
      </c>
      <c r="E34" s="8">
        <f>'Plant Burger_SimaPro'!D705</f>
        <v>1.2036514</v>
      </c>
      <c r="F34" s="8">
        <f>'Plant Burger_SimaPro'!F705</f>
        <v>0.15962508</v>
      </c>
      <c r="G34" s="7">
        <f t="shared" si="0"/>
        <v>-4.6203000625176811</v>
      </c>
      <c r="H34" s="7">
        <f t="shared" si="1"/>
        <v>0.17395330712343798</v>
      </c>
      <c r="I34" s="7">
        <f t="shared" si="2"/>
        <v>0.17664252098609851</v>
      </c>
      <c r="J34" s="7">
        <f t="shared" si="3"/>
        <v>0.13203975987173724</v>
      </c>
      <c r="K34" s="8">
        <f>'Plant Burger_SimaPro'!D703</f>
        <v>5.9658994999999999E-3</v>
      </c>
      <c r="L34" s="8">
        <f>'Plant Burger_SimaPro'!F703</f>
        <v>2.3441121999999998E-3</v>
      </c>
      <c r="M34" s="8">
        <f t="shared" si="4"/>
        <v>-5.1934792784086197</v>
      </c>
      <c r="N34" s="8">
        <f t="shared" si="5"/>
        <v>0.37890325920889067</v>
      </c>
      <c r="O34" s="8">
        <f>'Plant Burger_SimaPro'!AA717</f>
        <v>8.4655947999999995E-2</v>
      </c>
      <c r="P34" s="8">
        <f>'Plant Burger_SimaPro'!AC717</f>
        <v>5.4563334999999998E-2</v>
      </c>
      <c r="Q34" s="8">
        <f t="shared" si="6"/>
        <v>-2.642872877435301</v>
      </c>
      <c r="R34" s="8">
        <f t="shared" si="7"/>
        <v>0.58942848652595159</v>
      </c>
    </row>
  </sheetData>
  <mergeCells count="11">
    <mergeCell ref="Q3:R3"/>
    <mergeCell ref="A1:A4"/>
    <mergeCell ref="B1:B4"/>
    <mergeCell ref="C1:J2"/>
    <mergeCell ref="K1:N2"/>
    <mergeCell ref="O1:R2"/>
    <mergeCell ref="C3:F3"/>
    <mergeCell ref="G3:J3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16E4-21BA-414B-8505-0D50365E8727}">
  <sheetPr>
    <tabColor rgb="FF92D050"/>
  </sheetPr>
  <dimension ref="A1:F31"/>
  <sheetViews>
    <sheetView zoomScale="86" zoomScaleNormal="86" workbookViewId="0">
      <selection activeCell="J17" sqref="J17"/>
    </sheetView>
  </sheetViews>
  <sheetFormatPr defaultRowHeight="14.5" x14ac:dyDescent="0.35"/>
  <cols>
    <col min="2" max="2" width="114.453125" bestFit="1" customWidth="1"/>
    <col min="3" max="3" width="12" bestFit="1" customWidth="1"/>
    <col min="4" max="4" width="11.36328125" bestFit="1" customWidth="1"/>
    <col min="5" max="6" width="12" bestFit="1" customWidth="1"/>
  </cols>
  <sheetData>
    <row r="1" spans="1:6" ht="19.5" x14ac:dyDescent="0.35">
      <c r="A1" s="5" t="s">
        <v>109</v>
      </c>
      <c r="B1" s="5" t="s">
        <v>62</v>
      </c>
      <c r="C1" s="6" t="s">
        <v>65</v>
      </c>
      <c r="D1" s="6" t="s">
        <v>69</v>
      </c>
      <c r="E1" s="6" t="s">
        <v>67</v>
      </c>
      <c r="F1" s="6" t="s">
        <v>68</v>
      </c>
    </row>
    <row r="2" spans="1:6" x14ac:dyDescent="0.35">
      <c r="A2" s="16">
        <f>'PB_Conv_Input '!A5</f>
        <v>1</v>
      </c>
      <c r="B2" s="7" t="str">
        <f>'PB_Conv_Input '!B5</f>
        <v>Ammonia, anhydrous, liquid {RNA}| market for ammonia, anhydrous, liquid | Cut-off, U</v>
      </c>
      <c r="C2" s="7">
        <f>'PB_Conv_Input '!G5</f>
        <v>-4.3158315270449092</v>
      </c>
      <c r="D2" s="7">
        <f>'PB_Conv_Input '!H5</f>
        <v>0.70803579305369591</v>
      </c>
      <c r="E2" s="7">
        <f>'PB_Conv_Input '!I5</f>
        <v>0.96184019811566257</v>
      </c>
      <c r="F2" s="7">
        <f>'PB_Conv_Input '!J5</f>
        <v>0.15304648600496767</v>
      </c>
    </row>
    <row r="3" spans="1:6" x14ac:dyDescent="0.35">
      <c r="A3" s="16">
        <f>'PB_Conv_Input '!A6</f>
        <v>2</v>
      </c>
      <c r="B3" s="7" t="str">
        <f>'PB_Conv_Input '!B6</f>
        <v>Inorganic nitrogen fertiliser, as N {RoW}| nutrient supply from ammonium sulfate | Cut-off, U</v>
      </c>
      <c r="C3" s="7">
        <f>'PB_Conv_Input '!G6</f>
        <v>-5.3638238248665111</v>
      </c>
      <c r="D3" s="7">
        <f>'PB_Conv_Input '!H6</f>
        <v>0.70803579305369591</v>
      </c>
      <c r="E3" s="7">
        <f>'PB_Conv_Input '!I6</f>
        <v>1.6648525015170674</v>
      </c>
      <c r="F3" s="7">
        <f>'PB_Conv_Input '!J6</f>
        <v>0.43256832363010311</v>
      </c>
    </row>
    <row r="4" spans="1:6" x14ac:dyDescent="0.35">
      <c r="A4" s="16">
        <f>'PB_Conv_Input '!A7</f>
        <v>3</v>
      </c>
      <c r="B4" s="7" t="str">
        <f>'PB_Conv_Input '!B7</f>
        <v>Chemical, organic {GLO}| market for chemical, organic | Cut-off, U</v>
      </c>
      <c r="C4" s="7">
        <f>'PB_Conv_Input '!G7</f>
        <v>-4.8179430919933903</v>
      </c>
      <c r="D4" s="7">
        <f>'PB_Conv_Input '!H7</f>
        <v>0.70803579305369591</v>
      </c>
      <c r="E4" s="7">
        <f>'PB_Conv_Input '!I7</f>
        <v>0.67494321510167443</v>
      </c>
      <c r="F4" s="7">
        <f>'PB_Conv_Input '!J7</f>
        <v>9.364851482412978E-2</v>
      </c>
    </row>
    <row r="5" spans="1:6" x14ac:dyDescent="0.35">
      <c r="A5" s="16">
        <f>'PB_Conv_Input '!A8</f>
        <v>4</v>
      </c>
      <c r="B5" s="7" t="str">
        <f>'PB_Conv_Input '!B8</f>
        <v>Boric acid, anhydrous, powder {GLO}| market for boric acid, anhydrous, powder | Cut-off, U</v>
      </c>
      <c r="C5" s="7">
        <f>'PB_Conv_Input '!G8</f>
        <v>-16.966589993836529</v>
      </c>
      <c r="D5" s="7">
        <f>'PB_Conv_Input '!H8</f>
        <v>0.70803579305369591</v>
      </c>
      <c r="E5" s="7">
        <f>'PB_Conv_Input '!I8</f>
        <v>0.33227619861297136</v>
      </c>
      <c r="F5" s="7">
        <f>'PB_Conv_Input '!J8</f>
        <v>0.23185064597020613</v>
      </c>
    </row>
    <row r="6" spans="1:6" x14ac:dyDescent="0.35">
      <c r="A6" s="16">
        <f>'PB_Conv_Input '!A9</f>
        <v>5</v>
      </c>
      <c r="B6" s="7" t="str">
        <f>'PB_Conv_Input '!B9</f>
        <v>Acetic acid, without water, in 98% solution state {GLO}| market for acetic acid, without water, in 98% solution state | Cut-off, U</v>
      </c>
      <c r="C6" s="7">
        <f>'PB_Conv_Input '!G9</f>
        <v>-1.0347883795326351</v>
      </c>
      <c r="D6" s="7">
        <f>'PB_Conv_Input '!H9</f>
        <v>0.70803579305369591</v>
      </c>
      <c r="E6" s="7">
        <f>'PB_Conv_Input '!I9</f>
        <v>0.73919593469346423</v>
      </c>
      <c r="F6" s="7">
        <f>'PB_Conv_Input '!J9</f>
        <v>0.18968288425960814</v>
      </c>
    </row>
    <row r="7" spans="1:6" x14ac:dyDescent="0.35">
      <c r="A7" s="16">
        <f>'PB_Conv_Input '!A10</f>
        <v>6</v>
      </c>
      <c r="B7" s="7" t="str">
        <f>'PB_Conv_Input '!B10</f>
        <v>Cobalt {GLO}| market for cobalt | Cut-off, U</v>
      </c>
      <c r="C7" s="7">
        <f>'PB_Conv_Input '!G10</f>
        <v>-13.89389667914641</v>
      </c>
      <c r="D7" s="7">
        <f>'PB_Conv_Input '!H10</f>
        <v>0.70803579305369591</v>
      </c>
      <c r="E7" s="7">
        <f>'PB_Conv_Input '!I10</f>
        <v>3.7936609580463787</v>
      </c>
      <c r="F7" s="7">
        <f>'PB_Conv_Input '!J10</f>
        <v>4.1039118251120339E-2</v>
      </c>
    </row>
    <row r="8" spans="1:6" x14ac:dyDescent="0.35">
      <c r="A8" s="16">
        <f>'PB_Conv_Input '!A11</f>
        <v>7</v>
      </c>
      <c r="B8" s="7" t="str">
        <f>'PB_Conv_Input '!B11</f>
        <v>Copper sulfate {GLO}| market for copper sulfate | Cut-off, U</v>
      </c>
      <c r="C8" s="7">
        <f>'PB_Conv_Input '!G11</f>
        <v>-11.405908362821</v>
      </c>
      <c r="D8" s="7">
        <f>'PB_Conv_Input '!H11</f>
        <v>0.70803579305369591</v>
      </c>
      <c r="E8" s="7">
        <f>'PB_Conv_Input '!I11</f>
        <v>1.3371069844760592</v>
      </c>
      <c r="F8" s="7">
        <f>'PB_Conv_Input '!J11</f>
        <v>0.34242149490409274</v>
      </c>
    </row>
    <row r="9" spans="1:6" x14ac:dyDescent="0.35">
      <c r="A9" s="16">
        <f>'PB_Conv_Input '!A12</f>
        <v>8</v>
      </c>
      <c r="B9" s="7" t="str">
        <f>'PB_Conv_Input '!B12</f>
        <v>Iron sulfate {RoW}| market for iron sulfate | Cut-off, U</v>
      </c>
      <c r="C9" s="7">
        <f>'PB_Conv_Input '!G12</f>
        <v>-9.0292152976732325</v>
      </c>
      <c r="D9" s="7">
        <f>'PB_Conv_Input '!H12</f>
        <v>0.70803579305369591</v>
      </c>
      <c r="E9" s="7">
        <f>'PB_Conv_Input '!I12</f>
        <v>-1.3083611400689263</v>
      </c>
      <c r="F9" s="7">
        <f>'PB_Conv_Input '!J12</f>
        <v>0.19817258434681845</v>
      </c>
    </row>
    <row r="10" spans="1:6" x14ac:dyDescent="0.35">
      <c r="A10" s="16">
        <f>'PB_Conv_Input '!A13</f>
        <v>9</v>
      </c>
      <c r="B10" s="7" t="str">
        <f>'PB_Conv_Input '!B13</f>
        <v>Magnesium sulfate {GLO}| market for magnesium sulfate | Cut-off, U</v>
      </c>
      <c r="C10" s="7">
        <f>'PB_Conv_Input '!G13</f>
        <v>-5.6209004482422138</v>
      </c>
      <c r="D10" s="7">
        <f>'PB_Conv_Input '!H13</f>
        <v>0.70803579305369591</v>
      </c>
      <c r="E10" s="7">
        <f>'PB_Conv_Input '!I13</f>
        <v>8.6018980243970547E-2</v>
      </c>
      <c r="F10" s="7">
        <f>'PB_Conv_Input '!J13</f>
        <v>7.2378945321918159E-2</v>
      </c>
    </row>
    <row r="11" spans="1:6" x14ac:dyDescent="0.35">
      <c r="A11" s="26">
        <f>'PB_Conv_Input '!A14</f>
        <v>10</v>
      </c>
      <c r="B11" t="str">
        <f>'PB_Conv_Input '!B14</f>
        <v>Manganese sulfate {GLO}| market for manganese sulfate | Cut-off, U</v>
      </c>
      <c r="C11" s="7">
        <f>'PB_Conv_Input '!G14</f>
        <v>-12.102137209918354</v>
      </c>
      <c r="D11" s="7">
        <f>'PB_Conv_Input '!H14</f>
        <v>0.70803579305369591</v>
      </c>
      <c r="E11" s="7">
        <f>'PB_Conv_Input '!I14</f>
        <v>-0.14817894628753947</v>
      </c>
      <c r="F11" s="7">
        <f>'PB_Conv_Input '!J14</f>
        <v>8.8729377443926283E-2</v>
      </c>
    </row>
    <row r="12" spans="1:6" x14ac:dyDescent="0.35">
      <c r="A12" s="16">
        <f>'PB_Conv_Input '!A15</f>
        <v>11</v>
      </c>
      <c r="B12" s="7" t="str">
        <f>'PB_Conv_Input '!B15</f>
        <v>Potassium carbonate {GLO}| market for potassium carbonate | Cut-off, U</v>
      </c>
      <c r="C12" s="7">
        <f>'PB_Conv_Input '!G15</f>
        <v>-5.8752590189043481</v>
      </c>
      <c r="D12" s="7">
        <f>'PB_Conv_Input '!H15</f>
        <v>0.70803579305369591</v>
      </c>
      <c r="E12" s="7">
        <f>'PB_Conv_Input '!I15</f>
        <v>1.1093750805755311</v>
      </c>
      <c r="F12" s="7">
        <f>'PB_Conv_Input '!J15</f>
        <v>0.16245649022572603</v>
      </c>
    </row>
    <row r="13" spans="1:6" x14ac:dyDescent="0.35">
      <c r="A13" s="16">
        <f>'PB_Conv_Input '!A16</f>
        <v>12</v>
      </c>
      <c r="B13" s="7" t="str">
        <f>'PB_Conv_Input '!B16</f>
        <v>Sodium {GLO}| market for sodium | Cut-off, U</v>
      </c>
      <c r="C13" s="7">
        <f>'PB_Conv_Input '!G16</f>
        <v>-14.481683344048529</v>
      </c>
      <c r="D13" s="7">
        <f>'PB_Conv_Input '!H16</f>
        <v>0.70803579305369591</v>
      </c>
      <c r="E13" s="7">
        <f>'PB_Conv_Input '!I16</f>
        <v>0.20352262576498462</v>
      </c>
      <c r="F13" s="7">
        <f>'PB_Conv_Input '!J16</f>
        <v>1.0386501295885211</v>
      </c>
    </row>
    <row r="14" spans="1:6" x14ac:dyDescent="0.35">
      <c r="A14" s="16">
        <f>'PB_Conv_Input '!A17</f>
        <v>13</v>
      </c>
      <c r="B14" s="7" t="str">
        <f>'PB_Conv_Input '!B17</f>
        <v>Sodium hydroxide, without water, in 50% solution state {GLO}| market for sodium hydroxide, without water, in 50% solution state | Cut-off, U</v>
      </c>
      <c r="C14" s="7">
        <f>'PB_Conv_Input '!G17</f>
        <v>-1.370987771511881</v>
      </c>
      <c r="D14" s="7">
        <f>'PB_Conv_Input '!H17</f>
        <v>0.70803579305369591</v>
      </c>
      <c r="E14" s="7">
        <f>'PB_Conv_Input '!I17</f>
        <v>0.23455116586330349</v>
      </c>
      <c r="F14" s="7">
        <f>'PB_Conv_Input '!J17</f>
        <v>0.1223104862030558</v>
      </c>
    </row>
    <row r="15" spans="1:6" x14ac:dyDescent="0.35">
      <c r="A15" s="16">
        <f>'PB_Conv_Input '!A18</f>
        <v>14</v>
      </c>
      <c r="B15" s="7" t="str">
        <f>'PB_Conv_Input '!B18</f>
        <v>Sulfuric acid {RoW}| market for sulfuric acid | Cut-off, U</v>
      </c>
      <c r="C15" s="7">
        <f>'PB_Conv_Input '!G18</f>
        <v>-11.591311586152363</v>
      </c>
      <c r="D15" s="7">
        <f>'PB_Conv_Input '!H18</f>
        <v>0.70803579305369591</v>
      </c>
      <c r="E15" s="7">
        <f>'PB_Conv_Input '!I18</f>
        <v>-1.7602361149323278</v>
      </c>
      <c r="F15" s="7">
        <f>'PB_Conv_Input '!J18</f>
        <v>0.14430242590106934</v>
      </c>
    </row>
    <row r="16" spans="1:6" x14ac:dyDescent="0.35">
      <c r="A16" s="16">
        <f>'PB_Conv_Input '!A19</f>
        <v>15</v>
      </c>
      <c r="B16" s="7" t="str">
        <f>'PB_Conv_Input '!B19</f>
        <v>Drinking Water Production {US}_lognormal dist_corrected pedigree</v>
      </c>
      <c r="C16" s="7">
        <f>'PB_Conv_Input '!G19</f>
        <v>3.1762142839928309</v>
      </c>
      <c r="D16" s="7">
        <f>'PB_Conv_Input '!H19</f>
        <v>0.70803579305369591</v>
      </c>
      <c r="E16" s="7">
        <f>'PB_Conv_Input '!I19</f>
        <v>-7.4782169471888222</v>
      </c>
      <c r="F16" s="7">
        <f>'PB_Conv_Input '!J19</f>
        <v>0.24160999980776846</v>
      </c>
    </row>
    <row r="17" spans="1:6" x14ac:dyDescent="0.35">
      <c r="A17" s="16">
        <f>'PB_Conv_Input '!A20</f>
        <v>16</v>
      </c>
      <c r="B17" s="7" t="str">
        <f>'PB_Conv_Input '!B20</f>
        <v>Zinc {GLO}| market for zinc | Cut-off, U</v>
      </c>
      <c r="C17" s="7">
        <f>'PB_Conv_Input '!G20</f>
        <v>-10.724366728381364</v>
      </c>
      <c r="D17" s="7">
        <f>'PB_Conv_Input '!H20</f>
        <v>0.70803579305369591</v>
      </c>
      <c r="E17" s="7">
        <f>'PB_Conv_Input '!I20</f>
        <v>0.97748902402574012</v>
      </c>
      <c r="F17" s="7">
        <f>'PB_Conv_Input '!J20</f>
        <v>5.0586948559739296E-2</v>
      </c>
    </row>
    <row r="18" spans="1:6" s="15" customFormat="1" x14ac:dyDescent="0.35">
      <c r="A18" s="17">
        <f>'PB_Conv_Input '!A21</f>
        <v>17</v>
      </c>
      <c r="B18" s="4" t="str">
        <f>'PB_Conv_Input '!B21</f>
        <v xml:space="preserve">Maize grain {US}| maize grain production | Cut-off, U </v>
      </c>
      <c r="C18" s="11">
        <f>'PB_Conv_Input '!G21</f>
        <v>-1.0272026752366901</v>
      </c>
      <c r="D18" s="11">
        <f>'PB_Conv_Input '!H21</f>
        <v>0.70803579305369591</v>
      </c>
      <c r="E18" s="11">
        <f>'PB_Conv_Input '!I21</f>
        <v>-0.83080945073771806</v>
      </c>
      <c r="F18" s="11">
        <f>'PB_Conv_Input '!J21</f>
        <v>0.14963993179145529</v>
      </c>
    </row>
    <row r="19" spans="1:6" x14ac:dyDescent="0.35">
      <c r="A19" s="16">
        <f>'PB_Conv_Input '!A22</f>
        <v>18</v>
      </c>
      <c r="B19" s="7" t="str">
        <f>'PB_Conv_Input '!B22</f>
        <v>Glycine {GLO}| market for glycine | Cut-off, U</v>
      </c>
      <c r="C19" s="7">
        <f>'PB_Conv_Input '!G22</f>
        <v>-4.2348661682218038</v>
      </c>
      <c r="D19" s="7">
        <f>'PB_Conv_Input '!H22</f>
        <v>0.70803579305369591</v>
      </c>
      <c r="E19" s="7">
        <f>'PB_Conv_Input '!I22</f>
        <v>1.6317010438631205</v>
      </c>
      <c r="F19" s="7">
        <f>'PB_Conv_Input '!J22</f>
        <v>0.14856040937943724</v>
      </c>
    </row>
    <row r="20" spans="1:6" x14ac:dyDescent="0.35">
      <c r="A20" s="16">
        <f>'PB_Conv_Input '!A23</f>
        <v>19</v>
      </c>
      <c r="B20" s="7" t="str">
        <f>'PB_Conv_Input '!B23</f>
        <v>Lactic acid {GLO}| market for lactic acid | Cut-off, U</v>
      </c>
      <c r="C20" s="7">
        <f>'PB_Conv_Input '!G23</f>
        <v>-7.1909358128102854</v>
      </c>
      <c r="D20" s="7">
        <f>'PB_Conv_Input '!H23</f>
        <v>0.70803579305369591</v>
      </c>
      <c r="E20" s="7">
        <f>'PB_Conv_Input '!I23</f>
        <v>1.4399557803253853</v>
      </c>
      <c r="F20" s="7">
        <f>'PB_Conv_Input '!J23</f>
        <v>8.9150345057454755E-2</v>
      </c>
    </row>
    <row r="21" spans="1:6" s="15" customFormat="1" x14ac:dyDescent="0.35">
      <c r="A21" s="17">
        <f>'PB_Conv_Input '!A24</f>
        <v>20</v>
      </c>
      <c r="B21" s="9" t="str">
        <f>'PB_Conv_Input '!B24</f>
        <v>Coconut oil, crude {PH}| coconut oil production, crude | Cut-off, U (with transport to US)</v>
      </c>
      <c r="C21" s="11">
        <f>'PB_Conv_Input '!G24</f>
        <v>-1.9511146529438568</v>
      </c>
      <c r="D21" s="11">
        <f>'PB_Conv_Input '!H24</f>
        <v>0.70803579305369591</v>
      </c>
      <c r="E21" s="11">
        <f>'PB_Conv_Input '!I24</f>
        <v>0.85570901310352365</v>
      </c>
      <c r="F21" s="11">
        <f>'PB_Conv_Input '!J24</f>
        <v>0.1258292036330827</v>
      </c>
    </row>
    <row r="22" spans="1:6" s="15" customFormat="1" x14ac:dyDescent="0.35">
      <c r="A22" s="17">
        <f>'PB_Conv_Input '!A25</f>
        <v>21</v>
      </c>
      <c r="B22" s="9" t="str">
        <f>'PB_Conv_Input '!B25</f>
        <v>Potato protein, at processing {DE} Economic, U</v>
      </c>
      <c r="C22" s="11">
        <f>'PB_Conv_Input '!G25</f>
        <v>-2.8734476992739748</v>
      </c>
      <c r="D22" s="11">
        <f>'PB_Conv_Input '!H25</f>
        <v>0.70803579305369591</v>
      </c>
      <c r="E22" s="11">
        <f>'PB_Conv_Input '!I25</f>
        <v>0.44462580273015873</v>
      </c>
      <c r="F22" s="11">
        <f>'PB_Conv_Input '!J25</f>
        <v>6.6940632138050751E-2</v>
      </c>
    </row>
    <row r="23" spans="1:6" s="15" customFormat="1" x14ac:dyDescent="0.35">
      <c r="A23" s="17">
        <f>'PB_Conv_Input '!A26</f>
        <v>22</v>
      </c>
      <c r="B23" s="4" t="str">
        <f>'PB_Conv_Input '!B26</f>
        <v>Soybean {US}| soybean production | Cut-off, U</v>
      </c>
      <c r="C23" s="11">
        <f>'PB_Conv_Input '!G26</f>
        <v>-6.3259383753236813</v>
      </c>
      <c r="D23" s="11">
        <f>'PB_Conv_Input '!H26</f>
        <v>0.70803579305369591</v>
      </c>
      <c r="E23" s="11">
        <f>'PB_Conv_Input '!I26</f>
        <v>-0.88298676773797435</v>
      </c>
      <c r="F23" s="11">
        <f>'PB_Conv_Input '!J26</f>
        <v>0.13315256721868615</v>
      </c>
    </row>
    <row r="24" spans="1:6" x14ac:dyDescent="0.35">
      <c r="A24" s="18">
        <f>'PB_Conv_Input '!A27</f>
        <v>23</v>
      </c>
      <c r="B24" s="14" t="str">
        <f>'PB_Conv_Input '!B27</f>
        <v xml:space="preserve">Electricity,medium voltage {US}| market group for electricity, medium voltage | Cut-off, U </v>
      </c>
      <c r="C24" s="7">
        <f>'PB_Conv_Input '!G27</f>
        <v>1.3912477604490139</v>
      </c>
      <c r="D24" s="7">
        <f>'PB_Conv_Input '!H27</f>
        <v>0.70803579305369591</v>
      </c>
      <c r="E24" s="7">
        <f>'PB_Conv_Input '!I27</f>
        <v>-0.76178328995871591</v>
      </c>
      <c r="F24" s="7">
        <f>'PB_Conv_Input '!J27</f>
        <v>6.5758737154854363E-2</v>
      </c>
    </row>
    <row r="25" spans="1:6" s="15" customFormat="1" x14ac:dyDescent="0.35">
      <c r="A25" s="17">
        <f>'PB_Conv_Input '!A28</f>
        <v>24</v>
      </c>
      <c r="B25" s="4" t="str">
        <f>'PB_Conv_Input '!B28</f>
        <v>Wheat gluten meal, at processing {US} Economic, U</v>
      </c>
      <c r="C25" s="11">
        <f>'PB_Conv_Input '!G28</f>
        <v>-1.5416415234381535</v>
      </c>
      <c r="D25" s="11">
        <f>'PB_Conv_Input '!H28</f>
        <v>0.70803579305369591</v>
      </c>
      <c r="E25" s="11">
        <f>'PB_Conv_Input '!I28</f>
        <v>1.2055736755612532</v>
      </c>
      <c r="F25" s="11">
        <f>'PB_Conv_Input '!J28</f>
        <v>4.0471190084354423E-2</v>
      </c>
    </row>
    <row r="26" spans="1:6" x14ac:dyDescent="0.35">
      <c r="A26" s="16">
        <f>'PB_Conv_Input '!A29</f>
        <v>25</v>
      </c>
      <c r="B26" s="7" t="str">
        <f>'PB_Conv_Input '!B29</f>
        <v>Heat, central or small-scale, natural gas {RoW}| market for heat, central or small-scale, natural gas | Cut-off, U</v>
      </c>
      <c r="C26" s="7">
        <f>'PB_Conv_Input '!G29</f>
        <v>-2.0770082561202621</v>
      </c>
      <c r="D26" s="7">
        <f>'PB_Conv_Input '!H29</f>
        <v>0.70803579305369591</v>
      </c>
      <c r="E26" s="7">
        <f>'PB_Conv_Input '!I29</f>
        <v>-1.2782457470057476</v>
      </c>
      <c r="F26" s="7">
        <f>'PB_Conv_Input '!J29</f>
        <v>6.6525729148843415E-2</v>
      </c>
    </row>
    <row r="27" spans="1:6" x14ac:dyDescent="0.35">
      <c r="A27" s="16">
        <f>'PB_Conv_Input '!A30</f>
        <v>26</v>
      </c>
      <c r="B27" s="7" t="str">
        <f>'PB_Conv_Input '!B30</f>
        <v>Compressed air, 700 kPa gauge {RoW}| market for compressed air, 700 kPa gauge | Cut-off, U</v>
      </c>
      <c r="C27" s="7">
        <f>'PB_Conv_Input '!G30</f>
        <v>0.91872401743372889</v>
      </c>
      <c r="D27" s="7">
        <f>'PB_Conv_Input '!H30</f>
        <v>0.70803579305369591</v>
      </c>
      <c r="E27" s="7">
        <f>'PB_Conv_Input '!I30</f>
        <v>-2.0930098867760494</v>
      </c>
      <c r="F27" s="7">
        <f>'PB_Conv_Input '!J30</f>
        <v>0.10758204686546911</v>
      </c>
    </row>
    <row r="28" spans="1:6" x14ac:dyDescent="0.35">
      <c r="A28" s="16">
        <f>'PB_Conv_Input '!A31</f>
        <v>27</v>
      </c>
      <c r="B28" s="7" t="str">
        <f>'PB_Conv_Input '!B31</f>
        <v>Carbon dioxide, liquid {RoW}| market for carbon dioxide, liquid | Cut-off, U</v>
      </c>
      <c r="C28" s="7">
        <f>'PB_Conv_Input '!G31</f>
        <v>-1.4646804823020254</v>
      </c>
      <c r="D28" s="7">
        <f>'PB_Conv_Input '!H31</f>
        <v>0.70803579305369591</v>
      </c>
      <c r="E28" s="7">
        <f>'PB_Conv_Input '!I31</f>
        <v>-0.20243647926662039</v>
      </c>
      <c r="F28" s="7">
        <f>'PB_Conv_Input '!J31</f>
        <v>0.15318079014618072</v>
      </c>
    </row>
    <row r="29" spans="1:6" x14ac:dyDescent="0.35">
      <c r="A29" s="16">
        <f>'PB_Conv_Input '!A32</f>
        <v>28</v>
      </c>
      <c r="B29" s="7" t="str">
        <f>'PB_Conv_Input '!B32</f>
        <v>Paper, woodfree, coated {RoW}| market for paper, woodfree, coated | Cut-off, U</v>
      </c>
      <c r="C29" s="7">
        <f>'PB_Conv_Input '!G32</f>
        <v>-6.4528815262659913</v>
      </c>
      <c r="D29" s="7">
        <f>'PB_Conv_Input '!H32</f>
        <v>0.17395330712343798</v>
      </c>
      <c r="E29" s="7">
        <f>'PB_Conv_Input '!I32</f>
        <v>0.23166203504103292</v>
      </c>
      <c r="F29" s="7">
        <f>'PB_Conv_Input '!J32</f>
        <v>7.2036878757469544E-2</v>
      </c>
    </row>
    <row r="30" spans="1:6" x14ac:dyDescent="0.35">
      <c r="A30" s="16">
        <f>'PB_Conv_Input '!A33</f>
        <v>29</v>
      </c>
      <c r="B30" s="7" t="str">
        <f>'PB_Conv_Input '!B33</f>
        <v>Packaging film, low density polyethylene {GLO}| market for packaging film, low density polyethylene | Cut-off, U</v>
      </c>
      <c r="C30" s="7">
        <f>'PB_Conv_Input '!G33</f>
        <v>-6.0899760325766232</v>
      </c>
      <c r="D30" s="7">
        <f>'PB_Conv_Input '!H33</f>
        <v>0.17395330712343798</v>
      </c>
      <c r="E30" s="7">
        <f>'PB_Conv_Input '!I33</f>
        <v>1.0945810330897041</v>
      </c>
      <c r="F30" s="7">
        <f>'PB_Conv_Input '!J33</f>
        <v>0.18619829040361538</v>
      </c>
    </row>
    <row r="31" spans="1:6" x14ac:dyDescent="0.35">
      <c r="A31" s="16">
        <f>'PB_Conv_Input '!A34</f>
        <v>30</v>
      </c>
      <c r="B31" s="7" t="str">
        <f>'PB_Conv_Input '!B34</f>
        <v>Corrugated board, fresh fibre, single wall, at plant/US- US-EI U</v>
      </c>
      <c r="C31" s="7">
        <f>'PB_Conv_Input '!G34</f>
        <v>-4.6203000625176811</v>
      </c>
      <c r="D31" s="7">
        <f>'PB_Conv_Input '!H34</f>
        <v>0.17395330712343798</v>
      </c>
      <c r="E31" s="7">
        <f>'PB_Conv_Input '!I34</f>
        <v>0.17664252098609851</v>
      </c>
      <c r="F31" s="7">
        <f>'PB_Conv_Input '!J34</f>
        <v>0.13203975987173724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C8FD-E277-41A6-ABB6-A55F22842EB6}">
  <sheetPr>
    <tabColor rgb="FF92D050"/>
  </sheetPr>
  <dimension ref="A1:F31"/>
  <sheetViews>
    <sheetView topLeftCell="B1" zoomScale="86" zoomScaleNormal="86" workbookViewId="0">
      <selection activeCell="K7" sqref="K7"/>
    </sheetView>
  </sheetViews>
  <sheetFormatPr defaultRowHeight="14.5" x14ac:dyDescent="0.35"/>
  <cols>
    <col min="2" max="2" width="114.453125" bestFit="1" customWidth="1"/>
    <col min="3" max="3" width="12" bestFit="1" customWidth="1"/>
    <col min="4" max="4" width="11.36328125" bestFit="1" customWidth="1"/>
  </cols>
  <sheetData>
    <row r="1" spans="1:6" ht="19.5" x14ac:dyDescent="0.35">
      <c r="A1" s="5" t="s">
        <v>109</v>
      </c>
      <c r="B1" s="5" t="s">
        <v>62</v>
      </c>
      <c r="C1" s="6" t="s">
        <v>65</v>
      </c>
      <c r="D1" s="6" t="s">
        <v>69</v>
      </c>
      <c r="E1" s="6" t="s">
        <v>77</v>
      </c>
      <c r="F1" s="6" t="s">
        <v>78</v>
      </c>
    </row>
    <row r="2" spans="1:6" x14ac:dyDescent="0.35">
      <c r="A2" s="16">
        <f>'PB_Conv_Input '!A5</f>
        <v>1</v>
      </c>
      <c r="B2" s="7" t="str">
        <f>'PB_Conv_Input '!B5</f>
        <v>Ammonia, anhydrous, liquid {RNA}| market for ammonia, anhydrous, liquid | Cut-off, U</v>
      </c>
      <c r="C2" s="7">
        <f>'PB_Conv_Input '!G5</f>
        <v>-4.3158315270449092</v>
      </c>
      <c r="D2" s="7">
        <f>'PB_Conv_Input '!H5</f>
        <v>0.70803579305369591</v>
      </c>
      <c r="E2" s="8">
        <f>'PB_Conv_Input '!M5</f>
        <v>-7.0689407831490039</v>
      </c>
      <c r="F2" s="8">
        <f>'PB_Conv_Input '!N5</f>
        <v>0.44676344866484924</v>
      </c>
    </row>
    <row r="3" spans="1:6" x14ac:dyDescent="0.35">
      <c r="A3" s="16">
        <f>'PB_Conv_Input '!A6</f>
        <v>2</v>
      </c>
      <c r="B3" s="7" t="str">
        <f>'PB_Conv_Input '!B6</f>
        <v>Inorganic nitrogen fertiliser, as N {RoW}| nutrient supply from ammonium sulfate | Cut-off, U</v>
      </c>
      <c r="C3" s="7">
        <f>'PB_Conv_Input '!G6</f>
        <v>-5.3638238248665111</v>
      </c>
      <c r="D3" s="7">
        <f>'PB_Conv_Input '!H6</f>
        <v>0.70803579305369591</v>
      </c>
      <c r="E3" s="8">
        <f>'PB_Conv_Input '!M6</f>
        <v>-3.2725870975658582</v>
      </c>
      <c r="F3" s="8">
        <f>'PB_Conv_Input '!N6</f>
        <v>0.4725972836288414</v>
      </c>
    </row>
    <row r="4" spans="1:6" x14ac:dyDescent="0.35">
      <c r="A4" s="16">
        <f>'PB_Conv_Input '!A7</f>
        <v>3</v>
      </c>
      <c r="B4" s="7" t="str">
        <f>'PB_Conv_Input '!B7</f>
        <v>Chemical, organic {GLO}| market for chemical, organic | Cut-off, U</v>
      </c>
      <c r="C4" s="7">
        <f>'PB_Conv_Input '!G7</f>
        <v>-4.8179430919933903</v>
      </c>
      <c r="D4" s="7">
        <f>'PB_Conv_Input '!H7</f>
        <v>0.70803579305369591</v>
      </c>
      <c r="E4" s="8">
        <f>'PB_Conv_Input '!M7</f>
        <v>-5.6878280553635472</v>
      </c>
      <c r="F4" s="8">
        <f>'PB_Conv_Input '!N7</f>
        <v>0.40341028918043187</v>
      </c>
    </row>
    <row r="5" spans="1:6" x14ac:dyDescent="0.35">
      <c r="A5" s="16">
        <f>'PB_Conv_Input '!A8</f>
        <v>4</v>
      </c>
      <c r="B5" s="7" t="str">
        <f>'PB_Conv_Input '!B8</f>
        <v>Boric acid, anhydrous, powder {GLO}| market for boric acid, anhydrous, powder | Cut-off, U</v>
      </c>
      <c r="C5" s="7">
        <f>'PB_Conv_Input '!G8</f>
        <v>-16.966589993836529</v>
      </c>
      <c r="D5" s="7">
        <f>'PB_Conv_Input '!H8</f>
        <v>0.70803579305369591</v>
      </c>
      <c r="E5" s="8">
        <f>'PB_Conv_Input '!M8</f>
        <v>-5.2491554611751994</v>
      </c>
      <c r="F5" s="8">
        <f>'PB_Conv_Input '!N8</f>
        <v>0.41309369354478959</v>
      </c>
    </row>
    <row r="6" spans="1:6" x14ac:dyDescent="0.35">
      <c r="A6" s="16">
        <f>'PB_Conv_Input '!A9</f>
        <v>5</v>
      </c>
      <c r="B6" s="7" t="str">
        <f>'PB_Conv_Input '!B9</f>
        <v>Acetic acid, without water, in 98% solution state {GLO}| market for acetic acid, without water, in 98% solution state | Cut-off, U</v>
      </c>
      <c r="C6" s="7">
        <f>'PB_Conv_Input '!G9</f>
        <v>-1.0347883795326351</v>
      </c>
      <c r="D6" s="7">
        <f>'PB_Conv_Input '!H9</f>
        <v>0.70803579305369591</v>
      </c>
      <c r="E6" s="8">
        <f>'PB_Conv_Input '!M9</f>
        <v>-5.2539433186882807</v>
      </c>
      <c r="F6" s="8">
        <f>'PB_Conv_Input '!N9</f>
        <v>0.45080383634254245</v>
      </c>
    </row>
    <row r="7" spans="1:6" x14ac:dyDescent="0.35">
      <c r="A7" s="16">
        <f>'PB_Conv_Input '!A10</f>
        <v>6</v>
      </c>
      <c r="B7" s="7" t="str">
        <f>'PB_Conv_Input '!B10</f>
        <v>Cobalt {GLO}| market for cobalt | Cut-off, U</v>
      </c>
      <c r="C7" s="7">
        <f>'PB_Conv_Input '!G10</f>
        <v>-13.89389667914641</v>
      </c>
      <c r="D7" s="7">
        <f>'PB_Conv_Input '!H10</f>
        <v>0.70803579305369591</v>
      </c>
      <c r="E7" s="8">
        <f>'PB_Conv_Input '!M10</f>
        <v>-1.4020379620708803</v>
      </c>
      <c r="F7" s="8">
        <f>'PB_Conv_Input '!N10</f>
        <v>0.22180191347303194</v>
      </c>
    </row>
    <row r="8" spans="1:6" x14ac:dyDescent="0.35">
      <c r="A8" s="16">
        <f>'PB_Conv_Input '!A11</f>
        <v>7</v>
      </c>
      <c r="B8" s="7" t="str">
        <f>'PB_Conv_Input '!B11</f>
        <v>Copper sulfate {GLO}| market for copper sulfate | Cut-off, U</v>
      </c>
      <c r="C8" s="7">
        <f>'PB_Conv_Input '!G11</f>
        <v>-11.405908362821</v>
      </c>
      <c r="D8" s="7">
        <f>'PB_Conv_Input '!H11</f>
        <v>0.70803579305369591</v>
      </c>
      <c r="E8" s="8">
        <f>'PB_Conv_Input '!M11</f>
        <v>-2.0002629469985056</v>
      </c>
      <c r="F8" s="8">
        <f>'PB_Conv_Input '!N11</f>
        <v>0.46113778955695517</v>
      </c>
    </row>
    <row r="9" spans="1:6" x14ac:dyDescent="0.35">
      <c r="A9" s="16">
        <f>'PB_Conv_Input '!A12</f>
        <v>8</v>
      </c>
      <c r="B9" s="7" t="str">
        <f>'PB_Conv_Input '!B12</f>
        <v>Iron sulfate {RoW}| market for iron sulfate | Cut-off, U</v>
      </c>
      <c r="C9" s="7">
        <f>'PB_Conv_Input '!G12</f>
        <v>-9.0292152976732325</v>
      </c>
      <c r="D9" s="7">
        <f>'PB_Conv_Input '!H12</f>
        <v>0.70803579305369591</v>
      </c>
      <c r="E9" s="8">
        <f>'PB_Conv_Input '!M12</f>
        <v>-6.9517020164223728</v>
      </c>
      <c r="F9" s="8">
        <f>'PB_Conv_Input '!N12</f>
        <v>0.46853329614457945</v>
      </c>
    </row>
    <row r="10" spans="1:6" x14ac:dyDescent="0.35">
      <c r="A10" s="16">
        <f>'PB_Conv_Input '!A13</f>
        <v>9</v>
      </c>
      <c r="B10" s="7" t="str">
        <f>'PB_Conv_Input '!B13</f>
        <v>Magnesium sulfate {GLO}| market for magnesium sulfate | Cut-off, U</v>
      </c>
      <c r="C10" s="7">
        <f>'PB_Conv_Input '!G13</f>
        <v>-5.6209004482422138</v>
      </c>
      <c r="D10" s="7">
        <f>'PB_Conv_Input '!H13</f>
        <v>0.70803579305369591</v>
      </c>
      <c r="E10" s="8">
        <f>'PB_Conv_Input '!M13</f>
        <v>-5.7900470258517664</v>
      </c>
      <c r="F10" s="8">
        <f>'PB_Conv_Input '!N13</f>
        <v>0.22886790314612593</v>
      </c>
    </row>
    <row r="11" spans="1:6" x14ac:dyDescent="0.35">
      <c r="A11" s="26">
        <f>'PB_Conv_Input '!A14</f>
        <v>10</v>
      </c>
      <c r="B11" t="str">
        <f>'PB_Conv_Input '!B14</f>
        <v>Manganese sulfate {GLO}| market for manganese sulfate | Cut-off, U</v>
      </c>
      <c r="C11" s="7">
        <f>'PB_Conv_Input '!G14</f>
        <v>-12.102137209918354</v>
      </c>
      <c r="D11" s="7">
        <f>'PB_Conv_Input '!H14</f>
        <v>0.70803579305369591</v>
      </c>
      <c r="E11" s="8">
        <f>'PB_Conv_Input '!M14</f>
        <v>0.44878128489815849</v>
      </c>
      <c r="F11" s="8">
        <f>'PB_Conv_Input '!N14</f>
        <v>0.133254703331594</v>
      </c>
    </row>
    <row r="12" spans="1:6" x14ac:dyDescent="0.35">
      <c r="A12" s="16">
        <f>'PB_Conv_Input '!A15</f>
        <v>11</v>
      </c>
      <c r="B12" s="7" t="str">
        <f>'PB_Conv_Input '!B15</f>
        <v>Potassium carbonate {GLO}| market for potassium carbonate | Cut-off, U</v>
      </c>
      <c r="C12" s="7">
        <f>'PB_Conv_Input '!G15</f>
        <v>-5.8752590189043481</v>
      </c>
      <c r="D12" s="7">
        <f>'PB_Conv_Input '!H15</f>
        <v>0.70803579305369591</v>
      </c>
      <c r="E12" s="8">
        <f>'PB_Conv_Input '!M15</f>
        <v>-4.7925139408649784</v>
      </c>
      <c r="F12" s="8">
        <f>'PB_Conv_Input '!N15</f>
        <v>0.4512702836971994</v>
      </c>
    </row>
    <row r="13" spans="1:6" x14ac:dyDescent="0.35">
      <c r="A13" s="16">
        <f>'PB_Conv_Input '!A16</f>
        <v>12</v>
      </c>
      <c r="B13" s="7" t="str">
        <f>'PB_Conv_Input '!B16</f>
        <v>Sodium {GLO}| market for sodium | Cut-off, U</v>
      </c>
      <c r="C13" s="7">
        <f>'PB_Conv_Input '!G16</f>
        <v>-14.481683344048529</v>
      </c>
      <c r="D13" s="7">
        <f>'PB_Conv_Input '!H16</f>
        <v>0.70803579305369591</v>
      </c>
      <c r="E13" s="8">
        <f>'PB_Conv_Input '!M16</f>
        <v>-5.1390962728768042</v>
      </c>
      <c r="F13" s="8">
        <f>'PB_Conv_Input '!N16</f>
        <v>0.5472244494925419</v>
      </c>
    </row>
    <row r="14" spans="1:6" x14ac:dyDescent="0.35">
      <c r="A14" s="16">
        <f>'PB_Conv_Input '!A17</f>
        <v>13</v>
      </c>
      <c r="B14" s="7" t="str">
        <f>'PB_Conv_Input '!B17</f>
        <v>Sodium hydroxide, without water, in 50% solution state {GLO}| market for sodium hydroxide, without water, in 50% solution state | Cut-off, U</v>
      </c>
      <c r="C14" s="7">
        <f>'PB_Conv_Input '!G17</f>
        <v>-1.370987771511881</v>
      </c>
      <c r="D14" s="7">
        <f>'PB_Conv_Input '!H17</f>
        <v>0.70803579305369591</v>
      </c>
      <c r="E14" s="8">
        <f>'PB_Conv_Input '!M17</f>
        <v>-5.4291588784138263</v>
      </c>
      <c r="F14" s="8">
        <f>'PB_Conv_Input '!N17</f>
        <v>0.45111952773997405</v>
      </c>
    </row>
    <row r="15" spans="1:6" x14ac:dyDescent="0.35">
      <c r="A15" s="16">
        <f>'PB_Conv_Input '!A18</f>
        <v>14</v>
      </c>
      <c r="B15" s="7" t="str">
        <f>'PB_Conv_Input '!B18</f>
        <v>Sulfuric acid {RoW}| market for sulfuric acid | Cut-off, U</v>
      </c>
      <c r="C15" s="7">
        <f>'PB_Conv_Input '!G18</f>
        <v>-11.591311586152363</v>
      </c>
      <c r="D15" s="7">
        <f>'PB_Conv_Input '!H18</f>
        <v>0.70803579305369591</v>
      </c>
      <c r="E15" s="8">
        <f>'PB_Conv_Input '!M18</f>
        <v>-6.1723947978892557</v>
      </c>
      <c r="F15" s="8">
        <f>'PB_Conv_Input '!N18</f>
        <v>0.38391266401428892</v>
      </c>
    </row>
    <row r="16" spans="1:6" x14ac:dyDescent="0.35">
      <c r="A16" s="16">
        <f>'PB_Conv_Input '!A19</f>
        <v>15</v>
      </c>
      <c r="B16" s="7" t="str">
        <f>'PB_Conv_Input '!B19</f>
        <v>Drinking Water Production {US}_lognormal dist_corrected pedigree</v>
      </c>
      <c r="C16" s="7">
        <f>'PB_Conv_Input '!G19</f>
        <v>3.1762142839928309</v>
      </c>
      <c r="D16" s="7">
        <f>'PB_Conv_Input '!H19</f>
        <v>0.70803579305369591</v>
      </c>
      <c r="E16" s="8">
        <f>'PB_Conv_Input '!M19</f>
        <v>-13.064706156874918</v>
      </c>
      <c r="F16" s="8">
        <f>'PB_Conv_Input '!N19</f>
        <v>0.52297307975517526</v>
      </c>
    </row>
    <row r="17" spans="1:6" x14ac:dyDescent="0.35">
      <c r="A17" s="16">
        <f>'PB_Conv_Input '!A20</f>
        <v>16</v>
      </c>
      <c r="B17" s="7" t="str">
        <f>'PB_Conv_Input '!B20</f>
        <v>Zinc {GLO}| market for zinc | Cut-off, U</v>
      </c>
      <c r="C17" s="7">
        <f>'PB_Conv_Input '!G20</f>
        <v>-10.724366728381364</v>
      </c>
      <c r="D17" s="7">
        <f>'PB_Conv_Input '!H20</f>
        <v>0.70803579305369591</v>
      </c>
      <c r="E17" s="8">
        <f>'PB_Conv_Input '!M20</f>
        <v>-3.7716271575909146</v>
      </c>
      <c r="F17" s="8">
        <f>'PB_Conv_Input '!N20</f>
        <v>0.25819426711694288</v>
      </c>
    </row>
    <row r="18" spans="1:6" s="15" customFormat="1" x14ac:dyDescent="0.35">
      <c r="A18" s="17">
        <f>'PB_Conv_Input '!A21</f>
        <v>17</v>
      </c>
      <c r="B18" s="4" t="str">
        <f>'PB_Conv_Input '!B21</f>
        <v xml:space="preserve">Maize grain {US}| maize grain production | Cut-off, U </v>
      </c>
      <c r="C18" s="11">
        <f>'PB_Conv_Input '!G21</f>
        <v>-1.0272026752366901</v>
      </c>
      <c r="D18" s="11">
        <f>'PB_Conv_Input '!H21</f>
        <v>0.70803579305369591</v>
      </c>
      <c r="E18" s="10">
        <f>'PB_Conv_Input '!M21</f>
        <v>-5.4332123094255644</v>
      </c>
      <c r="F18" s="10">
        <f>'PB_Conv_Input '!N21</f>
        <v>0.22150769261224365</v>
      </c>
    </row>
    <row r="19" spans="1:6" x14ac:dyDescent="0.35">
      <c r="A19" s="16">
        <f>'PB_Conv_Input '!A22</f>
        <v>18</v>
      </c>
      <c r="B19" s="7" t="str">
        <f>'PB_Conv_Input '!B22</f>
        <v>Glycine {GLO}| market for glycine | Cut-off, U</v>
      </c>
      <c r="C19" s="7">
        <f>'PB_Conv_Input '!G22</f>
        <v>-4.2348661682218038</v>
      </c>
      <c r="D19" s="7">
        <f>'PB_Conv_Input '!H22</f>
        <v>0.70803579305369591</v>
      </c>
      <c r="E19" s="8">
        <f>'PB_Conv_Input '!M22</f>
        <v>-3.9846368172553155</v>
      </c>
      <c r="F19" s="8">
        <f>'PB_Conv_Input '!N22</f>
        <v>0.32225533765009984</v>
      </c>
    </row>
    <row r="20" spans="1:6" x14ac:dyDescent="0.35">
      <c r="A20" s="16">
        <f>'PB_Conv_Input '!A23</f>
        <v>19</v>
      </c>
      <c r="B20" s="7" t="str">
        <f>'PB_Conv_Input '!B23</f>
        <v>Lactic acid {GLO}| market for lactic acid | Cut-off, U</v>
      </c>
      <c r="C20" s="7">
        <f>'PB_Conv_Input '!G23</f>
        <v>-7.1909358128102854</v>
      </c>
      <c r="D20" s="7">
        <f>'PB_Conv_Input '!H23</f>
        <v>0.70803579305369591</v>
      </c>
      <c r="E20" s="8">
        <f>'PB_Conv_Input '!M23</f>
        <v>-4.4862050357774335</v>
      </c>
      <c r="F20" s="8">
        <f>'PB_Conv_Input '!N23</f>
        <v>0.3369682139725293</v>
      </c>
    </row>
    <row r="21" spans="1:6" s="15" customFormat="1" x14ac:dyDescent="0.35">
      <c r="A21" s="17">
        <f>'PB_Conv_Input '!A24</f>
        <v>20</v>
      </c>
      <c r="B21" s="9" t="str">
        <f>'PB_Conv_Input '!B24</f>
        <v>Coconut oil, crude {PH}| coconut oil production, crude | Cut-off, U (with transport to US)</v>
      </c>
      <c r="C21" s="11">
        <f>'PB_Conv_Input '!G24</f>
        <v>-1.9511146529438568</v>
      </c>
      <c r="D21" s="11">
        <f>'PB_Conv_Input '!H24</f>
        <v>0.70803579305369591</v>
      </c>
      <c r="E21" s="10">
        <f>'PB_Conv_Input '!M24</f>
        <v>-3.265952537288813</v>
      </c>
      <c r="F21" s="10">
        <f>'PB_Conv_Input '!N24</f>
        <v>0.30298934588844734</v>
      </c>
    </row>
    <row r="22" spans="1:6" s="15" customFormat="1" x14ac:dyDescent="0.35">
      <c r="A22" s="17">
        <f>'PB_Conv_Input '!A25</f>
        <v>21</v>
      </c>
      <c r="B22" s="9" t="str">
        <f>'PB_Conv_Input '!B25</f>
        <v>Potato protein, at processing {DE} Economic, U</v>
      </c>
      <c r="C22" s="11">
        <f>'PB_Conv_Input '!G25</f>
        <v>-2.8734476992739748</v>
      </c>
      <c r="D22" s="11">
        <f>'PB_Conv_Input '!H25</f>
        <v>0.70803579305369591</v>
      </c>
      <c r="E22" s="10">
        <f>'PB_Conv_Input '!M25</f>
        <v>-4.0311685264518857</v>
      </c>
      <c r="F22" s="10">
        <f>'PB_Conv_Input '!N25</f>
        <v>9.4795949414684513E-2</v>
      </c>
    </row>
    <row r="23" spans="1:6" s="15" customFormat="1" x14ac:dyDescent="0.35">
      <c r="A23" s="17">
        <f>'PB_Conv_Input '!A26</f>
        <v>22</v>
      </c>
      <c r="B23" s="4" t="str">
        <f>'PB_Conv_Input '!B26</f>
        <v>Soybean {US}| soybean production | Cut-off, U</v>
      </c>
      <c r="C23" s="11">
        <f>'PB_Conv_Input '!G26</f>
        <v>-6.3259383753236813</v>
      </c>
      <c r="D23" s="11">
        <f>'PB_Conv_Input '!H26</f>
        <v>0.70803579305369591</v>
      </c>
      <c r="E23" s="10">
        <f>'PB_Conv_Input '!M26</f>
        <v>-7.124901488289658</v>
      </c>
      <c r="F23" s="10">
        <f>'PB_Conv_Input '!N26</f>
        <v>0.15959888739521749</v>
      </c>
    </row>
    <row r="24" spans="1:6" x14ac:dyDescent="0.35">
      <c r="A24" s="18">
        <f>'PB_Conv_Input '!A27</f>
        <v>23</v>
      </c>
      <c r="B24" s="14" t="str">
        <f>'PB_Conv_Input '!B27</f>
        <v xml:space="preserve">Electricity,medium voltage {US}| market group for electricity, medium voltage | Cut-off, U </v>
      </c>
      <c r="C24" s="7">
        <f>'PB_Conv_Input '!G27</f>
        <v>1.3912477604490139</v>
      </c>
      <c r="D24" s="7">
        <f>'PB_Conv_Input '!H27</f>
        <v>0.70803579305369591</v>
      </c>
      <c r="E24" s="8">
        <f>'PB_Conv_Input '!M27</f>
        <v>-6.2779823681397229</v>
      </c>
      <c r="F24" s="8">
        <f>'PB_Conv_Input '!N27</f>
        <v>0.55844194217132015</v>
      </c>
    </row>
    <row r="25" spans="1:6" s="15" customFormat="1" x14ac:dyDescent="0.35">
      <c r="A25" s="17">
        <f>'PB_Conv_Input '!A28</f>
        <v>24</v>
      </c>
      <c r="B25" s="4" t="str">
        <f>'PB_Conv_Input '!B28</f>
        <v>Wheat gluten meal, at processing {US} Economic, U</v>
      </c>
      <c r="C25" s="11">
        <f>'PB_Conv_Input '!G28</f>
        <v>-1.5416415234381535</v>
      </c>
      <c r="D25" s="11">
        <f>'PB_Conv_Input '!H28</f>
        <v>0.70803579305369591</v>
      </c>
      <c r="E25" s="10">
        <f>'PB_Conv_Input '!M28</f>
        <v>-3.3839574495223226</v>
      </c>
      <c r="F25" s="10">
        <f>'PB_Conv_Input '!N28</f>
        <v>6.5619572830755618E-2</v>
      </c>
    </row>
    <row r="26" spans="1:6" x14ac:dyDescent="0.35">
      <c r="A26" s="16">
        <f>'PB_Conv_Input '!A29</f>
        <v>25</v>
      </c>
      <c r="B26" s="7" t="str">
        <f>'PB_Conv_Input '!B29</f>
        <v>Heat, central or small-scale, natural gas {RoW}| market for heat, central or small-scale, natural gas | Cut-off, U</v>
      </c>
      <c r="C26" s="7">
        <f>'PB_Conv_Input '!G29</f>
        <v>-2.0770082561202621</v>
      </c>
      <c r="D26" s="7">
        <f>'PB_Conv_Input '!H29</f>
        <v>0.70803579305369591</v>
      </c>
      <c r="E26" s="8">
        <f>'PB_Conv_Input '!M29</f>
        <v>-9.3125490639475519</v>
      </c>
      <c r="F26" s="8">
        <f>'PB_Conv_Input '!N29</f>
        <v>0.36007522832056321</v>
      </c>
    </row>
    <row r="27" spans="1:6" x14ac:dyDescent="0.35">
      <c r="A27" s="16">
        <f>'PB_Conv_Input '!A30</f>
        <v>26</v>
      </c>
      <c r="B27" s="7" t="str">
        <f>'PB_Conv_Input '!B30</f>
        <v>Compressed air, 700 kPa gauge {RoW}| market for compressed air, 700 kPa gauge | Cut-off, U</v>
      </c>
      <c r="C27" s="7">
        <f>'PB_Conv_Input '!G30</f>
        <v>0.91872401743372889</v>
      </c>
      <c r="D27" s="7">
        <f>'PB_Conv_Input '!H30</f>
        <v>0.70803579305369591</v>
      </c>
      <c r="E27" s="8">
        <f>'PB_Conv_Input '!M30</f>
        <v>-7.8792672173407103</v>
      </c>
      <c r="F27" s="8">
        <f>'PB_Conv_Input '!N30</f>
        <v>0.49768983812933754</v>
      </c>
    </row>
    <row r="28" spans="1:6" x14ac:dyDescent="0.35">
      <c r="A28" s="16">
        <f>'PB_Conv_Input '!A31</f>
        <v>27</v>
      </c>
      <c r="B28" s="7" t="str">
        <f>'PB_Conv_Input '!B31</f>
        <v>Carbon dioxide, liquid {RoW}| market for carbon dioxide, liquid | Cut-off, U</v>
      </c>
      <c r="C28" s="7">
        <f>'PB_Conv_Input '!G31</f>
        <v>-1.4646804823020254</v>
      </c>
      <c r="D28" s="7">
        <f>'PB_Conv_Input '!H31</f>
        <v>0.70803579305369591</v>
      </c>
      <c r="E28" s="8">
        <f>'PB_Conv_Input '!M31</f>
        <v>-6.397299880790511</v>
      </c>
      <c r="F28" s="8">
        <f>'PB_Conv_Input '!N31</f>
        <v>0.46514736762575393</v>
      </c>
    </row>
    <row r="29" spans="1:6" x14ac:dyDescent="0.35">
      <c r="A29" s="16">
        <f>'PB_Conv_Input '!A32</f>
        <v>28</v>
      </c>
      <c r="B29" s="7" t="str">
        <f>'PB_Conv_Input '!B32</f>
        <v>Paper, woodfree, coated {RoW}| market for paper, woodfree, coated | Cut-off, U</v>
      </c>
      <c r="C29" s="7">
        <f>'PB_Conv_Input '!G32</f>
        <v>-6.4528815262659913</v>
      </c>
      <c r="D29" s="7">
        <f>'PB_Conv_Input '!H32</f>
        <v>0.17395330712343798</v>
      </c>
      <c r="E29" s="8">
        <f>'PB_Conv_Input '!M32</f>
        <v>-5.1052147220315129</v>
      </c>
      <c r="F29" s="8">
        <f>'PB_Conv_Input '!N32</f>
        <v>0.37642016879100543</v>
      </c>
    </row>
    <row r="30" spans="1:6" x14ac:dyDescent="0.35">
      <c r="A30" s="16">
        <f>'PB_Conv_Input '!A33</f>
        <v>29</v>
      </c>
      <c r="B30" s="7" t="str">
        <f>'PB_Conv_Input '!B33</f>
        <v>Packaging film, low density polyethylene {GLO}| market for packaging film, low density polyethylene | Cut-off, U</v>
      </c>
      <c r="C30" s="7">
        <f>'PB_Conv_Input '!G33</f>
        <v>-6.0899760325766232</v>
      </c>
      <c r="D30" s="7">
        <f>'PB_Conv_Input '!H33</f>
        <v>0.17395330712343798</v>
      </c>
      <c r="E30" s="8">
        <f>'PB_Conv_Input '!M33</f>
        <v>-5.0465355837136983</v>
      </c>
      <c r="F30" s="8">
        <f>'PB_Conv_Input '!N33</f>
        <v>0.40437140310865427</v>
      </c>
    </row>
    <row r="31" spans="1:6" x14ac:dyDescent="0.35">
      <c r="A31" s="16">
        <f>'PB_Conv_Input '!A34</f>
        <v>30</v>
      </c>
      <c r="B31" s="7" t="str">
        <f>'PB_Conv_Input '!B34</f>
        <v>Corrugated board, fresh fibre, single wall, at plant/US- US-EI U</v>
      </c>
      <c r="C31" s="7">
        <f>'PB_Conv_Input '!G34</f>
        <v>-4.6203000625176811</v>
      </c>
      <c r="D31" s="7">
        <f>'PB_Conv_Input '!H34</f>
        <v>0.17395330712343798</v>
      </c>
      <c r="E31" s="8">
        <f>'PB_Conv_Input '!M34</f>
        <v>-5.1934792784086197</v>
      </c>
      <c r="F31" s="8">
        <f>'PB_Conv_Input '!N34</f>
        <v>0.37890325920889067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362C-3EFB-4943-8D6D-202E9D7C266F}">
  <sheetPr>
    <tabColor rgb="FF92D050"/>
  </sheetPr>
  <dimension ref="A1:F31"/>
  <sheetViews>
    <sheetView topLeftCell="B1" zoomScale="86" zoomScaleNormal="86" workbookViewId="0">
      <selection activeCell="I4" sqref="I4"/>
    </sheetView>
  </sheetViews>
  <sheetFormatPr defaultRowHeight="14.5" x14ac:dyDescent="0.35"/>
  <cols>
    <col min="2" max="2" width="114.453125" bestFit="1" customWidth="1"/>
    <col min="3" max="3" width="12" bestFit="1" customWidth="1"/>
    <col min="4" max="4" width="11.36328125" bestFit="1" customWidth="1"/>
  </cols>
  <sheetData>
    <row r="1" spans="1:6" ht="19.5" x14ac:dyDescent="0.35">
      <c r="A1" s="5" t="s">
        <v>109</v>
      </c>
      <c r="B1" s="5" t="s">
        <v>62</v>
      </c>
      <c r="C1" s="6" t="s">
        <v>65</v>
      </c>
      <c r="D1" s="6" t="s">
        <v>69</v>
      </c>
      <c r="E1" s="6" t="s">
        <v>79</v>
      </c>
      <c r="F1" s="6" t="s">
        <v>80</v>
      </c>
    </row>
    <row r="2" spans="1:6" x14ac:dyDescent="0.35">
      <c r="A2" s="16">
        <f>'PB_Conv_Input '!A5</f>
        <v>1</v>
      </c>
      <c r="B2" s="7" t="str">
        <f>'PB_Conv_Input '!B5</f>
        <v>Ammonia, anhydrous, liquid {RNA}| market for ammonia, anhydrous, liquid | Cut-off, U</v>
      </c>
      <c r="C2" s="7">
        <f>'PB_Conv_Input '!G5</f>
        <v>-4.3158315270449092</v>
      </c>
      <c r="D2" s="7">
        <f>'PB_Conv_Input '!H5</f>
        <v>0.70803579305369591</v>
      </c>
      <c r="E2" s="8">
        <f>'PB_Conv_Input '!Q5</f>
        <v>-4.4550269715582971</v>
      </c>
      <c r="F2" s="8">
        <f>'PB_Conv_Input '!R5</f>
        <v>1.6435495390524388</v>
      </c>
    </row>
    <row r="3" spans="1:6" x14ac:dyDescent="0.35">
      <c r="A3" s="16">
        <f>'PB_Conv_Input '!A6</f>
        <v>2</v>
      </c>
      <c r="B3" s="7" t="str">
        <f>'PB_Conv_Input '!B6</f>
        <v>Inorganic nitrogen fertiliser, as N {RoW}| nutrient supply from ammonium sulfate | Cut-off, U</v>
      </c>
      <c r="C3" s="7">
        <f>'PB_Conv_Input '!G6</f>
        <v>-5.3638238248665111</v>
      </c>
      <c r="D3" s="7">
        <f>'PB_Conv_Input '!H6</f>
        <v>0.70803579305369591</v>
      </c>
      <c r="E3" s="8">
        <f>'PB_Conv_Input '!Q6</f>
        <v>-3.441970545982258</v>
      </c>
      <c r="F3" s="8">
        <f>'PB_Conv_Input '!R6</f>
        <v>2.1761713809687846</v>
      </c>
    </row>
    <row r="4" spans="1:6" x14ac:dyDescent="0.35">
      <c r="A4" s="16">
        <f>'PB_Conv_Input '!A7</f>
        <v>3</v>
      </c>
      <c r="B4" s="7" t="str">
        <f>'PB_Conv_Input '!B7</f>
        <v>Chemical, organic {GLO}| market for chemical, organic | Cut-off, U</v>
      </c>
      <c r="C4" s="7">
        <f>'PB_Conv_Input '!G7</f>
        <v>-4.8179430919933903</v>
      </c>
      <c r="D4" s="7">
        <f>'PB_Conv_Input '!H7</f>
        <v>0.70803579305369591</v>
      </c>
      <c r="E4" s="8">
        <f>'PB_Conv_Input '!Q7</f>
        <v>-7.0383608863394205</v>
      </c>
      <c r="F4" s="8">
        <f>'PB_Conv_Input '!R7</f>
        <v>2.5029094884533687</v>
      </c>
    </row>
    <row r="5" spans="1:6" x14ac:dyDescent="0.35">
      <c r="A5" s="16">
        <f>'PB_Conv_Input '!A8</f>
        <v>4</v>
      </c>
      <c r="B5" s="7" t="str">
        <f>'PB_Conv_Input '!B8</f>
        <v>Boric acid, anhydrous, powder {GLO}| market for boric acid, anhydrous, powder | Cut-off, U</v>
      </c>
      <c r="C5" s="7">
        <f>'PB_Conv_Input '!G8</f>
        <v>-16.966589993836529</v>
      </c>
      <c r="D5" s="7">
        <f>'PB_Conv_Input '!H8</f>
        <v>0.70803579305369591</v>
      </c>
      <c r="E5" s="8">
        <f>'PB_Conv_Input '!Q8</f>
        <v>-5.6603381649080875</v>
      </c>
      <c r="F5" s="8">
        <f>'PB_Conv_Input '!R8</f>
        <v>2.3349477860937973</v>
      </c>
    </row>
    <row r="6" spans="1:6" x14ac:dyDescent="0.35">
      <c r="A6" s="16">
        <f>'PB_Conv_Input '!A9</f>
        <v>5</v>
      </c>
      <c r="B6" s="7" t="str">
        <f>'PB_Conv_Input '!B9</f>
        <v>Acetic acid, without water, in 98% solution state {GLO}| market for acetic acid, without water, in 98% solution state | Cut-off, U</v>
      </c>
      <c r="C6" s="7">
        <f>'PB_Conv_Input '!G9</f>
        <v>-1.0347883795326351</v>
      </c>
      <c r="D6" s="7">
        <f>'PB_Conv_Input '!H9</f>
        <v>0.70803579305369591</v>
      </c>
      <c r="E6" s="8">
        <f>'PB_Conv_Input '!Q9</f>
        <v>-6.2379122378281124</v>
      </c>
      <c r="F6" s="8">
        <f>'PB_Conv_Input '!R9</f>
        <v>2.5392327258392413</v>
      </c>
    </row>
    <row r="7" spans="1:6" x14ac:dyDescent="0.35">
      <c r="A7" s="16">
        <f>'PB_Conv_Input '!A10</f>
        <v>6</v>
      </c>
      <c r="B7" s="7" t="str">
        <f>'PB_Conv_Input '!B10</f>
        <v>Cobalt {GLO}| market for cobalt | Cut-off, U</v>
      </c>
      <c r="C7" s="7">
        <f>'PB_Conv_Input '!G10</f>
        <v>-13.89389667914641</v>
      </c>
      <c r="D7" s="7">
        <f>'PB_Conv_Input '!H10</f>
        <v>0.70803579305369591</v>
      </c>
      <c r="E7" s="8">
        <f>'PB_Conv_Input '!Q10</f>
        <v>-4.0464017809143806</v>
      </c>
      <c r="F7" s="8">
        <f>'PB_Conv_Input '!R10</f>
        <v>2.938229685698031</v>
      </c>
    </row>
    <row r="8" spans="1:6" x14ac:dyDescent="0.35">
      <c r="A8" s="16">
        <f>'PB_Conv_Input '!A11</f>
        <v>7</v>
      </c>
      <c r="B8" s="7" t="str">
        <f>'PB_Conv_Input '!B11</f>
        <v>Copper sulfate {GLO}| market for copper sulfate | Cut-off, U</v>
      </c>
      <c r="C8" s="7">
        <f>'PB_Conv_Input '!G11</f>
        <v>-11.405908362821</v>
      </c>
      <c r="D8" s="7">
        <f>'PB_Conv_Input '!H11</f>
        <v>0.70803579305369591</v>
      </c>
      <c r="E8" s="8">
        <f>'PB_Conv_Input '!Q11</f>
        <v>-4.5650451016651639</v>
      </c>
      <c r="F8" s="8">
        <f>'PB_Conv_Input '!R11</f>
        <v>2.6698140155724293</v>
      </c>
    </row>
    <row r="9" spans="1:6" x14ac:dyDescent="0.35">
      <c r="A9" s="16">
        <f>'PB_Conv_Input '!A12</f>
        <v>8</v>
      </c>
      <c r="B9" s="7" t="str">
        <f>'PB_Conv_Input '!B12</f>
        <v>Iron sulfate {RoW}| market for iron sulfate | Cut-off, U</v>
      </c>
      <c r="C9" s="7">
        <f>'PB_Conv_Input '!G12</f>
        <v>-9.0292152976732325</v>
      </c>
      <c r="D9" s="7">
        <f>'PB_Conv_Input '!H12</f>
        <v>0.70803579305369591</v>
      </c>
      <c r="E9" s="8">
        <f>'PB_Conv_Input '!Q12</f>
        <v>-10.435710768885748</v>
      </c>
      <c r="F9" s="8">
        <f>'PB_Conv_Input '!R12</f>
        <v>3.0202052534355213</v>
      </c>
    </row>
    <row r="10" spans="1:6" x14ac:dyDescent="0.35">
      <c r="A10" s="16">
        <f>'PB_Conv_Input '!A13</f>
        <v>9</v>
      </c>
      <c r="B10" s="7" t="str">
        <f>'PB_Conv_Input '!B13</f>
        <v>Magnesium sulfate {GLO}| market for magnesium sulfate | Cut-off, U</v>
      </c>
      <c r="C10" s="7">
        <f>'PB_Conv_Input '!G13</f>
        <v>-5.6209004482422138</v>
      </c>
      <c r="D10" s="7">
        <f>'PB_Conv_Input '!H13</f>
        <v>0.70803579305369591</v>
      </c>
      <c r="E10" s="8">
        <f>'PB_Conv_Input '!Q13</f>
        <v>-9.0457091470468107</v>
      </c>
      <c r="F10" s="8">
        <f>'PB_Conv_Input '!R13</f>
        <v>2.7612398832194822</v>
      </c>
    </row>
    <row r="11" spans="1:6" x14ac:dyDescent="0.35">
      <c r="A11" s="26">
        <f>'PB_Conv_Input '!A14</f>
        <v>10</v>
      </c>
      <c r="B11" t="str">
        <f>'PB_Conv_Input '!B14</f>
        <v>Manganese sulfate {GLO}| market for manganese sulfate | Cut-off, U</v>
      </c>
      <c r="C11" s="7">
        <f>'PB_Conv_Input '!G14</f>
        <v>-12.102137209918354</v>
      </c>
      <c r="D11" s="7">
        <f>'PB_Conv_Input '!H14</f>
        <v>0.70803579305369591</v>
      </c>
      <c r="E11" s="8">
        <f>'PB_Conv_Input '!Q14</f>
        <v>-6.9068923535468425</v>
      </c>
      <c r="F11" s="8">
        <f>'PB_Conv_Input '!R14</f>
        <v>2.5358882925273245</v>
      </c>
    </row>
    <row r="12" spans="1:6" x14ac:dyDescent="0.35">
      <c r="A12" s="16">
        <f>'PB_Conv_Input '!A15</f>
        <v>11</v>
      </c>
      <c r="B12" s="7" t="str">
        <f>'PB_Conv_Input '!B15</f>
        <v>Potassium carbonate {GLO}| market for potassium carbonate | Cut-off, U</v>
      </c>
      <c r="C12" s="7">
        <f>'PB_Conv_Input '!G15</f>
        <v>-5.8752590189043481</v>
      </c>
      <c r="D12" s="7">
        <f>'PB_Conv_Input '!H15</f>
        <v>0.70803579305369591</v>
      </c>
      <c r="E12" s="8">
        <f>'PB_Conv_Input '!Q15</f>
        <v>-8.0694991426540152</v>
      </c>
      <c r="F12" s="8">
        <f>'PB_Conv_Input '!R15</f>
        <v>2.9501607295469587</v>
      </c>
    </row>
    <row r="13" spans="1:6" x14ac:dyDescent="0.35">
      <c r="A13" s="16">
        <f>'PB_Conv_Input '!A16</f>
        <v>12</v>
      </c>
      <c r="B13" s="7" t="str">
        <f>'PB_Conv_Input '!B16</f>
        <v>Sodium {GLO}| market for sodium | Cut-off, U</v>
      </c>
      <c r="C13" s="7">
        <f>'PB_Conv_Input '!G16</f>
        <v>-14.481683344048529</v>
      </c>
      <c r="D13" s="7">
        <f>'PB_Conv_Input '!H16</f>
        <v>0.70803579305369591</v>
      </c>
      <c r="E13" s="8">
        <f>'PB_Conv_Input '!Q16</f>
        <v>-5.663305853712731</v>
      </c>
      <c r="F13" s="8">
        <f>'PB_Conv_Input '!R16</f>
        <v>2.4218693675401339</v>
      </c>
    </row>
    <row r="14" spans="1:6" x14ac:dyDescent="0.35">
      <c r="A14" s="16">
        <f>'PB_Conv_Input '!A17</f>
        <v>13</v>
      </c>
      <c r="B14" s="7" t="str">
        <f>'PB_Conv_Input '!B17</f>
        <v>Sodium hydroxide, without water, in 50% solution state {GLO}| market for sodium hydroxide, without water, in 50% solution state | Cut-off, U</v>
      </c>
      <c r="C14" s="7">
        <f>'PB_Conv_Input '!G17</f>
        <v>-1.370987771511881</v>
      </c>
      <c r="D14" s="7">
        <f>'PB_Conv_Input '!H17</f>
        <v>0.70803579305369591</v>
      </c>
      <c r="E14" s="8">
        <f>'PB_Conv_Input '!Q17</f>
        <v>-5.6098562305917383</v>
      </c>
      <c r="F14" s="8">
        <f>'PB_Conv_Input '!R17</f>
        <v>2.3822199917183133</v>
      </c>
    </row>
    <row r="15" spans="1:6" x14ac:dyDescent="0.35">
      <c r="A15" s="16">
        <f>'PB_Conv_Input '!A18</f>
        <v>14</v>
      </c>
      <c r="B15" s="7" t="str">
        <f>'PB_Conv_Input '!B18</f>
        <v>Sulfuric acid {RoW}| market for sulfuric acid | Cut-off, U</v>
      </c>
      <c r="C15" s="7">
        <f>'PB_Conv_Input '!G18</f>
        <v>-11.591311586152363</v>
      </c>
      <c r="D15" s="7">
        <f>'PB_Conv_Input '!H18</f>
        <v>0.70803579305369591</v>
      </c>
      <c r="E15" s="8">
        <f>'PB_Conv_Input '!Q18</f>
        <v>-5.9233744584922885</v>
      </c>
      <c r="F15" s="8">
        <f>'PB_Conv_Input '!R18</f>
        <v>2.055770536748589</v>
      </c>
    </row>
    <row r="16" spans="1:6" x14ac:dyDescent="0.35">
      <c r="A16" s="16">
        <f>'PB_Conv_Input '!A19</f>
        <v>15</v>
      </c>
      <c r="B16" s="7" t="str">
        <f>'PB_Conv_Input '!B19</f>
        <v>Drinking Water Production {US}_lognormal dist_corrected pedigree</v>
      </c>
      <c r="C16" s="7">
        <f>'PB_Conv_Input '!G19</f>
        <v>3.1762142839928309</v>
      </c>
      <c r="D16" s="7">
        <f>'PB_Conv_Input '!H19</f>
        <v>0.70803579305369591</v>
      </c>
      <c r="E16" s="8">
        <f>'PB_Conv_Input '!Q19</f>
        <v>-6.9415541231993734</v>
      </c>
      <c r="F16" s="8">
        <f>'PB_Conv_Input '!R19</f>
        <v>0.60308715748160546</v>
      </c>
    </row>
    <row r="17" spans="1:6" x14ac:dyDescent="0.35">
      <c r="A17" s="16">
        <f>'PB_Conv_Input '!A20</f>
        <v>16</v>
      </c>
      <c r="B17" s="7" t="str">
        <f>'PB_Conv_Input '!B20</f>
        <v>Zinc {GLO}| market for zinc | Cut-off, U</v>
      </c>
      <c r="C17" s="7">
        <f>'PB_Conv_Input '!G20</f>
        <v>-10.724366728381364</v>
      </c>
      <c r="D17" s="7">
        <f>'PB_Conv_Input '!H20</f>
        <v>0.70803579305369591</v>
      </c>
      <c r="E17" s="8">
        <f>'PB_Conv_Input '!Q20</f>
        <v>-5.4993623990481408</v>
      </c>
      <c r="F17" s="8">
        <f>'PB_Conv_Input '!R20</f>
        <v>2.4552954989381983</v>
      </c>
    </row>
    <row r="18" spans="1:6" s="15" customFormat="1" x14ac:dyDescent="0.35">
      <c r="A18" s="17">
        <f>'PB_Conv_Input '!A21</f>
        <v>17</v>
      </c>
      <c r="B18" s="4" t="str">
        <f>'PB_Conv_Input '!B21</f>
        <v xml:space="preserve">Maize grain {US}| maize grain production | Cut-off, U </v>
      </c>
      <c r="C18" s="11">
        <f>'PB_Conv_Input '!G21</f>
        <v>-1.0272026752366901</v>
      </c>
      <c r="D18" s="11">
        <f>'PB_Conv_Input '!H21</f>
        <v>0.70803579305369591</v>
      </c>
      <c r="E18" s="10">
        <f>'PB_Conv_Input '!Q21</f>
        <v>-1.9270965755714773</v>
      </c>
      <c r="F18" s="10">
        <f>'PB_Conv_Input '!R21</f>
        <v>0.50022388454361388</v>
      </c>
    </row>
    <row r="19" spans="1:6" x14ac:dyDescent="0.35">
      <c r="A19" s="16">
        <f>'PB_Conv_Input '!A22</f>
        <v>18</v>
      </c>
      <c r="B19" s="7" t="str">
        <f>'PB_Conv_Input '!B22</f>
        <v>Glycine {GLO}| market for glycine | Cut-off, U</v>
      </c>
      <c r="C19" s="7">
        <f>'PB_Conv_Input '!G22</f>
        <v>-4.2348661682218038</v>
      </c>
      <c r="D19" s="7">
        <f>'PB_Conv_Input '!H22</f>
        <v>0.70803579305369591</v>
      </c>
      <c r="E19" s="8">
        <f>'PB_Conv_Input '!Q22</f>
        <v>-3.608560584075065</v>
      </c>
      <c r="F19" s="8">
        <f>'PB_Conv_Input '!R22</f>
        <v>2.1501856828622334</v>
      </c>
    </row>
    <row r="20" spans="1:6" x14ac:dyDescent="0.35">
      <c r="A20" s="16">
        <f>'PB_Conv_Input '!A23</f>
        <v>19</v>
      </c>
      <c r="B20" s="7" t="str">
        <f>'PB_Conv_Input '!B23</f>
        <v>Lactic acid {GLO}| market for lactic acid | Cut-off, U</v>
      </c>
      <c r="C20" s="7">
        <f>'PB_Conv_Input '!G23</f>
        <v>-7.1909358128102854</v>
      </c>
      <c r="D20" s="7">
        <f>'PB_Conv_Input '!H23</f>
        <v>0.70803579305369591</v>
      </c>
      <c r="E20" s="8">
        <f>'PB_Conv_Input '!Q23</f>
        <v>-9.3319543488777086</v>
      </c>
      <c r="F20" s="8">
        <f>'PB_Conv_Input '!R23</f>
        <v>3.0916518936476365</v>
      </c>
    </row>
    <row r="21" spans="1:6" s="15" customFormat="1" x14ac:dyDescent="0.35">
      <c r="A21" s="17">
        <f>'PB_Conv_Input '!A24</f>
        <v>20</v>
      </c>
      <c r="B21" s="9" t="str">
        <f>'PB_Conv_Input '!B24</f>
        <v>Coconut oil, crude {PH}| coconut oil production, crude | Cut-off, U (with transport to US)</v>
      </c>
      <c r="C21" s="11">
        <f>'PB_Conv_Input '!G24</f>
        <v>-1.9511146529438568</v>
      </c>
      <c r="D21" s="11">
        <f>'PB_Conv_Input '!H24</f>
        <v>0.70803579305369591</v>
      </c>
      <c r="E21" s="10">
        <f>'PB_Conv_Input '!Q24</f>
        <v>-0.41113268446320905</v>
      </c>
      <c r="F21" s="10">
        <f>'PB_Conv_Input '!R24</f>
        <v>0.93013718335849882</v>
      </c>
    </row>
    <row r="22" spans="1:6" s="15" customFormat="1" x14ac:dyDescent="0.35">
      <c r="A22" s="17">
        <f>'PB_Conv_Input '!A25</f>
        <v>21</v>
      </c>
      <c r="B22" s="9" t="str">
        <f>'PB_Conv_Input '!B25</f>
        <v>Potato protein, at processing {DE} Economic, U</v>
      </c>
      <c r="C22" s="11">
        <f>'PB_Conv_Input '!G25</f>
        <v>-2.8734476992739748</v>
      </c>
      <c r="D22" s="11">
        <f>'PB_Conv_Input '!H25</f>
        <v>0.70803579305369591</v>
      </c>
      <c r="E22" s="10">
        <f>'PB_Conv_Input '!Q25</f>
        <v>-3.1986528713000588</v>
      </c>
      <c r="F22" s="10">
        <f>'PB_Conv_Input '!R25</f>
        <v>9.3406477033362634E-2</v>
      </c>
    </row>
    <row r="23" spans="1:6" s="15" customFormat="1" x14ac:dyDescent="0.35">
      <c r="A23" s="17">
        <f>'PB_Conv_Input '!A26</f>
        <v>22</v>
      </c>
      <c r="B23" s="4" t="str">
        <f>'PB_Conv_Input '!B26</f>
        <v>Soybean {US}| soybean production | Cut-off, U</v>
      </c>
      <c r="C23" s="11">
        <f>'PB_Conv_Input '!G26</f>
        <v>-6.3259383753236813</v>
      </c>
      <c r="D23" s="11">
        <f>'PB_Conv_Input '!H26</f>
        <v>0.70803579305369591</v>
      </c>
      <c r="E23" s="10">
        <f>'PB_Conv_Input '!Q26</f>
        <v>-6.0465870670764108</v>
      </c>
      <c r="F23" s="10">
        <f>'PB_Conv_Input '!R26</f>
        <v>1.8366471600613812</v>
      </c>
    </row>
    <row r="24" spans="1:6" x14ac:dyDescent="0.35">
      <c r="A24" s="18">
        <f>'PB_Conv_Input '!A27</f>
        <v>23</v>
      </c>
      <c r="B24" s="14" t="str">
        <f>'PB_Conv_Input '!B27</f>
        <v xml:space="preserve">Electricity,medium voltage {US}| market group for electricity, medium voltage | Cut-off, U </v>
      </c>
      <c r="C24" s="7">
        <f>'PB_Conv_Input '!G27</f>
        <v>1.3912477604490139</v>
      </c>
      <c r="D24" s="7">
        <f>'PB_Conv_Input '!H27</f>
        <v>0.70803579305369591</v>
      </c>
      <c r="E24" s="8">
        <f>'PB_Conv_Input '!Q27</f>
        <v>-8.2102892993178038</v>
      </c>
      <c r="F24" s="8">
        <f>'PB_Conv_Input '!R27</f>
        <v>2.5574223245390257</v>
      </c>
    </row>
    <row r="25" spans="1:6" s="15" customFormat="1" x14ac:dyDescent="0.35">
      <c r="A25" s="17">
        <f>'PB_Conv_Input '!A28</f>
        <v>24</v>
      </c>
      <c r="B25" s="4" t="str">
        <f>'PB_Conv_Input '!B28</f>
        <v>Wheat gluten meal, at processing {US} Economic, U</v>
      </c>
      <c r="C25" s="11">
        <f>'PB_Conv_Input '!G28</f>
        <v>-1.5416415234381535</v>
      </c>
      <c r="D25" s="11">
        <f>'PB_Conv_Input '!H28</f>
        <v>0.70803579305369591</v>
      </c>
      <c r="E25" s="10">
        <f>'PB_Conv_Input '!Q28</f>
        <v>-1.8131918977563548</v>
      </c>
      <c r="F25" s="10">
        <f>'PB_Conv_Input '!R28</f>
        <v>7.6888282190294907E-2</v>
      </c>
    </row>
    <row r="26" spans="1:6" x14ac:dyDescent="0.35">
      <c r="A26" s="16">
        <f>'PB_Conv_Input '!A29</f>
        <v>25</v>
      </c>
      <c r="B26" s="7" t="str">
        <f>'PB_Conv_Input '!B29</f>
        <v>Heat, central or small-scale, natural gas {RoW}| market for heat, central or small-scale, natural gas | Cut-off, U</v>
      </c>
      <c r="C26" s="7">
        <f>'PB_Conv_Input '!G29</f>
        <v>-2.0770082561202621</v>
      </c>
      <c r="D26" s="7">
        <f>'PB_Conv_Input '!H29</f>
        <v>0.70803579305369591</v>
      </c>
      <c r="E26" s="8">
        <f>'PB_Conv_Input '!Q29</f>
        <v>-10.054539487614525</v>
      </c>
      <c r="F26" s="8">
        <f>'PB_Conv_Input '!R29</f>
        <v>2.1954774223204798</v>
      </c>
    </row>
    <row r="27" spans="1:6" x14ac:dyDescent="0.35">
      <c r="A27" s="16">
        <f>'PB_Conv_Input '!A30</f>
        <v>26</v>
      </c>
      <c r="B27" s="7" t="str">
        <f>'PB_Conv_Input '!B30</f>
        <v>Compressed air, 700 kPa gauge {RoW}| market for compressed air, 700 kPa gauge | Cut-off, U</v>
      </c>
      <c r="C27" s="7">
        <f>'PB_Conv_Input '!G30</f>
        <v>0.91872401743372889</v>
      </c>
      <c r="D27" s="7">
        <f>'PB_Conv_Input '!H30</f>
        <v>0.70803579305369591</v>
      </c>
      <c r="E27" s="8">
        <f>'PB_Conv_Input '!Q30</f>
        <v>-11.043423099133999</v>
      </c>
      <c r="F27" s="8">
        <f>'PB_Conv_Input '!R30</f>
        <v>2.9975269123196546</v>
      </c>
    </row>
    <row r="28" spans="1:6" x14ac:dyDescent="0.35">
      <c r="A28" s="16">
        <f>'PB_Conv_Input '!A31</f>
        <v>27</v>
      </c>
      <c r="B28" s="7" t="str">
        <f>'PB_Conv_Input '!B31</f>
        <v>Carbon dioxide, liquid {RoW}| market for carbon dioxide, liquid | Cut-off, U</v>
      </c>
      <c r="C28" s="7">
        <f>'PB_Conv_Input '!G31</f>
        <v>-1.4646804823020254</v>
      </c>
      <c r="D28" s="7">
        <f>'PB_Conv_Input '!H31</f>
        <v>0.70803579305369591</v>
      </c>
      <c r="E28" s="8">
        <f>'PB_Conv_Input '!Q31</f>
        <v>-8.0632344414848678</v>
      </c>
      <c r="F28" s="8">
        <f>'PB_Conv_Input '!R31</f>
        <v>2.6664652773173061</v>
      </c>
    </row>
    <row r="29" spans="1:6" x14ac:dyDescent="0.35">
      <c r="A29" s="16">
        <f>'PB_Conv_Input '!A32</f>
        <v>28</v>
      </c>
      <c r="B29" s="7" t="str">
        <f>'PB_Conv_Input '!B32</f>
        <v>Paper, woodfree, coated {RoW}| market for paper, woodfree, coated | Cut-off, U</v>
      </c>
      <c r="C29" s="7">
        <f>'PB_Conv_Input '!G32</f>
        <v>-6.4528815262659913</v>
      </c>
      <c r="D29" s="7">
        <f>'PB_Conv_Input '!H32</f>
        <v>0.17395330712343798</v>
      </c>
      <c r="E29" s="8">
        <f>'PB_Conv_Input '!Q32</f>
        <v>-5.6330065299844243</v>
      </c>
      <c r="F29" s="8">
        <f>'PB_Conv_Input '!R32</f>
        <v>2.2398332050512577</v>
      </c>
    </row>
    <row r="30" spans="1:6" x14ac:dyDescent="0.35">
      <c r="A30" s="16">
        <f>'PB_Conv_Input '!A33</f>
        <v>29</v>
      </c>
      <c r="B30" s="7" t="str">
        <f>'PB_Conv_Input '!B33</f>
        <v>Packaging film, low density polyethylene {GLO}| market for packaging film, low density polyethylene | Cut-off, U</v>
      </c>
      <c r="C30" s="7">
        <f>'PB_Conv_Input '!G33</f>
        <v>-6.0899760325766232</v>
      </c>
      <c r="D30" s="7">
        <f>'PB_Conv_Input '!H33</f>
        <v>0.17395330712343798</v>
      </c>
      <c r="E30" s="8">
        <f>'PB_Conv_Input '!Q33</f>
        <v>-4.261061308111322</v>
      </c>
      <c r="F30" s="8">
        <f>'PB_Conv_Input '!R33</f>
        <v>2.0872904919643385</v>
      </c>
    </row>
    <row r="31" spans="1:6" x14ac:dyDescent="0.35">
      <c r="A31" s="16">
        <f>'PB_Conv_Input '!A34</f>
        <v>30</v>
      </c>
      <c r="B31" s="7" t="str">
        <f>'PB_Conv_Input '!B34</f>
        <v>Corrugated board, fresh fibre, single wall, at plant/US- US-EI U</v>
      </c>
      <c r="C31" s="7">
        <f>'PB_Conv_Input '!G34</f>
        <v>-4.6203000625176811</v>
      </c>
      <c r="D31" s="7">
        <f>'PB_Conv_Input '!H34</f>
        <v>0.17395330712343798</v>
      </c>
      <c r="E31" s="8">
        <f>'PB_Conv_Input '!Q34</f>
        <v>-2.642872877435301</v>
      </c>
      <c r="F31" s="8">
        <f>'PB_Conv_Input '!R34</f>
        <v>0.58942848652595159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Plant Burger_SimaPro</vt:lpstr>
      <vt:lpstr>PB_UD_Input</vt:lpstr>
      <vt:lpstr>PB_UD_GHG</vt:lpstr>
      <vt:lpstr>PB_UD_Eutro</vt:lpstr>
      <vt:lpstr>PB_UD_Water</vt:lpstr>
      <vt:lpstr>PB_Conv_Input </vt:lpstr>
      <vt:lpstr>PB_Conv_GHG</vt:lpstr>
      <vt:lpstr>PB_Conv_Eutro</vt:lpstr>
      <vt:lpstr>PB_Conv_Water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Dwarak Ravikumar</dc:creator>
  <cp:lastModifiedBy>Sarishma Bhandari</cp:lastModifiedBy>
  <dcterms:created xsi:type="dcterms:W3CDTF">2025-06-20T18:45:30Z</dcterms:created>
  <dcterms:modified xsi:type="dcterms:W3CDTF">2025-07-23T22:53:11Z</dcterms:modified>
</cp:coreProperties>
</file>