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filterPrivacy="1" codeName="ThisWorkbook" autoCompressPictures="0"/>
  <xr:revisionPtr revIDLastSave="0" documentId="13_ncr:1_{C41F8814-59A2-5A42-9497-21B06B353813}" xr6:coauthVersionLast="47" xr6:coauthVersionMax="47" xr10:uidLastSave="{00000000-0000-0000-0000-000000000000}"/>
  <bookViews>
    <workbookView xWindow="1280" yWindow="520" windowWidth="28800" windowHeight="15980" tabRatio="788" xr2:uid="{00000000-000D-0000-FFFF-FFFF00000000}"/>
  </bookViews>
  <sheets>
    <sheet name="January" sheetId="14" r:id="rId1"/>
    <sheet name="February" sheetId="15" r:id="rId2"/>
    <sheet name="March" sheetId="16" r:id="rId3"/>
    <sheet name="April" sheetId="17" r:id="rId4"/>
    <sheet name="May" sheetId="18" r:id="rId5"/>
    <sheet name="June" sheetId="19" r:id="rId6"/>
    <sheet name="July" sheetId="20" r:id="rId7"/>
    <sheet name="August" sheetId="21" r:id="rId8"/>
    <sheet name="September" sheetId="22" r:id="rId9"/>
    <sheet name="October" sheetId="23" r:id="rId10"/>
    <sheet name="November" sheetId="24" r:id="rId11"/>
    <sheet name="December" sheetId="25" r:id="rId12"/>
  </sheets>
  <definedNames>
    <definedName name="CalendarYear">January!$K$2</definedName>
    <definedName name="ColumnTitleRegion1..H12.1">January!$B$2</definedName>
    <definedName name="ColumnTitleRegion1..H12.10">October!$B$2</definedName>
    <definedName name="ColumnTitleRegion1..H12.11">November!$B$2</definedName>
    <definedName name="ColumnTitleRegion1..H12.12">December!$B$2</definedName>
    <definedName name="ColumnTitleRegion1..H12.2">February!$B$2</definedName>
    <definedName name="ColumnTitleRegion1..H12.3">March!$B$2</definedName>
    <definedName name="ColumnTitleRegion1..H12.4">April!$B$2</definedName>
    <definedName name="ColumnTitleRegion1..H12.5">May!$B$2</definedName>
    <definedName name="ColumnTitleRegion1..H12.6">June!$B$2</definedName>
    <definedName name="ColumnTitleRegion1..H12.7">July!$B$2</definedName>
    <definedName name="ColumnTitleRegion1..H12.8">August!$B$2</definedName>
    <definedName name="ColumnTitleRegion1..H12.9">September!$B$2</definedName>
    <definedName name="ColumnTitleRegion2..C14.1">January!$B$2</definedName>
    <definedName name="ColumnTitleRegion2..C14.10">October!$B$2</definedName>
    <definedName name="ColumnTitleRegion2..C14.11">November!$B$2</definedName>
    <definedName name="ColumnTitleRegion2..C14.12">December!$B$2</definedName>
    <definedName name="ColumnTitleRegion2..C14.2">February!$B$2</definedName>
    <definedName name="ColumnTitleRegion2..C14.3">March!$B$2</definedName>
    <definedName name="ColumnTitleRegion2..C14.4">April!$B$2</definedName>
    <definedName name="ColumnTitleRegion2..C14.5">May!$B$2</definedName>
    <definedName name="ColumnTitleRegion2..C14.6">June!$B$2</definedName>
    <definedName name="ColumnTitleRegion2..C14.7">July!$B$2</definedName>
    <definedName name="ColumnTitleRegion2..C14.8">August!$B$2</definedName>
    <definedName name="ColumnTitleRegion2..C14.9">September!$B$2</definedName>
    <definedName name="DaysAndWeeks">{0,1,2,3,4,5,6} + {0;1;2;3;4;5}*7</definedName>
    <definedName name="_xlnm.Print_Area" localSheetId="0">January!$A$1:$H$14</definedName>
    <definedName name="RowTitleRegion1..K3">January!$J$2</definedName>
    <definedName name="WeekStart">January!$K$3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21" l="1"/>
  <c r="B2" i="25"/>
  <c r="B2" i="24"/>
  <c r="B2" i="23"/>
  <c r="B2" i="22"/>
  <c r="B2" i="21"/>
  <c r="B2" i="20"/>
  <c r="B2" i="19"/>
  <c r="B2" i="18"/>
  <c r="B2" i="17"/>
  <c r="B2" i="16"/>
  <c r="B2" i="15" l="1"/>
  <c r="B1" i="17" l="1"/>
  <c r="B1" i="19" l="1"/>
  <c r="B1" i="18"/>
  <c r="B1" i="20"/>
  <c r="B1" i="23"/>
  <c r="B1" i="22"/>
  <c r="B1" i="25"/>
  <c r="B1" i="24"/>
  <c r="B1" i="16"/>
  <c r="B1" i="15"/>
  <c r="B1" i="14"/>
  <c r="B13" i="25" a="1"/>
  <c r="C13" i="25" s="1"/>
  <c r="B11" i="25" a="1"/>
  <c r="H11" i="25" s="1"/>
  <c r="B9" i="25" a="1"/>
  <c r="G9" i="25" s="1"/>
  <c r="B7" i="25" a="1"/>
  <c r="G7" i="25" s="1"/>
  <c r="B5" i="25" a="1"/>
  <c r="H5" i="25" s="1"/>
  <c r="B3" i="25" a="1"/>
  <c r="G3" i="25" s="1"/>
  <c r="G2" i="25" s="1"/>
  <c r="B13" i="24" a="1"/>
  <c r="C13" i="24" s="1"/>
  <c r="B11" i="24" a="1"/>
  <c r="H11" i="24" s="1"/>
  <c r="B9" i="24" a="1"/>
  <c r="G9" i="24" s="1"/>
  <c r="B7" i="24" a="1"/>
  <c r="G7" i="24" s="1"/>
  <c r="B5" i="24" a="1"/>
  <c r="H5" i="24" s="1"/>
  <c r="B3" i="24" a="1"/>
  <c r="G3" i="24" s="1"/>
  <c r="G2" i="24" s="1"/>
  <c r="B13" i="23" a="1"/>
  <c r="C13" i="23" s="1"/>
  <c r="B11" i="23" a="1"/>
  <c r="H11" i="23" s="1"/>
  <c r="B9" i="23" a="1"/>
  <c r="G9" i="23" s="1"/>
  <c r="B7" i="23" a="1"/>
  <c r="G7" i="23" s="1"/>
  <c r="B5" i="23" a="1"/>
  <c r="H5" i="23" s="1"/>
  <c r="B3" i="23" a="1"/>
  <c r="G3" i="23" s="1"/>
  <c r="G2" i="23" s="1"/>
  <c r="B13" i="22" a="1"/>
  <c r="C13" i="22" s="1"/>
  <c r="B11" i="22" a="1"/>
  <c r="H11" i="22" s="1"/>
  <c r="B9" i="22" a="1"/>
  <c r="G9" i="22" s="1"/>
  <c r="B7" i="22" a="1"/>
  <c r="H7" i="22" s="1"/>
  <c r="B5" i="22" a="1"/>
  <c r="G5" i="22" s="1"/>
  <c r="B3" i="22" a="1"/>
  <c r="H3" i="22" s="1"/>
  <c r="H2" i="22" s="1"/>
  <c r="B11" i="21" a="1"/>
  <c r="H11" i="21" s="1"/>
  <c r="B9" i="21" a="1"/>
  <c r="G9" i="21" s="1"/>
  <c r="B7" i="21" a="1"/>
  <c r="G7" i="21" s="1"/>
  <c r="B5" i="21" a="1"/>
  <c r="H5" i="21" s="1"/>
  <c r="B3" i="21" a="1"/>
  <c r="G3" i="21" s="1"/>
  <c r="G2" i="21" s="1"/>
  <c r="B13" i="20" a="1"/>
  <c r="C13" i="20" s="1"/>
  <c r="B11" i="20" a="1"/>
  <c r="H11" i="20" s="1"/>
  <c r="B9" i="20" a="1"/>
  <c r="G9" i="20" s="1"/>
  <c r="B7" i="20" a="1"/>
  <c r="H7" i="20" s="1"/>
  <c r="B5" i="20" a="1"/>
  <c r="G5" i="20" s="1"/>
  <c r="B3" i="20" a="1"/>
  <c r="E3" i="20" s="1"/>
  <c r="E2" i="20" s="1"/>
  <c r="B13" i="19" a="1"/>
  <c r="C13" i="19" s="1"/>
  <c r="B11" i="19" a="1"/>
  <c r="H11" i="19" s="1"/>
  <c r="B9" i="19" a="1"/>
  <c r="G9" i="19" s="1"/>
  <c r="B7" i="19" a="1"/>
  <c r="H7" i="19" s="1"/>
  <c r="B5" i="19" a="1"/>
  <c r="G5" i="19" s="1"/>
  <c r="B3" i="19" a="1"/>
  <c r="H3" i="19" s="1"/>
  <c r="H2" i="19" s="1"/>
  <c r="B13" i="18" a="1"/>
  <c r="C13" i="18" s="1"/>
  <c r="B11" i="18" a="1"/>
  <c r="G11" i="18" s="1"/>
  <c r="B9" i="18" a="1"/>
  <c r="G9" i="18" s="1"/>
  <c r="B7" i="18" a="1"/>
  <c r="G7" i="18" s="1"/>
  <c r="B5" i="18" a="1"/>
  <c r="G5" i="18" s="1"/>
  <c r="B3" i="18" a="1"/>
  <c r="G3" i="18" s="1"/>
  <c r="G2" i="18" s="1"/>
  <c r="B13" i="17" a="1"/>
  <c r="B13" i="17" s="1"/>
  <c r="B11" i="17" a="1"/>
  <c r="G11" i="17" s="1"/>
  <c r="B9" i="17" a="1"/>
  <c r="H9" i="17" s="1"/>
  <c r="B7" i="17" a="1"/>
  <c r="H7" i="17" s="1"/>
  <c r="B5" i="17" a="1"/>
  <c r="G5" i="17" s="1"/>
  <c r="B3" i="17" a="1"/>
  <c r="H3" i="17" s="1"/>
  <c r="H2" i="17" s="1"/>
  <c r="B13" i="16" a="1"/>
  <c r="C13" i="16" s="1"/>
  <c r="B11" i="16" a="1"/>
  <c r="H11" i="16" s="1"/>
  <c r="B9" i="16" a="1"/>
  <c r="G9" i="16" s="1"/>
  <c r="B7" i="16" a="1"/>
  <c r="H7" i="16" s="1"/>
  <c r="B5" i="16" a="1"/>
  <c r="G5" i="16" s="1"/>
  <c r="B3" i="16" a="1"/>
  <c r="H3" i="16" s="1"/>
  <c r="H2" i="16" s="1"/>
  <c r="B13" i="15" a="1"/>
  <c r="C13" i="15" s="1"/>
  <c r="B11" i="15" a="1"/>
  <c r="H11" i="15" s="1"/>
  <c r="B9" i="15" a="1"/>
  <c r="G9" i="15" s="1"/>
  <c r="B7" i="15" a="1"/>
  <c r="H7" i="15" s="1"/>
  <c r="B5" i="15" a="1"/>
  <c r="G5" i="15" s="1"/>
  <c r="B3" i="15" a="1"/>
  <c r="H3" i="15" s="1"/>
  <c r="H2" i="15" s="1"/>
  <c r="B7" i="18" l="1"/>
  <c r="B3" i="18"/>
  <c r="B11" i="18"/>
  <c r="F3" i="18"/>
  <c r="F2" i="18" s="1"/>
  <c r="F7" i="18"/>
  <c r="F11" i="18"/>
  <c r="D5" i="18"/>
  <c r="H5" i="18"/>
  <c r="D9" i="18"/>
  <c r="H9" i="18"/>
  <c r="D3" i="18"/>
  <c r="D2" i="18" s="1"/>
  <c r="H3" i="18"/>
  <c r="H2" i="18" s="1"/>
  <c r="B5" i="18"/>
  <c r="F5" i="18"/>
  <c r="D7" i="18"/>
  <c r="H7" i="18"/>
  <c r="B9" i="18"/>
  <c r="F9" i="18"/>
  <c r="D11" i="18"/>
  <c r="H11" i="18"/>
  <c r="B13" i="18"/>
  <c r="C5" i="25"/>
  <c r="E5" i="25"/>
  <c r="G5" i="25"/>
  <c r="C11" i="25"/>
  <c r="E11" i="25"/>
  <c r="G11" i="25"/>
  <c r="B3" i="25"/>
  <c r="D3" i="25"/>
  <c r="D2" i="25" s="1"/>
  <c r="F3" i="25"/>
  <c r="F2" i="25" s="1"/>
  <c r="H3" i="25"/>
  <c r="H2" i="25" s="1"/>
  <c r="B5" i="25"/>
  <c r="D5" i="25"/>
  <c r="F5" i="25"/>
  <c r="B7" i="25"/>
  <c r="D7" i="25"/>
  <c r="F7" i="25"/>
  <c r="H7" i="25"/>
  <c r="B9" i="25"/>
  <c r="D9" i="25"/>
  <c r="F9" i="25"/>
  <c r="H9" i="25"/>
  <c r="B11" i="25"/>
  <c r="D11" i="25"/>
  <c r="F11" i="25"/>
  <c r="B13" i="25"/>
  <c r="C3" i="25"/>
  <c r="C2" i="25" s="1"/>
  <c r="E3" i="25"/>
  <c r="E2" i="25" s="1"/>
  <c r="C7" i="25"/>
  <c r="E7" i="25"/>
  <c r="C9" i="25"/>
  <c r="E9" i="25"/>
  <c r="C5" i="24"/>
  <c r="E5" i="24"/>
  <c r="G5" i="24"/>
  <c r="C11" i="24"/>
  <c r="E11" i="24"/>
  <c r="G11" i="24"/>
  <c r="B3" i="24"/>
  <c r="D3" i="24"/>
  <c r="D2" i="24" s="1"/>
  <c r="F3" i="24"/>
  <c r="F2" i="24" s="1"/>
  <c r="H3" i="24"/>
  <c r="H2" i="24" s="1"/>
  <c r="B5" i="24"/>
  <c r="D5" i="24"/>
  <c r="F5" i="24"/>
  <c r="B7" i="24"/>
  <c r="D7" i="24"/>
  <c r="F7" i="24"/>
  <c r="H7" i="24"/>
  <c r="B9" i="24"/>
  <c r="D9" i="24"/>
  <c r="F9" i="24"/>
  <c r="H9" i="24"/>
  <c r="B11" i="24"/>
  <c r="D11" i="24"/>
  <c r="F11" i="24"/>
  <c r="B13" i="24"/>
  <c r="C3" i="24"/>
  <c r="C2" i="24" s="1"/>
  <c r="E3" i="24"/>
  <c r="E2" i="24" s="1"/>
  <c r="C7" i="24"/>
  <c r="E7" i="24"/>
  <c r="C9" i="24"/>
  <c r="E9" i="24"/>
  <c r="C5" i="23"/>
  <c r="E5" i="23"/>
  <c r="G5" i="23"/>
  <c r="C11" i="23"/>
  <c r="E11" i="23"/>
  <c r="G11" i="23"/>
  <c r="B3" i="23"/>
  <c r="D3" i="23"/>
  <c r="D2" i="23" s="1"/>
  <c r="F3" i="23"/>
  <c r="F2" i="23" s="1"/>
  <c r="H3" i="23"/>
  <c r="H2" i="23" s="1"/>
  <c r="B5" i="23"/>
  <c r="D5" i="23"/>
  <c r="F5" i="23"/>
  <c r="B7" i="23"/>
  <c r="D7" i="23"/>
  <c r="F7" i="23"/>
  <c r="H7" i="23"/>
  <c r="B9" i="23"/>
  <c r="D9" i="23"/>
  <c r="F9" i="23"/>
  <c r="H9" i="23"/>
  <c r="B11" i="23"/>
  <c r="D11" i="23"/>
  <c r="F11" i="23"/>
  <c r="B13" i="23"/>
  <c r="C3" i="23"/>
  <c r="C2" i="23" s="1"/>
  <c r="E3" i="23"/>
  <c r="E2" i="23" s="1"/>
  <c r="C7" i="23"/>
  <c r="E7" i="23"/>
  <c r="C9" i="23"/>
  <c r="E9" i="23"/>
  <c r="C3" i="22"/>
  <c r="C2" i="22" s="1"/>
  <c r="E3" i="22"/>
  <c r="E2" i="22" s="1"/>
  <c r="G3" i="22"/>
  <c r="G2" i="22" s="1"/>
  <c r="C7" i="22"/>
  <c r="E7" i="22"/>
  <c r="G7" i="22"/>
  <c r="C11" i="22"/>
  <c r="E11" i="22"/>
  <c r="G11" i="22"/>
  <c r="B3" i="22"/>
  <c r="D3" i="22"/>
  <c r="D2" i="22" s="1"/>
  <c r="F3" i="22"/>
  <c r="F2" i="22" s="1"/>
  <c r="B5" i="22"/>
  <c r="D5" i="22"/>
  <c r="F5" i="22"/>
  <c r="H5" i="22"/>
  <c r="B7" i="22"/>
  <c r="D7" i="22"/>
  <c r="F7" i="22"/>
  <c r="B9" i="22"/>
  <c r="D9" i="22"/>
  <c r="F9" i="22"/>
  <c r="H9" i="22"/>
  <c r="B11" i="22"/>
  <c r="D11" i="22"/>
  <c r="F11" i="22"/>
  <c r="B13" i="22"/>
  <c r="C5" i="22"/>
  <c r="E5" i="22"/>
  <c r="C9" i="22"/>
  <c r="E9" i="22"/>
  <c r="C5" i="21"/>
  <c r="E5" i="21"/>
  <c r="G5" i="21"/>
  <c r="C11" i="21"/>
  <c r="E11" i="21"/>
  <c r="G11" i="21"/>
  <c r="B3" i="21"/>
  <c r="D3" i="21"/>
  <c r="D2" i="21" s="1"/>
  <c r="F3" i="21"/>
  <c r="F2" i="21" s="1"/>
  <c r="H3" i="21"/>
  <c r="H2" i="21" s="1"/>
  <c r="B5" i="21"/>
  <c r="D5" i="21"/>
  <c r="F5" i="21"/>
  <c r="B7" i="21"/>
  <c r="D7" i="21"/>
  <c r="F7" i="21"/>
  <c r="H7" i="21"/>
  <c r="B9" i="21"/>
  <c r="D9" i="21"/>
  <c r="F9" i="21"/>
  <c r="H9" i="21"/>
  <c r="B11" i="21"/>
  <c r="D11" i="21"/>
  <c r="F11" i="21"/>
  <c r="C3" i="21"/>
  <c r="C2" i="21" s="1"/>
  <c r="E3" i="21"/>
  <c r="E2" i="21" s="1"/>
  <c r="C7" i="21"/>
  <c r="E7" i="21"/>
  <c r="C9" i="21"/>
  <c r="E9" i="21"/>
  <c r="C3" i="20"/>
  <c r="C2" i="20" s="1"/>
  <c r="G3" i="20"/>
  <c r="G2" i="20" s="1"/>
  <c r="C7" i="20"/>
  <c r="E7" i="20"/>
  <c r="G7" i="20"/>
  <c r="C11" i="20"/>
  <c r="E11" i="20"/>
  <c r="G11" i="20"/>
  <c r="B3" i="20"/>
  <c r="D3" i="20"/>
  <c r="D2" i="20" s="1"/>
  <c r="F3" i="20"/>
  <c r="F2" i="20" s="1"/>
  <c r="H3" i="20"/>
  <c r="H2" i="20" s="1"/>
  <c r="B5" i="20"/>
  <c r="D5" i="20"/>
  <c r="F5" i="20"/>
  <c r="H5" i="20"/>
  <c r="B7" i="20"/>
  <c r="D7" i="20"/>
  <c r="F7" i="20"/>
  <c r="B9" i="20"/>
  <c r="D9" i="20"/>
  <c r="F9" i="20"/>
  <c r="H9" i="20"/>
  <c r="B11" i="20"/>
  <c r="D11" i="20"/>
  <c r="F11" i="20"/>
  <c r="B13" i="20"/>
  <c r="C5" i="20"/>
  <c r="E5" i="20"/>
  <c r="C9" i="20"/>
  <c r="E9" i="20"/>
  <c r="C3" i="19"/>
  <c r="C2" i="19" s="1"/>
  <c r="E3" i="19"/>
  <c r="E2" i="19" s="1"/>
  <c r="G3" i="19"/>
  <c r="G2" i="19" s="1"/>
  <c r="C7" i="19"/>
  <c r="E7" i="19"/>
  <c r="G7" i="19"/>
  <c r="C11" i="19"/>
  <c r="E11" i="19"/>
  <c r="G11" i="19"/>
  <c r="B3" i="19"/>
  <c r="D3" i="19"/>
  <c r="D2" i="19" s="1"/>
  <c r="F3" i="19"/>
  <c r="F2" i="19" s="1"/>
  <c r="B5" i="19"/>
  <c r="D5" i="19"/>
  <c r="F5" i="19"/>
  <c r="H5" i="19"/>
  <c r="B7" i="19"/>
  <c r="D7" i="19"/>
  <c r="F7" i="19"/>
  <c r="B9" i="19"/>
  <c r="D9" i="19"/>
  <c r="F9" i="19"/>
  <c r="H9" i="19"/>
  <c r="B11" i="19"/>
  <c r="D11" i="19"/>
  <c r="F11" i="19"/>
  <c r="B13" i="19"/>
  <c r="C5" i="19"/>
  <c r="E5" i="19"/>
  <c r="C9" i="19"/>
  <c r="E9" i="19"/>
  <c r="C3" i="18"/>
  <c r="C2" i="18" s="1"/>
  <c r="E3" i="18"/>
  <c r="E2" i="18" s="1"/>
  <c r="C5" i="18"/>
  <c r="E5" i="18"/>
  <c r="C7" i="18"/>
  <c r="E7" i="18"/>
  <c r="C9" i="18"/>
  <c r="E9" i="18"/>
  <c r="C11" i="18"/>
  <c r="E11" i="18"/>
  <c r="C3" i="17"/>
  <c r="C2" i="17" s="1"/>
  <c r="E3" i="17"/>
  <c r="E2" i="17" s="1"/>
  <c r="G3" i="17"/>
  <c r="G2" i="17" s="1"/>
  <c r="C7" i="17"/>
  <c r="E7" i="17"/>
  <c r="G7" i="17"/>
  <c r="C9" i="17"/>
  <c r="E9" i="17"/>
  <c r="G9" i="17"/>
  <c r="C13" i="17"/>
  <c r="B3" i="17"/>
  <c r="D3" i="17"/>
  <c r="D2" i="17" s="1"/>
  <c r="F3" i="17"/>
  <c r="F2" i="17" s="1"/>
  <c r="B5" i="17"/>
  <c r="D5" i="17"/>
  <c r="F5" i="17"/>
  <c r="H5" i="17"/>
  <c r="B7" i="17"/>
  <c r="D7" i="17"/>
  <c r="F7" i="17"/>
  <c r="B9" i="17"/>
  <c r="D9" i="17"/>
  <c r="F9" i="17"/>
  <c r="B11" i="17"/>
  <c r="D11" i="17"/>
  <c r="F11" i="17"/>
  <c r="H11" i="17"/>
  <c r="C5" i="17"/>
  <c r="E5" i="17"/>
  <c r="C11" i="17"/>
  <c r="E11" i="17"/>
  <c r="C3" i="16"/>
  <c r="C2" i="16" s="1"/>
  <c r="E3" i="16"/>
  <c r="E2" i="16" s="1"/>
  <c r="G3" i="16"/>
  <c r="G2" i="16" s="1"/>
  <c r="C7" i="16"/>
  <c r="E7" i="16"/>
  <c r="G7" i="16"/>
  <c r="C11" i="16"/>
  <c r="E11" i="16"/>
  <c r="G11" i="16"/>
  <c r="B3" i="16"/>
  <c r="D3" i="16"/>
  <c r="D2" i="16" s="1"/>
  <c r="F3" i="16"/>
  <c r="F2" i="16" s="1"/>
  <c r="B5" i="16"/>
  <c r="D5" i="16"/>
  <c r="F5" i="16"/>
  <c r="H5" i="16"/>
  <c r="B7" i="16"/>
  <c r="D7" i="16"/>
  <c r="F7" i="16"/>
  <c r="B9" i="16"/>
  <c r="D9" i="16"/>
  <c r="F9" i="16"/>
  <c r="H9" i="16"/>
  <c r="B11" i="16"/>
  <c r="D11" i="16"/>
  <c r="F11" i="16"/>
  <c r="B13" i="16"/>
  <c r="C5" i="16"/>
  <c r="E5" i="16"/>
  <c r="C9" i="16"/>
  <c r="E9" i="16"/>
  <c r="C3" i="15"/>
  <c r="C2" i="15" s="1"/>
  <c r="E3" i="15"/>
  <c r="E2" i="15" s="1"/>
  <c r="G3" i="15"/>
  <c r="G2" i="15" s="1"/>
  <c r="C7" i="15"/>
  <c r="E7" i="15"/>
  <c r="G7" i="15"/>
  <c r="C11" i="15"/>
  <c r="E11" i="15"/>
  <c r="G11" i="15"/>
  <c r="B3" i="15"/>
  <c r="D3" i="15"/>
  <c r="D2" i="15" s="1"/>
  <c r="F3" i="15"/>
  <c r="F2" i="15" s="1"/>
  <c r="B5" i="15"/>
  <c r="D5" i="15"/>
  <c r="F5" i="15"/>
  <c r="H5" i="15"/>
  <c r="B7" i="15"/>
  <c r="D7" i="15"/>
  <c r="F7" i="15"/>
  <c r="B9" i="15"/>
  <c r="D9" i="15"/>
  <c r="F9" i="15"/>
  <c r="H9" i="15"/>
  <c r="B11" i="15"/>
  <c r="D11" i="15"/>
  <c r="F11" i="15"/>
  <c r="B13" i="15"/>
  <c r="C5" i="15"/>
  <c r="E5" i="15"/>
  <c r="C9" i="15"/>
  <c r="E9" i="15"/>
  <c r="B2" i="14"/>
  <c r="B13" i="14" l="1" a="1"/>
  <c r="C13" i="14" s="1"/>
  <c r="B11" i="14" a="1"/>
  <c r="C11" i="14" s="1"/>
  <c r="B9" i="14" a="1"/>
  <c r="B9" i="14" s="1"/>
  <c r="B7" i="14" a="1"/>
  <c r="B7" i="14" s="1"/>
  <c r="B5" i="14" a="1"/>
  <c r="B5" i="14" s="1"/>
  <c r="B3" i="14" a="1"/>
  <c r="B3" i="14" s="1"/>
  <c r="E5" i="14" l="1"/>
  <c r="G5" i="14"/>
  <c r="C5" i="14"/>
  <c r="G9" i="14"/>
  <c r="E9" i="14"/>
  <c r="C9" i="14"/>
  <c r="H5" i="14"/>
  <c r="F5" i="14"/>
  <c r="D5" i="14"/>
  <c r="G7" i="14"/>
  <c r="C7" i="14"/>
  <c r="H9" i="14"/>
  <c r="F9" i="14"/>
  <c r="D9" i="14"/>
  <c r="E7" i="14"/>
  <c r="B13" i="14"/>
  <c r="H11" i="14"/>
  <c r="F11" i="14"/>
  <c r="D11" i="14"/>
  <c r="B11" i="14"/>
  <c r="G11" i="14"/>
  <c r="E11" i="14"/>
  <c r="H7" i="14"/>
  <c r="F7" i="14"/>
  <c r="D7" i="14"/>
  <c r="G3" i="14"/>
  <c r="G2" i="14" s="1"/>
  <c r="E3" i="14"/>
  <c r="E2" i="14" s="1"/>
  <c r="C3" i="14"/>
  <c r="C2" i="14" s="1"/>
  <c r="H3" i="14"/>
  <c r="H2" i="14" s="1"/>
  <c r="F3" i="14"/>
  <c r="F2" i="14" s="1"/>
  <c r="D3" i="14"/>
  <c r="D2" i="14" s="1"/>
</calcChain>
</file>

<file path=xl/sharedStrings.xml><?xml version="1.0" encoding="utf-8"?>
<sst xmlns="http://schemas.openxmlformats.org/spreadsheetml/2006/main" count="28" uniqueCount="11">
  <si>
    <t>NOTES</t>
  </si>
  <si>
    <t>SUNDAY</t>
  </si>
  <si>
    <t>CALENDAR SETTINGS</t>
  </si>
  <si>
    <t>YEAR</t>
  </si>
  <si>
    <t>WEEK START</t>
  </si>
  <si>
    <r>
      <rPr>
        <b/>
        <sz val="11"/>
        <color theme="1"/>
        <rFont val="Sylfaen"/>
        <scheme val="minor"/>
      </rPr>
      <t>CH</t>
    </r>
    <r>
      <rPr>
        <sz val="11"/>
        <color theme="1"/>
        <rFont val="Sylfaen"/>
        <family val="2"/>
        <scheme val="minor"/>
      </rPr>
      <t xml:space="preserve">
P1: CH
P2: PBS
Meh: BK</t>
    </r>
  </si>
  <si>
    <r>
      <rPr>
        <b/>
        <sz val="11"/>
        <color theme="1"/>
        <rFont val="Sylfaen"/>
        <scheme val="minor"/>
      </rPr>
      <t>BK</t>
    </r>
    <r>
      <rPr>
        <sz val="11"/>
        <color theme="1"/>
        <rFont val="Sylfaen"/>
        <family val="2"/>
        <scheme val="minor"/>
      </rPr>
      <t xml:space="preserve">
P1: BK</t>
    </r>
  </si>
  <si>
    <t>P1: BK
P2: PBS</t>
  </si>
  <si>
    <r>
      <rPr>
        <b/>
        <sz val="11"/>
        <color theme="1"/>
        <rFont val="Sylfaen"/>
        <scheme val="minor"/>
      </rPr>
      <t>PBS</t>
    </r>
    <r>
      <rPr>
        <sz val="11"/>
        <color theme="1"/>
        <rFont val="Sylfaen"/>
        <family val="2"/>
        <scheme val="minor"/>
      </rPr>
      <t xml:space="preserve">
P1: PHS
P2: BK</t>
    </r>
  </si>
  <si>
    <t>P1: CH
P2: BK</t>
  </si>
  <si>
    <r>
      <rPr>
        <b/>
        <sz val="11"/>
        <color theme="1"/>
        <rFont val="Sylfaen"/>
        <scheme val="minor"/>
      </rPr>
      <t>Student Majalis</t>
    </r>
    <r>
      <rPr>
        <sz val="11"/>
        <color theme="1"/>
        <rFont val="Sylfaen"/>
        <family val="2"/>
        <scheme val="minor"/>
      </rPr>
      <t xml:space="preserve">
P1: SM
P2: CH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</si>
</sst>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"/>
  </numFmts>
  <fonts count="19" x14ac:knownFonts="1">
    <font>
      <sz val="11"/>
      <color theme="1" tint="0.24994659260841701"/>
      <name val="Sylfaen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Sylfaen"/>
      <family val="2"/>
      <scheme val="minor"/>
    </font>
    <font>
      <b/>
      <sz val="14"/>
      <color theme="0"/>
      <name val="Sylfaen"/>
      <family val="2"/>
      <scheme val="minor"/>
    </font>
    <font>
      <sz val="35"/>
      <color theme="4"/>
      <name val="Sylfaen"/>
      <family val="2"/>
      <scheme val="minor"/>
    </font>
    <font>
      <sz val="12"/>
      <color theme="4" tint="-0.24994659260841701"/>
      <name val="Sylfaen"/>
      <family val="1"/>
      <scheme val="major"/>
    </font>
    <font>
      <sz val="11"/>
      <color theme="1" tint="0.34998626667073579"/>
      <name val="Sylfaen"/>
      <family val="2"/>
      <scheme val="minor"/>
    </font>
    <font>
      <sz val="11"/>
      <color theme="4" tint="-0.24994659260841701"/>
      <name val="Sylfaen"/>
      <family val="2"/>
      <scheme val="minor"/>
    </font>
    <font>
      <sz val="11"/>
      <color indexed="63"/>
      <name val="Sylfaen"/>
      <family val="2"/>
      <scheme val="minor"/>
    </font>
    <font>
      <sz val="11"/>
      <name val="Sylfaen"/>
      <family val="2"/>
      <scheme val="minor"/>
    </font>
    <font>
      <b/>
      <sz val="11"/>
      <color theme="1" tint="0.34998626667073579"/>
      <name val="Sylfaen"/>
      <family val="2"/>
      <scheme val="minor"/>
    </font>
    <font>
      <sz val="11"/>
      <color theme="1" tint="0.24994659260841701"/>
      <name val="Sylfaen"/>
      <family val="2"/>
      <scheme val="minor"/>
    </font>
    <font>
      <sz val="35"/>
      <color theme="1"/>
      <name val="Sylfaen"/>
      <family val="2"/>
      <scheme val="minor"/>
    </font>
    <font>
      <sz val="11"/>
      <color theme="1"/>
      <name val="Sylfaen"/>
      <family val="2"/>
      <scheme val="minor"/>
    </font>
    <font>
      <b/>
      <sz val="11"/>
      <color theme="1"/>
      <name val="Sylfaen"/>
      <family val="2"/>
      <scheme val="minor"/>
    </font>
    <font>
      <b/>
      <sz val="11"/>
      <color theme="1"/>
      <name val="Sylfaen"/>
      <scheme val="minor"/>
    </font>
    <font>
      <sz val="11"/>
      <color theme="1"/>
      <name val="Sylfaen"/>
      <scheme val="minor"/>
    </font>
    <font>
      <sz val="11"/>
      <color rgb="FF000000"/>
      <name val="Sylfaen"/>
      <family val="2"/>
      <charset val="1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rgb="FFF6F6F1"/>
        <bgColor rgb="FF000000"/>
      </patternFill>
    </fill>
  </fills>
  <borders count="4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</borders>
  <cellStyleXfs count="17">
    <xf numFmtId="0" fontId="0" fillId="0" borderId="0">
      <alignment vertical="top"/>
    </xf>
    <xf numFmtId="0" fontId="9" fillId="3" borderId="0" applyNumberFormat="0" applyBorder="0" applyAlignment="0" applyProtection="0"/>
    <xf numFmtId="0" fontId="8" fillId="0" borderId="3" applyNumberFormat="0" applyFill="0" applyProtection="0">
      <alignment horizontal="left" vertical="center" indent="1"/>
    </xf>
    <xf numFmtId="0" fontId="3" fillId="4" borderId="1" applyNumberFormat="0" applyAlignment="0" applyProtection="0"/>
    <xf numFmtId="0" fontId="4" fillId="5" borderId="2" applyNumberFormat="0" applyProtection="0">
      <alignment vertical="center"/>
    </xf>
    <xf numFmtId="0" fontId="5" fillId="0" borderId="0" applyFill="0" applyBorder="0" applyProtection="0">
      <alignment vertical="center"/>
    </xf>
    <xf numFmtId="43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1" fillId="6" borderId="0" applyBorder="0" applyProtection="0">
      <alignment horizontal="left" vertical="top" wrapText="1" indent="1"/>
    </xf>
    <xf numFmtId="164" fontId="7" fillId="0" borderId="0">
      <alignment horizontal="left" indent="1"/>
    </xf>
    <xf numFmtId="0" fontId="10" fillId="6" borderId="0" applyNumberFormat="0" applyFont="0" applyBorder="0" applyAlignment="0">
      <alignment horizontal="left" vertical="center" indent="1"/>
    </xf>
    <xf numFmtId="0" fontId="6" fillId="0" borderId="0">
      <alignment horizontal="left" indent="1"/>
    </xf>
    <xf numFmtId="0" fontId="8" fillId="0" borderId="0" applyFill="0" applyProtection="0"/>
    <xf numFmtId="0" fontId="12" fillId="0" borderId="0" applyFill="0" applyProtection="0"/>
  </cellStyleXfs>
  <cellXfs count="35">
    <xf numFmtId="0" fontId="0" fillId="0" borderId="0" xfId="0">
      <alignment vertical="top"/>
    </xf>
    <xf numFmtId="0" fontId="0" fillId="2" borderId="0" xfId="0" applyFill="1">
      <alignment vertical="top"/>
    </xf>
    <xf numFmtId="0" fontId="2" fillId="0" borderId="0" xfId="0" applyFont="1">
      <alignment vertical="top"/>
    </xf>
    <xf numFmtId="0" fontId="8" fillId="2" borderId="0" xfId="2" applyFill="1" applyBorder="1" applyAlignment="1">
      <alignment vertical="center"/>
    </xf>
    <xf numFmtId="0" fontId="5" fillId="0" borderId="0" xfId="5" applyFill="1" applyBorder="1" applyAlignment="1">
      <alignment horizontal="right" vertical="center"/>
    </xf>
    <xf numFmtId="0" fontId="0" fillId="0" borderId="0" xfId="0" applyAlignment="1">
      <alignment horizontal="left" indent="1"/>
    </xf>
    <xf numFmtId="0" fontId="0" fillId="2" borderId="0" xfId="0" applyFill="1" applyAlignment="1">
      <alignment horizontal="right"/>
    </xf>
    <xf numFmtId="0" fontId="5" fillId="2" borderId="0" xfId="5" applyFill="1" applyAlignment="1">
      <alignment horizontal="left" vertical="center"/>
    </xf>
    <xf numFmtId="164" fontId="7" fillId="0" borderId="0" xfId="12">
      <alignment horizontal="left" indent="1"/>
    </xf>
    <xf numFmtId="164" fontId="7" fillId="6" borderId="0" xfId="13" applyNumberFormat="1" applyFont="1" applyAlignment="1">
      <alignment horizontal="left" wrapText="1" indent="1"/>
    </xf>
    <xf numFmtId="0" fontId="8" fillId="0" borderId="3" xfId="2" applyFill="1">
      <alignment horizontal="left" vertical="center" indent="1"/>
    </xf>
    <xf numFmtId="0" fontId="6" fillId="0" borderId="0" xfId="14">
      <alignment horizontal="left" indent="1"/>
    </xf>
    <xf numFmtId="164" fontId="7" fillId="6" borderId="0" xfId="13" applyNumberFormat="1" applyFont="1" applyAlignment="1">
      <alignment horizontal="left" indent="1"/>
    </xf>
    <xf numFmtId="164" fontId="0" fillId="0" borderId="0" xfId="0" applyNumberFormat="1">
      <alignment vertical="top"/>
    </xf>
    <xf numFmtId="0" fontId="12" fillId="0" borderId="0" xfId="16"/>
    <xf numFmtId="0" fontId="0" fillId="6" borderId="0" xfId="13" applyFont="1" applyAlignment="1">
      <alignment vertical="top"/>
    </xf>
    <xf numFmtId="0" fontId="14" fillId="2" borderId="0" xfId="2" applyFont="1" applyFill="1" applyBorder="1" applyAlignment="1">
      <alignment vertical="center"/>
    </xf>
    <xf numFmtId="0" fontId="13" fillId="0" borderId="0" xfId="5" applyFont="1" applyFill="1" applyBorder="1" applyAlignment="1">
      <alignment horizontal="right" vertical="center"/>
    </xf>
    <xf numFmtId="0" fontId="14" fillId="0" borderId="0" xfId="0" applyFont="1">
      <alignment vertical="top"/>
    </xf>
    <xf numFmtId="0" fontId="14" fillId="0" borderId="3" xfId="2" applyFont="1" applyFill="1">
      <alignment horizontal="left" vertical="center" indent="1"/>
    </xf>
    <xf numFmtId="164" fontId="14" fillId="0" borderId="0" xfId="12" applyFont="1">
      <alignment horizontal="left" indent="1"/>
    </xf>
    <xf numFmtId="164" fontId="14" fillId="6" borderId="0" xfId="13" applyNumberFormat="1" applyFont="1" applyAlignment="1">
      <alignment horizontal="left" indent="1"/>
    </xf>
    <xf numFmtId="0" fontId="14" fillId="6" borderId="0" xfId="13" applyFont="1" applyAlignment="1">
      <alignment vertical="top"/>
    </xf>
    <xf numFmtId="0" fontId="14" fillId="0" borderId="0" xfId="0" applyFont="1" applyAlignment="1">
      <alignment vertical="top" wrapText="1"/>
    </xf>
    <xf numFmtId="0" fontId="17" fillId="0" borderId="0" xfId="0" applyFont="1" applyAlignment="1">
      <alignment vertical="top" wrapText="1"/>
    </xf>
    <xf numFmtId="0" fontId="17" fillId="6" borderId="0" xfId="13" applyFont="1" applyAlignment="1">
      <alignment vertical="top" wrapText="1"/>
    </xf>
    <xf numFmtId="0" fontId="18" fillId="7" borderId="0" xfId="0" applyFont="1" applyFill="1" applyAlignment="1">
      <alignment vertical="top" wrapText="1"/>
    </xf>
    <xf numFmtId="0" fontId="11" fillId="6" borderId="0" xfId="11">
      <alignment horizontal="left" vertical="top" wrapText="1" indent="1"/>
    </xf>
    <xf numFmtId="0" fontId="0" fillId="6" borderId="0" xfId="13" applyFont="1" applyAlignment="1">
      <alignment vertical="top"/>
    </xf>
    <xf numFmtId="0" fontId="8" fillId="2" borderId="0" xfId="15" applyFill="1"/>
    <xf numFmtId="0" fontId="5" fillId="2" borderId="0" xfId="5" applyFill="1" applyBorder="1">
      <alignment vertical="center"/>
    </xf>
    <xf numFmtId="0" fontId="5" fillId="2" borderId="0" xfId="5" applyFill="1" applyBorder="1" applyAlignment="1">
      <alignment horizontal="left" vertical="center"/>
    </xf>
    <xf numFmtId="0" fontId="13" fillId="2" borderId="0" xfId="5" applyFont="1" applyFill="1" applyBorder="1" applyAlignment="1">
      <alignment horizontal="left" vertical="center"/>
    </xf>
    <xf numFmtId="0" fontId="15" fillId="6" borderId="0" xfId="11" applyFont="1">
      <alignment horizontal="left" vertical="top" wrapText="1" indent="1"/>
    </xf>
    <xf numFmtId="0" fontId="14" fillId="6" borderId="0" xfId="13" applyFont="1" applyAlignment="1">
      <alignment vertical="top"/>
    </xf>
  </cellXfs>
  <cellStyles count="17">
    <cellStyle name="40% - Accent1" xfId="1" builtinId="31" customBuiltin="1"/>
    <cellStyle name="Accent1" xfId="3" builtinId="29" customBuiltin="1"/>
    <cellStyle name="Accent5" xfId="4" builtinId="45" customBuiltin="1"/>
    <cellStyle name="Banded" xfId="13" xr:uid="{00000000-0005-0000-0000-000003000000}"/>
    <cellStyle name="Comma" xfId="6" builtinId="3" customBuiltin="1"/>
    <cellStyle name="Comma [0]" xfId="7" builtinId="6" customBuiltin="1"/>
    <cellStyle name="Currency" xfId="8" builtinId="4" customBuiltin="1"/>
    <cellStyle name="Currency [0]" xfId="9" builtinId="7" customBuiltin="1"/>
    <cellStyle name="Day" xfId="12" xr:uid="{00000000-0005-0000-0000-000008000000}"/>
    <cellStyle name="Heading 1" xfId="2" builtinId="16" customBuiltin="1"/>
    <cellStyle name="Heading 2" xfId="15" builtinId="17" customBuiltin="1"/>
    <cellStyle name="Heading 3" xfId="16" builtinId="18" customBuiltin="1"/>
    <cellStyle name="Heading 4" xfId="11" builtinId="19" customBuiltin="1"/>
    <cellStyle name="Normal" xfId="0" builtinId="0" customBuiltin="1"/>
    <cellStyle name="Percent" xfId="10" builtinId="5" customBuiltin="1"/>
    <cellStyle name="Settings Entry" xfId="14" xr:uid="{00000000-0005-0000-0000-00000F000000}"/>
    <cellStyle name="Title" xfId="5" builtinId="15" customBuiltin="1"/>
  </cellStyles>
  <dxfs count="24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Global Calendar">
      <a:dk1>
        <a:sysClr val="windowText" lastClr="000000"/>
      </a:dk1>
      <a:lt1>
        <a:sysClr val="window" lastClr="FFFFFF"/>
      </a:lt1>
      <a:dk2>
        <a:srgbClr val="404040"/>
      </a:dk2>
      <a:lt2>
        <a:srgbClr val="F6F6F1"/>
      </a:lt2>
      <a:accent1>
        <a:srgbClr val="669933"/>
      </a:accent1>
      <a:accent2>
        <a:srgbClr val="E69216"/>
      </a:accent2>
      <a:accent3>
        <a:srgbClr val="609FC2"/>
      </a:accent3>
      <a:accent4>
        <a:srgbClr val="E6B819"/>
      </a:accent4>
      <a:accent5>
        <a:srgbClr val="DA695B"/>
      </a:accent5>
      <a:accent6>
        <a:srgbClr val="956895"/>
      </a:accent6>
      <a:hlink>
        <a:srgbClr val="609FC2"/>
      </a:hlink>
      <a:folHlink>
        <a:srgbClr val="956895"/>
      </a:folHlink>
    </a:clrScheme>
    <a:fontScheme name="Calendar">
      <a:majorFont>
        <a:latin typeface="Sylfaen"/>
        <a:ea typeface=""/>
        <a:cs typeface=""/>
      </a:majorFont>
      <a:minorFont>
        <a:latin typeface="Sylfaen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499984740745262"/>
    <pageSetUpPr autoPageBreaks="0" fitToPage="1"/>
  </sheetPr>
  <dimension ref="A1:K14"/>
  <sheetViews>
    <sheetView showGridLines="0" tabSelected="1" zoomScaleNormal="100" workbookViewId="0">
      <selection activeCell="G4" sqref="G4"/>
    </sheetView>
  </sheetViews>
  <sheetFormatPr baseColWidth="10" defaultColWidth="8.83203125" defaultRowHeight="16" x14ac:dyDescent="0.25"/>
  <cols>
    <col min="1" max="1" width="2.6640625" customWidth="1"/>
    <col min="2" max="2" width="18.1640625" customWidth="1"/>
    <col min="3" max="8" width="17.6640625" customWidth="1"/>
    <col min="9" max="9" width="2.6640625" customWidth="1"/>
    <col min="10" max="10" width="15.6640625" customWidth="1"/>
    <col min="11" max="11" width="13.6640625" customWidth="1"/>
  </cols>
  <sheetData>
    <row r="1" spans="1:11" s="1" customFormat="1" ht="60" customHeight="1" x14ac:dyDescent="0.25">
      <c r="A1"/>
      <c r="B1" s="30" t="str">
        <f>"January "&amp;CalendarYear</f>
        <v>January 2023</v>
      </c>
      <c r="C1" s="30"/>
      <c r="D1" s="30"/>
      <c r="E1" s="3"/>
      <c r="F1" s="3"/>
      <c r="G1" s="3"/>
      <c r="H1" s="7"/>
      <c r="J1" s="29" t="s">
        <v>2</v>
      </c>
      <c r="K1" s="29"/>
    </row>
    <row r="2" spans="1:11" s="2" customFormat="1" ht="21.75" customHeight="1" thickBot="1" x14ac:dyDescent="0.3">
      <c r="A2"/>
      <c r="B2" s="10" t="str">
        <f>WeekStart</f>
        <v>SUNDAY</v>
      </c>
      <c r="C2" s="10" t="str">
        <f t="shared" ref="C2:H2" si="0">UPPER(TEXT(C3,"dddd"))</f>
        <v>MONDAY</v>
      </c>
      <c r="D2" s="10" t="str">
        <f>UPPER(TEXT(D3,"dddd"))</f>
        <v>TUESDAY</v>
      </c>
      <c r="E2" s="10" t="str">
        <f t="shared" si="0"/>
        <v>WEDNESDAY</v>
      </c>
      <c r="F2" s="10" t="str">
        <f t="shared" si="0"/>
        <v>THURSDAY</v>
      </c>
      <c r="G2" s="10" t="str">
        <f t="shared" si="0"/>
        <v>FRIDAY</v>
      </c>
      <c r="H2" s="10" t="str">
        <f t="shared" si="0"/>
        <v>SATURDAY</v>
      </c>
      <c r="J2" s="14" t="s">
        <v>3</v>
      </c>
      <c r="K2" s="11">
        <v>2023</v>
      </c>
    </row>
    <row r="3" spans="1:11" s="5" customFormat="1" ht="19.5" customHeight="1" x14ac:dyDescent="0.25">
      <c r="A3"/>
      <c r="B3" s="8">
        <f t="array" ref="B3:H3">DaysAndWeeks+DATE(CalendarYear,1,1)-WEEKDAY(DATE(CalendarYear,1,1),(WeekStart="Monday")+1)+1</f>
        <v>44927</v>
      </c>
      <c r="C3" s="8">
        <v>44928</v>
      </c>
      <c r="D3" s="8">
        <v>44929</v>
      </c>
      <c r="E3" s="8">
        <v>44930</v>
      </c>
      <c r="F3" s="8">
        <v>44931</v>
      </c>
      <c r="G3" s="8">
        <v>44932</v>
      </c>
      <c r="H3" s="8">
        <v>44933</v>
      </c>
      <c r="J3" s="14" t="s">
        <v>4</v>
      </c>
      <c r="K3" s="11" t="s">
        <v>1</v>
      </c>
    </row>
    <row r="4" spans="1:11" ht="58" customHeight="1" x14ac:dyDescent="0.25">
      <c r="G4" s="23" t="s">
        <v>7</v>
      </c>
      <c r="J4" s="13"/>
    </row>
    <row r="5" spans="1:11" s="5" customFormat="1" ht="19.5" customHeight="1" x14ac:dyDescent="0.25">
      <c r="A5"/>
      <c r="B5" s="9">
        <f t="array" ref="B5:H5">DaysAndWeeks+DATE(CalendarYear,1,1)-WEEKDAY(DATE(CalendarYear,1,1),(WeekStart="Monday")+1)+8</f>
        <v>44934</v>
      </c>
      <c r="C5" s="9">
        <v>44935</v>
      </c>
      <c r="D5" s="9">
        <v>44936</v>
      </c>
      <c r="E5" s="9">
        <v>44937</v>
      </c>
      <c r="F5" s="9">
        <v>44938</v>
      </c>
      <c r="G5" s="9">
        <v>44939</v>
      </c>
      <c r="H5" s="9">
        <v>44940</v>
      </c>
    </row>
    <row r="6" spans="1:11" ht="58" customHeight="1" x14ac:dyDescent="0.25">
      <c r="B6" s="15"/>
      <c r="C6" s="15"/>
      <c r="D6" s="15"/>
      <c r="E6" s="15"/>
      <c r="F6" s="15"/>
      <c r="G6" s="26" t="s">
        <v>9</v>
      </c>
      <c r="H6" s="15"/>
      <c r="J6" s="6"/>
    </row>
    <row r="7" spans="1:11" s="5" customFormat="1" ht="19.5" customHeight="1" x14ac:dyDescent="0.25">
      <c r="A7"/>
      <c r="B7" s="8">
        <f t="array" ref="B7:H7">DaysAndWeeks+DATE(CalendarYear,1,1)-WEEKDAY(DATE(CalendarYear,1,1),(WeekStart="Monday")+1)+15</f>
        <v>44941</v>
      </c>
      <c r="C7" s="8">
        <v>44942</v>
      </c>
      <c r="D7" s="8">
        <v>44943</v>
      </c>
      <c r="E7" s="8">
        <v>44944</v>
      </c>
      <c r="F7" s="8">
        <v>44945</v>
      </c>
      <c r="G7" s="8">
        <v>44946</v>
      </c>
      <c r="H7" s="8">
        <v>44947</v>
      </c>
      <c r="J7" s="6"/>
    </row>
    <row r="8" spans="1:11" ht="68" x14ac:dyDescent="0.25">
      <c r="F8" s="24" t="s">
        <v>5</v>
      </c>
      <c r="G8" s="24" t="s">
        <v>10</v>
      </c>
    </row>
    <row r="9" spans="1:11" s="5" customFormat="1" ht="19.5" customHeight="1" x14ac:dyDescent="0.25">
      <c r="A9"/>
      <c r="B9" s="9">
        <f t="array" ref="B9:H9">DaysAndWeeks+DATE(CalendarYear,1,1)-WEEKDAY(DATE(CalendarYear,1,1),(WeekStart="Monday")+1)+22</f>
        <v>44948</v>
      </c>
      <c r="C9" s="9">
        <v>44949</v>
      </c>
      <c r="D9" s="9">
        <v>44950</v>
      </c>
      <c r="E9" s="9">
        <v>44951</v>
      </c>
      <c r="F9" s="9">
        <v>44952</v>
      </c>
      <c r="G9" s="9">
        <v>44953</v>
      </c>
      <c r="H9" s="9">
        <v>44954</v>
      </c>
    </row>
    <row r="10" spans="1:11" ht="58" customHeight="1" x14ac:dyDescent="0.25">
      <c r="B10" s="25" t="s">
        <v>6</v>
      </c>
      <c r="C10" s="15"/>
      <c r="D10" s="15"/>
      <c r="E10" s="15"/>
      <c r="F10" s="15"/>
      <c r="G10" s="25" t="s">
        <v>8</v>
      </c>
      <c r="H10" s="15"/>
    </row>
    <row r="11" spans="1:11" s="5" customFormat="1" ht="19.5" customHeight="1" x14ac:dyDescent="0.25">
      <c r="A11"/>
      <c r="B11" s="8">
        <f t="array" ref="B11:H11">DaysAndWeeks+DATE(CalendarYear,1,1)-WEEKDAY(DATE(CalendarYear,1,1),(WeekStart="Monday")+1)+29</f>
        <v>44955</v>
      </c>
      <c r="C11" s="8">
        <v>44956</v>
      </c>
      <c r="D11" s="8">
        <v>44957</v>
      </c>
      <c r="E11" s="8">
        <v>44958</v>
      </c>
      <c r="F11" s="8">
        <v>44959</v>
      </c>
      <c r="G11" s="8">
        <v>44960</v>
      </c>
      <c r="H11" s="8">
        <v>44961</v>
      </c>
    </row>
    <row r="12" spans="1:11" ht="58" customHeight="1" x14ac:dyDescent="0.25"/>
    <row r="13" spans="1:11" s="5" customFormat="1" ht="19.5" customHeight="1" x14ac:dyDescent="0.25">
      <c r="A13"/>
      <c r="B13" s="9">
        <f t="array" ref="B13:C13">DaysAndWeeks+DATE(CalendarYear,1,1)-WEEKDAY(DATE(CalendarYear,1,1),(WeekStart="Monday")+1)+36</f>
        <v>44962</v>
      </c>
      <c r="C13" s="9">
        <v>44963</v>
      </c>
      <c r="D13" s="27" t="s">
        <v>0</v>
      </c>
      <c r="E13" s="28"/>
      <c r="F13" s="28"/>
      <c r="G13" s="28"/>
      <c r="H13" s="28"/>
    </row>
    <row r="14" spans="1:11" ht="58" customHeight="1" x14ac:dyDescent="0.25">
      <c r="B14" s="15"/>
      <c r="C14" s="15"/>
      <c r="D14" s="27"/>
      <c r="E14" s="28"/>
      <c r="F14" s="28"/>
      <c r="G14" s="28"/>
      <c r="H14" s="28"/>
    </row>
  </sheetData>
  <mergeCells count="4">
    <mergeCell ref="D13:D14"/>
    <mergeCell ref="E13:H14"/>
    <mergeCell ref="J1:K1"/>
    <mergeCell ref="B1:D1"/>
  </mergeCells>
  <phoneticPr fontId="1" type="noConversion"/>
  <conditionalFormatting sqref="B3:G3">
    <cfRule type="expression" dxfId="23" priority="23">
      <formula>DAY(B3)&gt;8</formula>
    </cfRule>
  </conditionalFormatting>
  <conditionalFormatting sqref="B11:H11 B13:C13">
    <cfRule type="expression" dxfId="22" priority="24">
      <formula>AND(DAY(B11)&gt;=1,DAY(B11)&lt;=15)</formula>
    </cfRule>
  </conditionalFormatting>
  <dataValidations count="13">
    <dataValidation type="list" errorStyle="warning" allowBlank="1" showInputMessage="1" showErrorMessage="1" error="Select a day from the list. Select CANCEL, then press ALT+DOWN ARROW to pick day from the drop-down list" prompt="Select week start day in this cell. Press ALT+DOWN ARROW to open drop-down list, press DOWN ARROW then ENTER to make selection" sqref="K3" xr:uid="{00000000-0002-0000-0000-000000000000}">
      <formula1>"SUNDAY,MONDAY"</formula1>
    </dataValidation>
    <dataValidation allowBlank="1" showInputMessage="1" showErrorMessage="1" prompt="Create a custom one-month calendar in this workbook. Customize year and starting day of the week for all months with this January worksheet. Each month is on a separate worksheet" sqref="A1" xr:uid="{00000000-0002-0000-0000-000001000000}"/>
    <dataValidation allowBlank="1" showInputMessage="1" showErrorMessage="1" prompt="Enter year and select calendar start day in cells below. These Calendar Settings cells will not print" sqref="J1:K1" xr:uid="{00000000-0002-0000-0000-000002000000}"/>
    <dataValidation allowBlank="1" showInputMessage="1" showErrorMessage="1" prompt="Enter year in cell at right" sqref="J2" xr:uid="{00000000-0002-0000-0000-000003000000}"/>
    <dataValidation allowBlank="1" showInputMessage="1" showErrorMessage="1" prompt="Select week start day in cell at right" sqref="J3" xr:uid="{00000000-0002-0000-0000-000004000000}"/>
    <dataValidation allowBlank="1" showInputMessage="1" showErrorMessage="1" prompt="Enter year in this cell" sqref="K2" xr:uid="{00000000-0002-0000-0000-000005000000}"/>
    <dataValidation allowBlank="1" showInputMessage="1" showErrorMessage="1" prompt="This row contains weekday names for this calendar. This cell contains the starting day of the week. To change week start day, enter a new weekday in cell K3, in this worksheet" sqref="B2" xr:uid="{00000000-0002-0000-0000-000006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000-000007000000}"/>
    <dataValidation allowBlank="1" showInputMessage="1" showErrorMessage="1" prompt="The year in this cell is automatically updated based on the year entered in cell K2. Calendar below has dates for previous and next month with lighter font shade" sqref="B1:D1" xr:uid="{00000000-0002-0000-0000-000008000000}"/>
    <dataValidation allowBlank="1" showInputMessage="1" showErrorMessage="1" prompt="Automatically determined weekday" sqref="C2:H2" xr:uid="{00000000-0002-0000-0000-000009000000}"/>
    <dataValidation allowBlank="1" showInputMessage="1" showErrorMessage="1" prompt="This row &amp; rows 6, 8, 10, 12, &amp; 14 are cells for entering daily notes related to the calendar day in the cell above" sqref="B4" xr:uid="{00000000-0002-0000-0000-00000A000000}"/>
    <dataValidation allowBlank="1" showInputMessage="1" showErrorMessage="1" prompt="Enter Notes in this cell" sqref="E13:H14" xr:uid="{00000000-0002-0000-0000-00000B000000}"/>
    <dataValidation allowBlank="1" showInputMessage="1" showErrorMessage="1" prompt="Enter Notes in the cell at right" sqref="D13:D14" xr:uid="{00000000-0002-0000-0000-00000C000000}"/>
  </dataValidations>
  <printOptions horizontalCentered="1" verticalCentered="1"/>
  <pageMargins left="0.7" right="0.7" top="0.75" bottom="0.75" header="0.3" footer="0.3"/>
  <pageSetup scale="89" orientation="landscape" r:id="rId1"/>
  <headerFooter differentFirst="1" alignWithMargins="0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4" tint="-0.249977111117893"/>
    <pageSetUpPr fitToPage="1"/>
  </sheetPr>
  <dimension ref="A1:H14"/>
  <sheetViews>
    <sheetView showGridLines="0" workbookViewId="0"/>
  </sheetViews>
  <sheetFormatPr baseColWidth="10" defaultColWidth="8.83203125" defaultRowHeight="16" x14ac:dyDescent="0.25"/>
  <cols>
    <col min="1" max="1" width="2.6640625" customWidth="1"/>
    <col min="2" max="2" width="18.1640625" customWidth="1"/>
    <col min="3" max="8" width="17.6640625" customWidth="1"/>
    <col min="9" max="9" width="2.6640625" customWidth="1"/>
    <col min="10" max="10" width="12" customWidth="1"/>
  </cols>
  <sheetData>
    <row r="1" spans="1:8" s="1" customFormat="1" ht="60" customHeight="1" x14ac:dyDescent="0.25">
      <c r="A1"/>
      <c r="B1" s="31" t="str">
        <f>"February "&amp;CalendarYear</f>
        <v>February 2023</v>
      </c>
      <c r="C1" s="31"/>
      <c r="D1" s="31"/>
      <c r="E1" s="3"/>
      <c r="F1" s="3"/>
      <c r="G1" s="3"/>
      <c r="H1" s="4"/>
    </row>
    <row r="2" spans="1:8" s="2" customFormat="1" ht="21.75" customHeight="1" thickBot="1" x14ac:dyDescent="0.3">
      <c r="A2"/>
      <c r="B2" s="10" t="str">
        <f>IF(WeekStart="SUNDAY", "SUNDAY","MONDAY")</f>
        <v>SUNDAY</v>
      </c>
      <c r="C2" s="10" t="str">
        <f t="shared" ref="C2:H2" si="0">UPPER(TEXT(C3,"dddd"))</f>
        <v>MONDAY</v>
      </c>
      <c r="D2" s="10" t="str">
        <f t="shared" si="0"/>
        <v>TUESDAY</v>
      </c>
      <c r="E2" s="10" t="str">
        <f t="shared" si="0"/>
        <v>WEDNESDAY</v>
      </c>
      <c r="F2" s="10" t="str">
        <f t="shared" si="0"/>
        <v>THURSDAY</v>
      </c>
      <c r="G2" s="10" t="str">
        <f t="shared" si="0"/>
        <v>FRIDAY</v>
      </c>
      <c r="H2" s="10" t="str">
        <f t="shared" si="0"/>
        <v>SATURDAY</v>
      </c>
    </row>
    <row r="3" spans="1:8" s="5" customFormat="1" ht="19.5" customHeight="1" x14ac:dyDescent="0.25">
      <c r="A3"/>
      <c r="B3" s="8">
        <f t="array" ref="B3:H3">DaysAndWeeks+DATE(CalendarYear,2,1)-WEEKDAY(DATE(CalendarYear,2,1),(WeekStart="Monday")+1)+1</f>
        <v>44955</v>
      </c>
      <c r="C3" s="8">
        <v>44956</v>
      </c>
      <c r="D3" s="8">
        <v>44957</v>
      </c>
      <c r="E3" s="8">
        <v>44958</v>
      </c>
      <c r="F3" s="8">
        <v>44959</v>
      </c>
      <c r="G3" s="8">
        <v>44960</v>
      </c>
      <c r="H3" s="8">
        <v>44961</v>
      </c>
    </row>
    <row r="4" spans="1:8" ht="58" customHeight="1" x14ac:dyDescent="0.25"/>
    <row r="5" spans="1:8" s="5" customFormat="1" ht="19.5" customHeight="1" x14ac:dyDescent="0.25">
      <c r="A5"/>
      <c r="B5" s="12">
        <f t="array" ref="B5:H5">DaysAndWeeks+DATE(CalendarYear,2,1)-WEEKDAY(DATE(CalendarYear,2,1),(WeekStart="Monday")+1)+8</f>
        <v>44962</v>
      </c>
      <c r="C5" s="12">
        <v>44963</v>
      </c>
      <c r="D5" s="12">
        <v>44964</v>
      </c>
      <c r="E5" s="12">
        <v>44965</v>
      </c>
      <c r="F5" s="12">
        <v>44966</v>
      </c>
      <c r="G5" s="12">
        <v>44967</v>
      </c>
      <c r="H5" s="12">
        <v>44968</v>
      </c>
    </row>
    <row r="6" spans="1:8" ht="58" customHeight="1" x14ac:dyDescent="0.25">
      <c r="B6" s="15"/>
      <c r="C6" s="15"/>
      <c r="D6" s="15"/>
      <c r="E6" s="15"/>
      <c r="F6" s="15"/>
      <c r="G6" s="15"/>
      <c r="H6" s="15"/>
    </row>
    <row r="7" spans="1:8" s="5" customFormat="1" ht="19.5" customHeight="1" x14ac:dyDescent="0.25">
      <c r="A7"/>
      <c r="B7" s="8">
        <f t="array" ref="B7:H7">DaysAndWeeks+DATE(CalendarYear,2,1)-WEEKDAY(DATE(CalendarYear,2,1),(WeekStart="Monday")+1)+15</f>
        <v>44969</v>
      </c>
      <c r="C7" s="8">
        <v>44970</v>
      </c>
      <c r="D7" s="8">
        <v>44971</v>
      </c>
      <c r="E7" s="8">
        <v>44972</v>
      </c>
      <c r="F7" s="8">
        <v>44973</v>
      </c>
      <c r="G7" s="8">
        <v>44974</v>
      </c>
      <c r="H7" s="8">
        <v>44975</v>
      </c>
    </row>
    <row r="8" spans="1:8" ht="58" customHeight="1" x14ac:dyDescent="0.25"/>
    <row r="9" spans="1:8" s="5" customFormat="1" ht="19.5" customHeight="1" x14ac:dyDescent="0.25">
      <c r="A9"/>
      <c r="B9" s="12">
        <f t="array" ref="B9:H9">DaysAndWeeks+DATE(CalendarYear,2,1)-WEEKDAY(DATE(CalendarYear,2,1),(WeekStart="Monday")+1)+22</f>
        <v>44976</v>
      </c>
      <c r="C9" s="12">
        <v>44977</v>
      </c>
      <c r="D9" s="12">
        <v>44978</v>
      </c>
      <c r="E9" s="12">
        <v>44979</v>
      </c>
      <c r="F9" s="12">
        <v>44980</v>
      </c>
      <c r="G9" s="12">
        <v>44981</v>
      </c>
      <c r="H9" s="12">
        <v>44982</v>
      </c>
    </row>
    <row r="10" spans="1:8" ht="58" customHeight="1" x14ac:dyDescent="0.25">
      <c r="B10" s="15"/>
      <c r="C10" s="15"/>
      <c r="D10" s="15"/>
      <c r="E10" s="15"/>
      <c r="F10" s="15"/>
      <c r="G10" s="15"/>
      <c r="H10" s="15"/>
    </row>
    <row r="11" spans="1:8" s="5" customFormat="1" ht="19.5" customHeight="1" x14ac:dyDescent="0.25">
      <c r="A11"/>
      <c r="B11" s="8">
        <f t="array" ref="B11:H11">DaysAndWeeks+DATE(CalendarYear,2,1)-WEEKDAY(DATE(CalendarYear,2,1),(WeekStart="Monday")+1)+29</f>
        <v>44983</v>
      </c>
      <c r="C11" s="8">
        <v>44984</v>
      </c>
      <c r="D11" s="8">
        <v>44985</v>
      </c>
      <c r="E11" s="8">
        <v>44986</v>
      </c>
      <c r="F11" s="8">
        <v>44987</v>
      </c>
      <c r="G11" s="8">
        <v>44988</v>
      </c>
      <c r="H11" s="8">
        <v>44989</v>
      </c>
    </row>
    <row r="12" spans="1:8" ht="58" customHeight="1" x14ac:dyDescent="0.25"/>
    <row r="13" spans="1:8" s="5" customFormat="1" ht="19.5" customHeight="1" x14ac:dyDescent="0.25">
      <c r="A13"/>
      <c r="B13" s="12">
        <f t="array" ref="B13:C13">DaysAndWeeks+DATE(CalendarYear,2,1)-WEEKDAY(DATE(CalendarYear,2,1),(WeekStart="Monday")+1)+36</f>
        <v>44990</v>
      </c>
      <c r="C13" s="12">
        <v>44991</v>
      </c>
      <c r="D13" s="27" t="s">
        <v>0</v>
      </c>
      <c r="E13" s="28"/>
      <c r="F13" s="28"/>
      <c r="G13" s="28"/>
      <c r="H13" s="28"/>
    </row>
    <row r="14" spans="1:8" ht="58" customHeight="1" x14ac:dyDescent="0.25">
      <c r="B14" s="15"/>
      <c r="C14" s="15"/>
      <c r="D14" s="27"/>
      <c r="E14" s="28"/>
      <c r="F14" s="28"/>
      <c r="G14" s="28"/>
      <c r="H14" s="28"/>
    </row>
  </sheetData>
  <mergeCells count="3">
    <mergeCell ref="D13:D14"/>
    <mergeCell ref="E13:H14"/>
    <mergeCell ref="B1:D1"/>
  </mergeCells>
  <conditionalFormatting sqref="B3:G3">
    <cfRule type="expression" dxfId="21" priority="1">
      <formula>DAY(B3)&gt;8</formula>
    </cfRule>
  </conditionalFormatting>
  <conditionalFormatting sqref="B11:H11 B13:C13">
    <cfRule type="expression" dxfId="20" priority="2">
      <formula>AND(DAY(B11)&gt;=1,DAY(B11)&lt;=15)</formula>
    </cfRule>
  </conditionalFormatting>
  <dataValidations count="8">
    <dataValidation allowBlank="1" showInputMessage="1" showErrorMessage="1" prompt="Automatically determined weekday" sqref="C2:H2" xr:uid="{00000000-0002-0000-01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1:D1" xr:uid="{00000000-0002-0000-0100-000001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100-000002000000}"/>
    <dataValidation allowBlank="1" showInputMessage="1" showErrorMessage="1" prompt="This row contains weekday names for this calendar. This cell contains the starting day of the week. To change week start day, select a new weekday in January worksheet cell K3" sqref="B2" xr:uid="{00000000-0002-0000-0100-000003000000}"/>
    <dataValidation allowBlank="1" showInputMessage="1" showErrorMessage="1" prompt="February month calendar" sqref="A1" xr:uid="{00000000-0002-0000-0100-000004000000}"/>
    <dataValidation allowBlank="1" showInputMessage="1" showErrorMessage="1" prompt="Enter Notes in the cell at right" sqref="D13:D14" xr:uid="{00000000-0002-0000-0100-000005000000}"/>
    <dataValidation allowBlank="1" showInputMessage="1" showErrorMessage="1" prompt="Enter Notes in this cell" sqref="E13:H14" xr:uid="{00000000-0002-0000-0100-000006000000}"/>
    <dataValidation allowBlank="1" showInputMessage="1" showErrorMessage="1" prompt="This row &amp; rows 6, 8, 10, 12, &amp; 14 are cells for entering daily notes related to the calendar day in the cell above" sqref="B4" xr:uid="{00000000-0002-0000-0100-000007000000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4"/>
    <pageSetUpPr fitToPage="1"/>
  </sheetPr>
  <dimension ref="B1:H14"/>
  <sheetViews>
    <sheetView showGridLines="0" workbookViewId="0"/>
  </sheetViews>
  <sheetFormatPr baseColWidth="10" defaultColWidth="8.83203125" defaultRowHeight="16" x14ac:dyDescent="0.25"/>
  <cols>
    <col min="1" max="1" width="2.6640625" customWidth="1"/>
    <col min="2" max="2" width="18.1640625" customWidth="1"/>
    <col min="3" max="8" width="17.6640625" customWidth="1"/>
    <col min="9" max="9" width="2.6640625" customWidth="1"/>
    <col min="10" max="10" width="12" customWidth="1"/>
  </cols>
  <sheetData>
    <row r="1" spans="2:8" ht="60" customHeight="1" x14ac:dyDescent="0.25">
      <c r="B1" s="31" t="str">
        <f>"March "&amp;CalendarYear</f>
        <v>March 2023</v>
      </c>
      <c r="C1" s="31"/>
      <c r="D1" s="31"/>
      <c r="E1" s="3"/>
      <c r="F1" s="3"/>
      <c r="G1" s="3"/>
      <c r="H1" s="4"/>
    </row>
    <row r="2" spans="2:8" ht="21.75" customHeight="1" thickBot="1" x14ac:dyDescent="0.3">
      <c r="B2" s="10" t="str">
        <f>IF(WeekStart="SUNDAY", "SUNDAY","MONDAY")</f>
        <v>SUNDAY</v>
      </c>
      <c r="C2" s="10" t="str">
        <f t="shared" ref="C2:H2" si="0">UPPER(TEXT(C3,"dddd"))</f>
        <v>MONDAY</v>
      </c>
      <c r="D2" s="10" t="str">
        <f t="shared" si="0"/>
        <v>TUESDAY</v>
      </c>
      <c r="E2" s="10" t="str">
        <f t="shared" si="0"/>
        <v>WEDNESDAY</v>
      </c>
      <c r="F2" s="10" t="str">
        <f t="shared" si="0"/>
        <v>THURSDAY</v>
      </c>
      <c r="G2" s="10" t="str">
        <f t="shared" si="0"/>
        <v>FRIDAY</v>
      </c>
      <c r="H2" s="10" t="str">
        <f t="shared" si="0"/>
        <v>SATURDAY</v>
      </c>
    </row>
    <row r="3" spans="2:8" ht="19.5" customHeight="1" x14ac:dyDescent="0.25">
      <c r="B3" s="8">
        <f t="array" ref="B3:H3">DaysAndWeeks+DATE(CalendarYear,3,1)-WEEKDAY(DATE(CalendarYear,3,1),(WeekStart="Monday")+1)+1</f>
        <v>44983</v>
      </c>
      <c r="C3" s="8">
        <v>44984</v>
      </c>
      <c r="D3" s="8">
        <v>44985</v>
      </c>
      <c r="E3" s="8">
        <v>44986</v>
      </c>
      <c r="F3" s="8">
        <v>44987</v>
      </c>
      <c r="G3" s="8">
        <v>44988</v>
      </c>
      <c r="H3" s="8">
        <v>44989</v>
      </c>
    </row>
    <row r="4" spans="2:8" ht="58" customHeight="1" x14ac:dyDescent="0.25"/>
    <row r="5" spans="2:8" ht="19.5" customHeight="1" x14ac:dyDescent="0.25">
      <c r="B5" s="12">
        <f t="array" ref="B5:H5">DaysAndWeeks+DATE(CalendarYear,3,1)-WEEKDAY(DATE(CalendarYear,3,1),(WeekStart="Monday")+1)+8</f>
        <v>44990</v>
      </c>
      <c r="C5" s="12">
        <v>44991</v>
      </c>
      <c r="D5" s="12">
        <v>44992</v>
      </c>
      <c r="E5" s="12">
        <v>44993</v>
      </c>
      <c r="F5" s="12">
        <v>44994</v>
      </c>
      <c r="G5" s="12">
        <v>44995</v>
      </c>
      <c r="H5" s="12">
        <v>44996</v>
      </c>
    </row>
    <row r="6" spans="2:8" ht="58" customHeight="1" x14ac:dyDescent="0.25">
      <c r="B6" s="15"/>
      <c r="C6" s="15"/>
      <c r="D6" s="15"/>
      <c r="E6" s="15"/>
      <c r="F6" s="15"/>
      <c r="G6" s="15"/>
      <c r="H6" s="15"/>
    </row>
    <row r="7" spans="2:8" ht="19.5" customHeight="1" x14ac:dyDescent="0.25">
      <c r="B7" s="8">
        <f t="array" ref="B7:H7">DaysAndWeeks+DATE(CalendarYear,3,1)-WEEKDAY(DATE(CalendarYear,3,1),(WeekStart="Monday")+1)+15</f>
        <v>44997</v>
      </c>
      <c r="C7" s="8">
        <v>44998</v>
      </c>
      <c r="D7" s="8">
        <v>44999</v>
      </c>
      <c r="E7" s="8">
        <v>45000</v>
      </c>
      <c r="F7" s="8">
        <v>45001</v>
      </c>
      <c r="G7" s="8">
        <v>45002</v>
      </c>
      <c r="H7" s="8">
        <v>45003</v>
      </c>
    </row>
    <row r="8" spans="2:8" ht="58" customHeight="1" x14ac:dyDescent="0.25"/>
    <row r="9" spans="2:8" ht="19.5" customHeight="1" x14ac:dyDescent="0.25">
      <c r="B9" s="12">
        <f t="array" ref="B9:H9">DaysAndWeeks+DATE(CalendarYear,3,1)-WEEKDAY(DATE(CalendarYear,3,1),(WeekStart="Monday")+1)+22</f>
        <v>45004</v>
      </c>
      <c r="C9" s="12">
        <v>45005</v>
      </c>
      <c r="D9" s="12">
        <v>45006</v>
      </c>
      <c r="E9" s="12">
        <v>45007</v>
      </c>
      <c r="F9" s="12">
        <v>45008</v>
      </c>
      <c r="G9" s="12">
        <v>45009</v>
      </c>
      <c r="H9" s="12">
        <v>45010</v>
      </c>
    </row>
    <row r="10" spans="2:8" ht="58" customHeight="1" x14ac:dyDescent="0.25">
      <c r="B10" s="15"/>
      <c r="C10" s="15"/>
      <c r="D10" s="15"/>
      <c r="E10" s="15"/>
      <c r="F10" s="15"/>
      <c r="G10" s="15"/>
      <c r="H10" s="15"/>
    </row>
    <row r="11" spans="2:8" ht="19.5" customHeight="1" x14ac:dyDescent="0.25">
      <c r="B11" s="8">
        <f t="array" ref="B11:H11">DaysAndWeeks+DATE(CalendarYear,3,1)-WEEKDAY(DATE(CalendarYear,3,1),(WeekStart="Monday")+1)+29</f>
        <v>45011</v>
      </c>
      <c r="C11" s="8">
        <v>45012</v>
      </c>
      <c r="D11" s="8">
        <v>45013</v>
      </c>
      <c r="E11" s="8">
        <v>45014</v>
      </c>
      <c r="F11" s="8">
        <v>45015</v>
      </c>
      <c r="G11" s="8">
        <v>45016</v>
      </c>
      <c r="H11" s="8">
        <v>45017</v>
      </c>
    </row>
    <row r="12" spans="2:8" ht="58" customHeight="1" x14ac:dyDescent="0.25"/>
    <row r="13" spans="2:8" ht="19.5" customHeight="1" x14ac:dyDescent="0.25">
      <c r="B13" s="12">
        <f t="array" ref="B13:C13">DaysAndWeeks+DATE(CalendarYear,3,1)-WEEKDAY(DATE(CalendarYear,3,1),(WeekStart="Monday")+1)+36</f>
        <v>45018</v>
      </c>
      <c r="C13" s="12">
        <v>45019</v>
      </c>
      <c r="D13" s="27" t="s">
        <v>0</v>
      </c>
      <c r="E13" s="28"/>
      <c r="F13" s="28"/>
      <c r="G13" s="28"/>
      <c r="H13" s="28"/>
    </row>
    <row r="14" spans="2:8" ht="58" customHeight="1" x14ac:dyDescent="0.25">
      <c r="B14" s="15"/>
      <c r="C14" s="15"/>
      <c r="D14" s="27"/>
      <c r="E14" s="28"/>
      <c r="F14" s="28"/>
      <c r="G14" s="28"/>
      <c r="H14" s="28"/>
    </row>
  </sheetData>
  <mergeCells count="3">
    <mergeCell ref="D13:D14"/>
    <mergeCell ref="E13:H14"/>
    <mergeCell ref="B1:D1"/>
  </mergeCells>
  <conditionalFormatting sqref="B3:G3">
    <cfRule type="expression" dxfId="19" priority="1">
      <formula>DAY(B3)&gt;8</formula>
    </cfRule>
  </conditionalFormatting>
  <conditionalFormatting sqref="B11:H11 B13:C13">
    <cfRule type="expression" dxfId="18" priority="2">
      <formula>AND(DAY(B11)&gt;=1,DAY(B11)&lt;=15)</formula>
    </cfRule>
  </conditionalFormatting>
  <dataValidations count="8">
    <dataValidation allowBlank="1" showInputMessage="1" showErrorMessage="1" prompt="This row &amp; rows 6, 8, 10, 12, &amp; 14 are cells for entering daily notes related to the calendar day in the cell above" sqref="B4" xr:uid="{00000000-0002-0000-0200-000000000000}"/>
    <dataValidation allowBlank="1" showInputMessage="1" showErrorMessage="1" prompt="Enter Notes in this cell" sqref="E13:H14" xr:uid="{00000000-0002-0000-0200-000001000000}"/>
    <dataValidation allowBlank="1" showInputMessage="1" showErrorMessage="1" prompt="Enter Notes in the cell at right" sqref="D13:D14" xr:uid="{00000000-0002-0000-0200-000002000000}"/>
    <dataValidation allowBlank="1" showInputMessage="1" showErrorMessage="1" prompt="March month calendar" sqref="A1" xr:uid="{00000000-0002-0000-0200-000003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200-000004000000}"/>
    <dataValidation allowBlank="1" showInputMessage="1" showErrorMessage="1" prompt="The year in this cell is automatically updated based on year entered in January worksheet. Calendar below has dates for previous and next month with lighter font shade" sqref="B1:D1" xr:uid="{00000000-0002-0000-0200-000005000000}"/>
    <dataValidation allowBlank="1" showInputMessage="1" showErrorMessage="1" prompt="Automatically determined weekday" sqref="C2:H2" xr:uid="{00000000-0002-0000-0200-000006000000}"/>
    <dataValidation allowBlank="1" showInputMessage="1" showErrorMessage="1" prompt="This row contains weekday names for this calendar. This cell contains the starting day of the week. To change week start day, select a new weekday in January worksheet cell K3" sqref="B2" xr:uid="{00000000-0002-0000-0200-000007000000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4" tint="0.39997558519241921"/>
    <pageSetUpPr fitToPage="1"/>
  </sheetPr>
  <dimension ref="B1:H14"/>
  <sheetViews>
    <sheetView showGridLines="0" workbookViewId="0"/>
  </sheetViews>
  <sheetFormatPr baseColWidth="10" defaultColWidth="8.83203125" defaultRowHeight="16" x14ac:dyDescent="0.25"/>
  <cols>
    <col min="1" max="1" width="2.6640625" customWidth="1"/>
    <col min="2" max="2" width="18.1640625" customWidth="1"/>
    <col min="3" max="8" width="17.6640625" customWidth="1"/>
    <col min="9" max="9" width="2.6640625" customWidth="1"/>
    <col min="10" max="10" width="12" customWidth="1"/>
  </cols>
  <sheetData>
    <row r="1" spans="2:8" ht="60" customHeight="1" x14ac:dyDescent="0.25">
      <c r="B1" s="31" t="str">
        <f>"April "&amp;CalendarYear</f>
        <v>April 2023</v>
      </c>
      <c r="C1" s="31"/>
      <c r="D1" s="31"/>
      <c r="E1" s="3"/>
      <c r="F1" s="3"/>
      <c r="G1" s="3"/>
      <c r="H1" s="4"/>
    </row>
    <row r="2" spans="2:8" ht="21.75" customHeight="1" thickBot="1" x14ac:dyDescent="0.3">
      <c r="B2" s="10" t="str">
        <f>IF(WeekStart="SUNDAY", "SUNDAY","MONDAY")</f>
        <v>SUNDAY</v>
      </c>
      <c r="C2" s="10" t="str">
        <f t="shared" ref="C2:H2" si="0">UPPER(TEXT(C3,"dddd"))</f>
        <v>MONDAY</v>
      </c>
      <c r="D2" s="10" t="str">
        <f t="shared" si="0"/>
        <v>TUESDAY</v>
      </c>
      <c r="E2" s="10" t="str">
        <f t="shared" si="0"/>
        <v>WEDNESDAY</v>
      </c>
      <c r="F2" s="10" t="str">
        <f t="shared" si="0"/>
        <v>THURSDAY</v>
      </c>
      <c r="G2" s="10" t="str">
        <f t="shared" si="0"/>
        <v>FRIDAY</v>
      </c>
      <c r="H2" s="10" t="str">
        <f t="shared" si="0"/>
        <v>SATURDAY</v>
      </c>
    </row>
    <row r="3" spans="2:8" ht="19.5" customHeight="1" x14ac:dyDescent="0.25">
      <c r="B3" s="8">
        <f t="array" ref="B3:H3">DaysAndWeeks+DATE(CalendarYear,4,1)-WEEKDAY(DATE(CalendarYear,4,1),(WeekStart="Monday")+1)+1</f>
        <v>45011</v>
      </c>
      <c r="C3" s="8">
        <v>45012</v>
      </c>
      <c r="D3" s="8">
        <v>45013</v>
      </c>
      <c r="E3" s="8">
        <v>45014</v>
      </c>
      <c r="F3" s="8">
        <v>45015</v>
      </c>
      <c r="G3" s="8">
        <v>45016</v>
      </c>
      <c r="H3" s="8">
        <v>45017</v>
      </c>
    </row>
    <row r="4" spans="2:8" ht="58" customHeight="1" x14ac:dyDescent="0.25"/>
    <row r="5" spans="2:8" ht="19.5" customHeight="1" x14ac:dyDescent="0.25">
      <c r="B5" s="12">
        <f t="array" ref="B5:H5">DaysAndWeeks+DATE(CalendarYear,4,1)-WEEKDAY(DATE(CalendarYear,4,1),(WeekStart="Monday")+1)+8</f>
        <v>45018</v>
      </c>
      <c r="C5" s="12">
        <v>45019</v>
      </c>
      <c r="D5" s="12">
        <v>45020</v>
      </c>
      <c r="E5" s="12">
        <v>45021</v>
      </c>
      <c r="F5" s="12">
        <v>45022</v>
      </c>
      <c r="G5" s="12">
        <v>45023</v>
      </c>
      <c r="H5" s="12">
        <v>45024</v>
      </c>
    </row>
    <row r="6" spans="2:8" ht="58" customHeight="1" x14ac:dyDescent="0.25">
      <c r="B6" s="15"/>
      <c r="C6" s="15"/>
      <c r="D6" s="15"/>
      <c r="E6" s="15"/>
      <c r="F6" s="15"/>
      <c r="G6" s="15"/>
      <c r="H6" s="15"/>
    </row>
    <row r="7" spans="2:8" ht="19.5" customHeight="1" x14ac:dyDescent="0.25">
      <c r="B7" s="8">
        <f t="array" ref="B7:H7">DaysAndWeeks+DATE(CalendarYear,4,1)-WEEKDAY(DATE(CalendarYear,4,1),(WeekStart="Monday")+1)+15</f>
        <v>45025</v>
      </c>
      <c r="C7" s="8">
        <v>45026</v>
      </c>
      <c r="D7" s="8">
        <v>45027</v>
      </c>
      <c r="E7" s="8">
        <v>45028</v>
      </c>
      <c r="F7" s="8">
        <v>45029</v>
      </c>
      <c r="G7" s="8">
        <v>45030</v>
      </c>
      <c r="H7" s="8">
        <v>45031</v>
      </c>
    </row>
    <row r="8" spans="2:8" ht="58" customHeight="1" x14ac:dyDescent="0.25"/>
    <row r="9" spans="2:8" ht="19.5" customHeight="1" x14ac:dyDescent="0.25">
      <c r="B9" s="12">
        <f t="array" ref="B9:H9">DaysAndWeeks+DATE(CalendarYear,4,1)-WEEKDAY(DATE(CalendarYear,4,1),(WeekStart="Monday")+1)+22</f>
        <v>45032</v>
      </c>
      <c r="C9" s="12">
        <v>45033</v>
      </c>
      <c r="D9" s="12">
        <v>45034</v>
      </c>
      <c r="E9" s="12">
        <v>45035</v>
      </c>
      <c r="F9" s="12">
        <v>45036</v>
      </c>
      <c r="G9" s="12">
        <v>45037</v>
      </c>
      <c r="H9" s="12">
        <v>45038</v>
      </c>
    </row>
    <row r="10" spans="2:8" ht="58" customHeight="1" x14ac:dyDescent="0.25">
      <c r="B10" s="15"/>
      <c r="C10" s="15"/>
      <c r="D10" s="15"/>
      <c r="E10" s="15"/>
      <c r="F10" s="15"/>
      <c r="G10" s="15"/>
      <c r="H10" s="15"/>
    </row>
    <row r="11" spans="2:8" ht="19.5" customHeight="1" x14ac:dyDescent="0.25">
      <c r="B11" s="8">
        <f t="array" ref="B11:H11">DaysAndWeeks+DATE(CalendarYear,4,1)-WEEKDAY(DATE(CalendarYear,4,1),(WeekStart="Monday")+1)+29</f>
        <v>45039</v>
      </c>
      <c r="C11" s="8">
        <v>45040</v>
      </c>
      <c r="D11" s="8">
        <v>45041</v>
      </c>
      <c r="E11" s="8">
        <v>45042</v>
      </c>
      <c r="F11" s="8">
        <v>45043</v>
      </c>
      <c r="G11" s="8">
        <v>45044</v>
      </c>
      <c r="H11" s="8">
        <v>45045</v>
      </c>
    </row>
    <row r="12" spans="2:8" ht="58" customHeight="1" x14ac:dyDescent="0.25"/>
    <row r="13" spans="2:8" ht="19.5" customHeight="1" x14ac:dyDescent="0.25">
      <c r="B13" s="12">
        <f t="array" ref="B13:C13">DaysAndWeeks+DATE(CalendarYear,4,1)-WEEKDAY(DATE(CalendarYear,4,1),(WeekStart="Monday")+1)+36</f>
        <v>45046</v>
      </c>
      <c r="C13" s="12">
        <v>45047</v>
      </c>
      <c r="D13" s="27" t="s">
        <v>0</v>
      </c>
      <c r="E13" s="28"/>
      <c r="F13" s="28"/>
      <c r="G13" s="28"/>
      <c r="H13" s="28"/>
    </row>
    <row r="14" spans="2:8" ht="58" customHeight="1" x14ac:dyDescent="0.25">
      <c r="B14" s="15"/>
      <c r="C14" s="15"/>
      <c r="D14" s="27"/>
      <c r="E14" s="28"/>
      <c r="F14" s="28"/>
      <c r="G14" s="28"/>
      <c r="H14" s="28"/>
    </row>
  </sheetData>
  <mergeCells count="3">
    <mergeCell ref="D13:D14"/>
    <mergeCell ref="E13:H14"/>
    <mergeCell ref="B1:D1"/>
  </mergeCells>
  <conditionalFormatting sqref="B3:G3">
    <cfRule type="expression" dxfId="17" priority="1">
      <formula>DAY(B3)&gt;8</formula>
    </cfRule>
  </conditionalFormatting>
  <conditionalFormatting sqref="B11:H11 B13:C13">
    <cfRule type="expression" dxfId="16" priority="2">
      <formula>AND(DAY(B11)&gt;=1,DAY(B11)&lt;=15)</formula>
    </cfRule>
  </conditionalFormatting>
  <dataValidations count="8">
    <dataValidation allowBlank="1" showInputMessage="1" showErrorMessage="1" prompt="Automatically determined weekday" sqref="C2:H2" xr:uid="{00000000-0002-0000-03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1:D1" xr:uid="{00000000-0002-0000-0300-000001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300-000002000000}"/>
    <dataValidation allowBlank="1" showInputMessage="1" showErrorMessage="1" prompt="April month calendar" sqref="A1" xr:uid="{00000000-0002-0000-0300-000003000000}"/>
    <dataValidation allowBlank="1" showInputMessage="1" showErrorMessage="1" prompt="Enter Notes in the cell at right" sqref="D13:D14" xr:uid="{00000000-0002-0000-0300-000004000000}"/>
    <dataValidation allowBlank="1" showInputMessage="1" showErrorMessage="1" prompt="Enter Notes in this cell" sqref="E13:H14" xr:uid="{00000000-0002-0000-0300-000005000000}"/>
    <dataValidation allowBlank="1" showInputMessage="1" showErrorMessage="1" prompt="This row &amp; rows 6, 8, 10, 12, &amp; 14 are cells for entering daily notes related to the calendar day in the cell above" sqref="B4" xr:uid="{00000000-0002-0000-0300-000006000000}"/>
    <dataValidation allowBlank="1" showInputMessage="1" showErrorMessage="1" prompt="This row contains weekday names for this calendar. This cell contains the starting day of the week. To change week start day, select a new weekday in January worksheet cell K3" sqref="B2" xr:uid="{00000000-0002-0000-0300-000007000000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4" tint="0.59999389629810485"/>
    <pageSetUpPr fitToPage="1"/>
  </sheetPr>
  <dimension ref="B1:H14"/>
  <sheetViews>
    <sheetView showGridLines="0" workbookViewId="0"/>
  </sheetViews>
  <sheetFormatPr baseColWidth="10" defaultColWidth="8.83203125" defaultRowHeight="16" x14ac:dyDescent="0.25"/>
  <cols>
    <col min="1" max="1" width="2.6640625" customWidth="1"/>
    <col min="2" max="2" width="18.1640625" customWidth="1"/>
    <col min="3" max="8" width="17.6640625" customWidth="1"/>
    <col min="9" max="9" width="2.6640625" customWidth="1"/>
    <col min="10" max="10" width="12" customWidth="1"/>
  </cols>
  <sheetData>
    <row r="1" spans="2:8" ht="60" customHeight="1" x14ac:dyDescent="0.25">
      <c r="B1" s="31" t="str">
        <f>"May "&amp;CalendarYear</f>
        <v>May 2023</v>
      </c>
      <c r="C1" s="31"/>
      <c r="D1" s="31"/>
      <c r="E1" s="3"/>
      <c r="F1" s="3"/>
      <c r="G1" s="3"/>
      <c r="H1" s="4"/>
    </row>
    <row r="2" spans="2:8" ht="21.75" customHeight="1" thickBot="1" x14ac:dyDescent="0.3">
      <c r="B2" s="10" t="str">
        <f>IF(WeekStart="SUNDAY", "SUNDAY","MONDAY")</f>
        <v>SUNDAY</v>
      </c>
      <c r="C2" s="10" t="str">
        <f t="shared" ref="C2:H2" si="0">UPPER(TEXT(C3,"dddd"))</f>
        <v>MONDAY</v>
      </c>
      <c r="D2" s="10" t="str">
        <f t="shared" si="0"/>
        <v>TUESDAY</v>
      </c>
      <c r="E2" s="10" t="str">
        <f t="shared" si="0"/>
        <v>WEDNESDAY</v>
      </c>
      <c r="F2" s="10" t="str">
        <f t="shared" si="0"/>
        <v>THURSDAY</v>
      </c>
      <c r="G2" s="10" t="str">
        <f t="shared" si="0"/>
        <v>FRIDAY</v>
      </c>
      <c r="H2" s="10" t="str">
        <f t="shared" si="0"/>
        <v>SATURDAY</v>
      </c>
    </row>
    <row r="3" spans="2:8" ht="19.5" customHeight="1" x14ac:dyDescent="0.25">
      <c r="B3" s="8">
        <f t="array" ref="B3:H3">DaysAndWeeks+DATE(CalendarYear,5,1)-WEEKDAY(DATE(CalendarYear,5,1),(WeekStart="Monday")+1)+1</f>
        <v>45046</v>
      </c>
      <c r="C3" s="8">
        <v>45047</v>
      </c>
      <c r="D3" s="8">
        <v>45048</v>
      </c>
      <c r="E3" s="8">
        <v>45049</v>
      </c>
      <c r="F3" s="8">
        <v>45050</v>
      </c>
      <c r="G3" s="8">
        <v>45051</v>
      </c>
      <c r="H3" s="8">
        <v>45052</v>
      </c>
    </row>
    <row r="4" spans="2:8" ht="58" customHeight="1" x14ac:dyDescent="0.25"/>
    <row r="5" spans="2:8" ht="19.5" customHeight="1" x14ac:dyDescent="0.25">
      <c r="B5" s="12">
        <f t="array" ref="B5:H5">DaysAndWeeks+DATE(CalendarYear,5,1)-WEEKDAY(DATE(CalendarYear,5,1),(WeekStart="Monday")+1)+8</f>
        <v>45053</v>
      </c>
      <c r="C5" s="12">
        <v>45054</v>
      </c>
      <c r="D5" s="12">
        <v>45055</v>
      </c>
      <c r="E5" s="12">
        <v>45056</v>
      </c>
      <c r="F5" s="12">
        <v>45057</v>
      </c>
      <c r="G5" s="12">
        <v>45058</v>
      </c>
      <c r="H5" s="12">
        <v>45059</v>
      </c>
    </row>
    <row r="6" spans="2:8" ht="58" customHeight="1" x14ac:dyDescent="0.25">
      <c r="B6" s="15"/>
      <c r="C6" s="15"/>
      <c r="D6" s="15"/>
      <c r="E6" s="15"/>
      <c r="F6" s="15"/>
      <c r="G6" s="15"/>
      <c r="H6" s="15"/>
    </row>
    <row r="7" spans="2:8" ht="19.5" customHeight="1" x14ac:dyDescent="0.25">
      <c r="B7" s="8">
        <f t="array" ref="B7:H7">DaysAndWeeks+DATE(CalendarYear,5,1)-WEEKDAY(DATE(CalendarYear,5,1),(WeekStart="Monday")+1)+15</f>
        <v>45060</v>
      </c>
      <c r="C7" s="8">
        <v>45061</v>
      </c>
      <c r="D7" s="8">
        <v>45062</v>
      </c>
      <c r="E7" s="8">
        <v>45063</v>
      </c>
      <c r="F7" s="8">
        <v>45064</v>
      </c>
      <c r="G7" s="8">
        <v>45065</v>
      </c>
      <c r="H7" s="8">
        <v>45066</v>
      </c>
    </row>
    <row r="8" spans="2:8" ht="58" customHeight="1" x14ac:dyDescent="0.25"/>
    <row r="9" spans="2:8" ht="19.5" customHeight="1" x14ac:dyDescent="0.25">
      <c r="B9" s="12">
        <f t="array" ref="B9:H9">DaysAndWeeks+DATE(CalendarYear,5,1)-WEEKDAY(DATE(CalendarYear,5,1),(WeekStart="Monday")+1)+22</f>
        <v>45067</v>
      </c>
      <c r="C9" s="12">
        <v>45068</v>
      </c>
      <c r="D9" s="12">
        <v>45069</v>
      </c>
      <c r="E9" s="12">
        <v>45070</v>
      </c>
      <c r="F9" s="12">
        <v>45071</v>
      </c>
      <c r="G9" s="12">
        <v>45072</v>
      </c>
      <c r="H9" s="12">
        <v>45073</v>
      </c>
    </row>
    <row r="10" spans="2:8" ht="58" customHeight="1" x14ac:dyDescent="0.25">
      <c r="B10" s="15"/>
      <c r="C10" s="15"/>
      <c r="D10" s="15"/>
      <c r="E10" s="15"/>
      <c r="F10" s="15"/>
      <c r="G10" s="15"/>
      <c r="H10" s="15"/>
    </row>
    <row r="11" spans="2:8" ht="19.5" customHeight="1" x14ac:dyDescent="0.25">
      <c r="B11" s="8">
        <f t="array" ref="B11:H11">DaysAndWeeks+DATE(CalendarYear,5,1)-WEEKDAY(DATE(CalendarYear,5,1),(WeekStart="Monday")+1)+29</f>
        <v>45074</v>
      </c>
      <c r="C11" s="8">
        <v>45075</v>
      </c>
      <c r="D11" s="8">
        <v>45076</v>
      </c>
      <c r="E11" s="8">
        <v>45077</v>
      </c>
      <c r="F11" s="8">
        <v>45078</v>
      </c>
      <c r="G11" s="8">
        <v>45079</v>
      </c>
      <c r="H11" s="8">
        <v>45080</v>
      </c>
    </row>
    <row r="12" spans="2:8" ht="58" customHeight="1" x14ac:dyDescent="0.25"/>
    <row r="13" spans="2:8" ht="19.5" customHeight="1" x14ac:dyDescent="0.25">
      <c r="B13" s="12">
        <f t="array" ref="B13:C13">DaysAndWeeks+DATE(CalendarYear,5,1)-WEEKDAY(DATE(CalendarYear,5,1),(WeekStart="Monday")+1)+36</f>
        <v>45081</v>
      </c>
      <c r="C13" s="12">
        <v>45082</v>
      </c>
      <c r="D13" s="27" t="s">
        <v>0</v>
      </c>
      <c r="E13" s="28"/>
      <c r="F13" s="28"/>
      <c r="G13" s="28"/>
      <c r="H13" s="28"/>
    </row>
    <row r="14" spans="2:8" ht="58" customHeight="1" x14ac:dyDescent="0.25">
      <c r="B14" s="15"/>
      <c r="C14" s="15"/>
      <c r="D14" s="27"/>
      <c r="E14" s="28"/>
      <c r="F14" s="28"/>
      <c r="G14" s="28"/>
      <c r="H14" s="28"/>
    </row>
  </sheetData>
  <mergeCells count="3">
    <mergeCell ref="D13:D14"/>
    <mergeCell ref="E13:H14"/>
    <mergeCell ref="B1:D1"/>
  </mergeCells>
  <conditionalFormatting sqref="B3:G3">
    <cfRule type="expression" dxfId="15" priority="1">
      <formula>DAY(B3)&gt;8</formula>
    </cfRule>
  </conditionalFormatting>
  <conditionalFormatting sqref="B11:H11 B13:C13">
    <cfRule type="expression" dxfId="14" priority="2">
      <formula>AND(DAY(B11)&gt;=1,DAY(B11)&lt;=15)</formula>
    </cfRule>
  </conditionalFormatting>
  <dataValidations count="8">
    <dataValidation allowBlank="1" showInputMessage="1" showErrorMessage="1" prompt="Automatically determined weekday" sqref="C2:H2" xr:uid="{00000000-0002-0000-04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1:D1" xr:uid="{00000000-0002-0000-0400-000001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400-000002000000}"/>
    <dataValidation allowBlank="1" showInputMessage="1" showErrorMessage="1" prompt="May month calendar" sqref="A1" xr:uid="{00000000-0002-0000-0400-000003000000}"/>
    <dataValidation allowBlank="1" showInputMessage="1" showErrorMessage="1" prompt="Enter Notes in the cell at right" sqref="D13:D14" xr:uid="{00000000-0002-0000-0400-000004000000}"/>
    <dataValidation allowBlank="1" showInputMessage="1" showErrorMessage="1" prompt="Enter Notes in this cell" sqref="E13:H14" xr:uid="{00000000-0002-0000-0400-000005000000}"/>
    <dataValidation allowBlank="1" showInputMessage="1" showErrorMessage="1" prompt="This row &amp; rows 6, 8, 10, 12, &amp; 14 are cells for entering daily notes related to the calendar day in the cell above" sqref="B4" xr:uid="{00000000-0002-0000-0400-000006000000}"/>
    <dataValidation allowBlank="1" showInputMessage="1" showErrorMessage="1" prompt="This row contains weekday names for this calendar. This cell contains the starting day of the week. To change week start day, select a new weekday in January worksheet cell K3" sqref="B2" xr:uid="{00000000-0002-0000-0400-000007000000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4" tint="0.79998168889431442"/>
    <pageSetUpPr fitToPage="1"/>
  </sheetPr>
  <dimension ref="B1:H14"/>
  <sheetViews>
    <sheetView showGridLines="0" workbookViewId="0"/>
  </sheetViews>
  <sheetFormatPr baseColWidth="10" defaultColWidth="8.83203125" defaultRowHeight="16" x14ac:dyDescent="0.25"/>
  <cols>
    <col min="1" max="1" width="2.6640625" customWidth="1"/>
    <col min="2" max="2" width="18.1640625" customWidth="1"/>
    <col min="3" max="8" width="17.6640625" customWidth="1"/>
    <col min="9" max="9" width="2.6640625" customWidth="1"/>
    <col min="10" max="10" width="12" customWidth="1"/>
  </cols>
  <sheetData>
    <row r="1" spans="2:8" ht="60" customHeight="1" x14ac:dyDescent="0.25">
      <c r="B1" s="31" t="str">
        <f>"June "&amp;CalendarYear</f>
        <v>June 2023</v>
      </c>
      <c r="C1" s="31"/>
      <c r="D1" s="31"/>
      <c r="E1" s="3"/>
      <c r="F1" s="3"/>
      <c r="G1" s="3"/>
      <c r="H1" s="4"/>
    </row>
    <row r="2" spans="2:8" ht="21.75" customHeight="1" thickBot="1" x14ac:dyDescent="0.3">
      <c r="B2" s="10" t="str">
        <f>IF(WeekStart="SUNDAY", "SUNDAY","MONDAY")</f>
        <v>SUNDAY</v>
      </c>
      <c r="C2" s="10" t="str">
        <f t="shared" ref="C2:H2" si="0">UPPER(TEXT(C3,"dddd"))</f>
        <v>MONDAY</v>
      </c>
      <c r="D2" s="10" t="str">
        <f t="shared" si="0"/>
        <v>TUESDAY</v>
      </c>
      <c r="E2" s="10" t="str">
        <f t="shared" si="0"/>
        <v>WEDNESDAY</v>
      </c>
      <c r="F2" s="10" t="str">
        <f t="shared" si="0"/>
        <v>THURSDAY</v>
      </c>
      <c r="G2" s="10" t="str">
        <f t="shared" si="0"/>
        <v>FRIDAY</v>
      </c>
      <c r="H2" s="10" t="str">
        <f t="shared" si="0"/>
        <v>SATURDAY</v>
      </c>
    </row>
    <row r="3" spans="2:8" ht="19.5" customHeight="1" x14ac:dyDescent="0.25">
      <c r="B3" s="8">
        <f t="array" ref="B3:H3">DaysAndWeeks+DATE(CalendarYear,6,1)-WEEKDAY(DATE(CalendarYear,6,1),(WeekStart="Monday")+1)+1</f>
        <v>45074</v>
      </c>
      <c r="C3" s="8">
        <v>45075</v>
      </c>
      <c r="D3" s="8">
        <v>45076</v>
      </c>
      <c r="E3" s="8">
        <v>45077</v>
      </c>
      <c r="F3" s="8">
        <v>45078</v>
      </c>
      <c r="G3" s="8">
        <v>45079</v>
      </c>
      <c r="H3" s="8">
        <v>45080</v>
      </c>
    </row>
    <row r="4" spans="2:8" ht="58" customHeight="1" x14ac:dyDescent="0.25"/>
    <row r="5" spans="2:8" ht="19.5" customHeight="1" x14ac:dyDescent="0.25">
      <c r="B5" s="12">
        <f t="array" ref="B5:H5">DaysAndWeeks+DATE(CalendarYear,6,1)-WEEKDAY(DATE(CalendarYear,6,1),(WeekStart="Monday")+1)+8</f>
        <v>45081</v>
      </c>
      <c r="C5" s="12">
        <v>45082</v>
      </c>
      <c r="D5" s="12">
        <v>45083</v>
      </c>
      <c r="E5" s="12">
        <v>45084</v>
      </c>
      <c r="F5" s="12">
        <v>45085</v>
      </c>
      <c r="G5" s="12">
        <v>45086</v>
      </c>
      <c r="H5" s="12">
        <v>45087</v>
      </c>
    </row>
    <row r="6" spans="2:8" ht="58" customHeight="1" x14ac:dyDescent="0.25">
      <c r="B6" s="15"/>
      <c r="C6" s="15"/>
      <c r="D6" s="15"/>
      <c r="E6" s="15"/>
      <c r="F6" s="15"/>
      <c r="G6" s="15"/>
      <c r="H6" s="15"/>
    </row>
    <row r="7" spans="2:8" ht="19.5" customHeight="1" x14ac:dyDescent="0.25">
      <c r="B7" s="8">
        <f t="array" ref="B7:H7">DaysAndWeeks+DATE(CalendarYear,6,1)-WEEKDAY(DATE(CalendarYear,6,1),(WeekStart="Monday")+1)+15</f>
        <v>45088</v>
      </c>
      <c r="C7" s="8">
        <v>45089</v>
      </c>
      <c r="D7" s="8">
        <v>45090</v>
      </c>
      <c r="E7" s="8">
        <v>45091</v>
      </c>
      <c r="F7" s="8">
        <v>45092</v>
      </c>
      <c r="G7" s="8">
        <v>45093</v>
      </c>
      <c r="H7" s="8">
        <v>45094</v>
      </c>
    </row>
    <row r="8" spans="2:8" ht="58" customHeight="1" x14ac:dyDescent="0.25"/>
    <row r="9" spans="2:8" ht="19.5" customHeight="1" x14ac:dyDescent="0.25">
      <c r="B9" s="12">
        <f t="array" ref="B9:H9">DaysAndWeeks+DATE(CalendarYear,6,1)-WEEKDAY(DATE(CalendarYear,6,1),(WeekStart="Monday")+1)+22</f>
        <v>45095</v>
      </c>
      <c r="C9" s="12">
        <v>45096</v>
      </c>
      <c r="D9" s="12">
        <v>45097</v>
      </c>
      <c r="E9" s="12">
        <v>45098</v>
      </c>
      <c r="F9" s="12">
        <v>45099</v>
      </c>
      <c r="G9" s="12">
        <v>45100</v>
      </c>
      <c r="H9" s="12">
        <v>45101</v>
      </c>
    </row>
    <row r="10" spans="2:8" ht="58" customHeight="1" x14ac:dyDescent="0.25">
      <c r="B10" s="15"/>
      <c r="C10" s="15"/>
      <c r="D10" s="15"/>
      <c r="E10" s="15"/>
      <c r="F10" s="15"/>
      <c r="G10" s="15"/>
      <c r="H10" s="15"/>
    </row>
    <row r="11" spans="2:8" ht="19.5" customHeight="1" x14ac:dyDescent="0.25">
      <c r="B11" s="8">
        <f t="array" ref="B11:H11">DaysAndWeeks+DATE(CalendarYear,6,1)-WEEKDAY(DATE(CalendarYear,6,1),(WeekStart="Monday")+1)+29</f>
        <v>45102</v>
      </c>
      <c r="C11" s="8">
        <v>45103</v>
      </c>
      <c r="D11" s="8">
        <v>45104</v>
      </c>
      <c r="E11" s="8">
        <v>45105</v>
      </c>
      <c r="F11" s="8">
        <v>45106</v>
      </c>
      <c r="G11" s="8">
        <v>45107</v>
      </c>
      <c r="H11" s="8">
        <v>45108</v>
      </c>
    </row>
    <row r="12" spans="2:8" ht="58" customHeight="1" x14ac:dyDescent="0.25"/>
    <row r="13" spans="2:8" ht="19.5" customHeight="1" x14ac:dyDescent="0.25">
      <c r="B13" s="12">
        <f t="array" ref="B13:C13">DaysAndWeeks+DATE(CalendarYear,6,1)-WEEKDAY(DATE(CalendarYear,6,1),(WeekStart="Monday")+1)+36</f>
        <v>45109</v>
      </c>
      <c r="C13" s="12">
        <v>45110</v>
      </c>
      <c r="D13" s="27" t="s">
        <v>0</v>
      </c>
      <c r="E13" s="28"/>
      <c r="F13" s="28"/>
      <c r="G13" s="28"/>
      <c r="H13" s="28"/>
    </row>
    <row r="14" spans="2:8" ht="58" customHeight="1" x14ac:dyDescent="0.25">
      <c r="B14" s="15"/>
      <c r="C14" s="15"/>
      <c r="D14" s="27"/>
      <c r="E14" s="28"/>
      <c r="F14" s="28"/>
      <c r="G14" s="28"/>
      <c r="H14" s="28"/>
    </row>
  </sheetData>
  <mergeCells count="3">
    <mergeCell ref="D13:D14"/>
    <mergeCell ref="E13:H14"/>
    <mergeCell ref="B1:D1"/>
  </mergeCells>
  <conditionalFormatting sqref="B3:G3">
    <cfRule type="expression" dxfId="13" priority="1">
      <formula>DAY(B3)&gt;8</formula>
    </cfRule>
  </conditionalFormatting>
  <conditionalFormatting sqref="B11:H11 B13:C13">
    <cfRule type="expression" dxfId="12" priority="2">
      <formula>AND(DAY(B11)&gt;=1,DAY(B11)&lt;=15)</formula>
    </cfRule>
  </conditionalFormatting>
  <dataValidations count="8">
    <dataValidation allowBlank="1" showInputMessage="1" showErrorMessage="1" prompt="Automatically determined weekday" sqref="C2:H2" xr:uid="{00000000-0002-0000-0500-000000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500-000001000000}"/>
    <dataValidation allowBlank="1" showInputMessage="1" showErrorMessage="1" prompt="June month calendar" sqref="A1" xr:uid="{00000000-0002-0000-0500-000002000000}"/>
    <dataValidation allowBlank="1" showInputMessage="1" showErrorMessage="1" prompt="Enter Notes in the cell at right" sqref="D13:D14" xr:uid="{00000000-0002-0000-0500-000003000000}"/>
    <dataValidation allowBlank="1" showInputMessage="1" showErrorMessage="1" prompt="Enter Notes in this cell" sqref="E13:H14" xr:uid="{00000000-0002-0000-0500-000004000000}"/>
    <dataValidation allowBlank="1" showInputMessage="1" showErrorMessage="1" prompt="This row &amp; rows 6, 8, 10, 12, &amp; 14 are cells for entering daily notes related to the calendar day in the cell above" sqref="B4" xr:uid="{00000000-0002-0000-0500-000005000000}"/>
    <dataValidation allowBlank="1" showInputMessage="1" showErrorMessage="1" prompt="The year in this cell is automatically updated based on year entered in January worksheet. Calendar below has dates for previous and next month with lighter font shade" sqref="B1:D1" xr:uid="{00000000-0002-0000-0500-000006000000}"/>
    <dataValidation allowBlank="1" showInputMessage="1" showErrorMessage="1" prompt="This row contains weekday names for this calendar. This cell contains the starting day of the week. To change week start day, select a new weekday in January worksheet cell K3" sqref="B2" xr:uid="{00000000-0002-0000-0500-000007000000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2"/>
    <pageSetUpPr fitToPage="1"/>
  </sheetPr>
  <dimension ref="B1:H14"/>
  <sheetViews>
    <sheetView showGridLines="0" zoomScaleNormal="100" workbookViewId="0"/>
  </sheetViews>
  <sheetFormatPr baseColWidth="10" defaultColWidth="8.83203125" defaultRowHeight="16" x14ac:dyDescent="0.25"/>
  <cols>
    <col min="1" max="1" width="2.6640625" customWidth="1"/>
    <col min="2" max="2" width="18.1640625" customWidth="1"/>
    <col min="3" max="8" width="17.6640625" customWidth="1"/>
    <col min="9" max="9" width="2.6640625" customWidth="1"/>
    <col min="10" max="10" width="12" customWidth="1"/>
  </cols>
  <sheetData>
    <row r="1" spans="2:8" ht="60" customHeight="1" x14ac:dyDescent="0.25">
      <c r="B1" s="31" t="str">
        <f>"July "&amp;CalendarYear</f>
        <v>July 2023</v>
      </c>
      <c r="C1" s="31"/>
      <c r="D1" s="31"/>
      <c r="E1" s="3"/>
      <c r="F1" s="3"/>
      <c r="G1" s="3"/>
      <c r="H1" s="4"/>
    </row>
    <row r="2" spans="2:8" ht="21.75" customHeight="1" thickBot="1" x14ac:dyDescent="0.3">
      <c r="B2" s="10" t="str">
        <f>IF(WeekStart="SUNDAY", "SUNDAY","MONDAY")</f>
        <v>SUNDAY</v>
      </c>
      <c r="C2" s="10" t="str">
        <f t="shared" ref="C2:H2" si="0">UPPER(TEXT(C3,"dddd"))</f>
        <v>MONDAY</v>
      </c>
      <c r="D2" s="10" t="str">
        <f t="shared" si="0"/>
        <v>TUESDAY</v>
      </c>
      <c r="E2" s="10" t="str">
        <f t="shared" si="0"/>
        <v>WEDNESDAY</v>
      </c>
      <c r="F2" s="10" t="str">
        <f t="shared" si="0"/>
        <v>THURSDAY</v>
      </c>
      <c r="G2" s="10" t="str">
        <f t="shared" si="0"/>
        <v>FRIDAY</v>
      </c>
      <c r="H2" s="10" t="str">
        <f t="shared" si="0"/>
        <v>SATURDAY</v>
      </c>
    </row>
    <row r="3" spans="2:8" ht="19.5" customHeight="1" x14ac:dyDescent="0.25">
      <c r="B3" s="8">
        <f t="array" ref="B3:H3">DaysAndWeeks+DATE(CalendarYear,7,1)-WEEKDAY(DATE(CalendarYear,7,1),(WeekStart="Monday")+1)+1</f>
        <v>45102</v>
      </c>
      <c r="C3" s="8">
        <v>45103</v>
      </c>
      <c r="D3" s="8">
        <v>45104</v>
      </c>
      <c r="E3" s="8">
        <v>45105</v>
      </c>
      <c r="F3" s="8">
        <v>45106</v>
      </c>
      <c r="G3" s="8">
        <v>45107</v>
      </c>
      <c r="H3" s="8">
        <v>45108</v>
      </c>
    </row>
    <row r="4" spans="2:8" ht="58" customHeight="1" x14ac:dyDescent="0.25"/>
    <row r="5" spans="2:8" ht="19.5" customHeight="1" x14ac:dyDescent="0.25">
      <c r="B5" s="12">
        <f t="array" ref="B5:H5">DaysAndWeeks+DATE(CalendarYear,7,1)-WEEKDAY(DATE(CalendarYear,7,1),(WeekStart="Monday")+1)+8</f>
        <v>45109</v>
      </c>
      <c r="C5" s="12">
        <v>45110</v>
      </c>
      <c r="D5" s="12">
        <v>45111</v>
      </c>
      <c r="E5" s="12">
        <v>45112</v>
      </c>
      <c r="F5" s="12">
        <v>45113</v>
      </c>
      <c r="G5" s="12">
        <v>45114</v>
      </c>
      <c r="H5" s="12">
        <v>45115</v>
      </c>
    </row>
    <row r="6" spans="2:8" ht="58" customHeight="1" x14ac:dyDescent="0.25">
      <c r="B6" s="15"/>
      <c r="C6" s="15"/>
      <c r="D6" s="15"/>
      <c r="E6" s="15"/>
      <c r="F6" s="15"/>
      <c r="G6" s="15"/>
      <c r="H6" s="15"/>
    </row>
    <row r="7" spans="2:8" ht="19.5" customHeight="1" x14ac:dyDescent="0.25">
      <c r="B7" s="8">
        <f t="array" ref="B7:H7">DaysAndWeeks+DATE(CalendarYear,7,1)-WEEKDAY(DATE(CalendarYear,7,1),(WeekStart="Monday")+1)+15</f>
        <v>45116</v>
      </c>
      <c r="C7" s="8">
        <v>45117</v>
      </c>
      <c r="D7" s="8">
        <v>45118</v>
      </c>
      <c r="E7" s="8">
        <v>45119</v>
      </c>
      <c r="F7" s="8">
        <v>45120</v>
      </c>
      <c r="G7" s="8">
        <v>45121</v>
      </c>
      <c r="H7" s="8">
        <v>45122</v>
      </c>
    </row>
    <row r="8" spans="2:8" ht="58" customHeight="1" x14ac:dyDescent="0.25"/>
    <row r="9" spans="2:8" ht="19.5" customHeight="1" x14ac:dyDescent="0.25">
      <c r="B9" s="12">
        <f t="array" ref="B9:H9">DaysAndWeeks+DATE(CalendarYear,7,1)-WEEKDAY(DATE(CalendarYear,7,1),(WeekStart="Monday")+1)+22</f>
        <v>45123</v>
      </c>
      <c r="C9" s="12">
        <v>45124</v>
      </c>
      <c r="D9" s="12">
        <v>45125</v>
      </c>
      <c r="E9" s="12">
        <v>45126</v>
      </c>
      <c r="F9" s="12">
        <v>45127</v>
      </c>
      <c r="G9" s="12">
        <v>45128</v>
      </c>
      <c r="H9" s="12">
        <v>45129</v>
      </c>
    </row>
    <row r="10" spans="2:8" ht="58" customHeight="1" x14ac:dyDescent="0.25">
      <c r="B10" s="15"/>
      <c r="C10" s="15"/>
      <c r="D10" s="15"/>
      <c r="E10" s="15"/>
      <c r="F10" s="15"/>
      <c r="G10" s="15"/>
      <c r="H10" s="15"/>
    </row>
    <row r="11" spans="2:8" ht="19.5" customHeight="1" x14ac:dyDescent="0.25">
      <c r="B11" s="8">
        <f t="array" ref="B11:H11">DaysAndWeeks+DATE(CalendarYear,7,1)-WEEKDAY(DATE(CalendarYear,7,1),(WeekStart="Monday")+1)+29</f>
        <v>45130</v>
      </c>
      <c r="C11" s="8">
        <v>45131</v>
      </c>
      <c r="D11" s="8">
        <v>45132</v>
      </c>
      <c r="E11" s="8">
        <v>45133</v>
      </c>
      <c r="F11" s="8">
        <v>45134</v>
      </c>
      <c r="G11" s="8">
        <v>45135</v>
      </c>
      <c r="H11" s="8">
        <v>45136</v>
      </c>
    </row>
    <row r="12" spans="2:8" ht="58" customHeight="1" x14ac:dyDescent="0.25"/>
    <row r="13" spans="2:8" ht="19.5" customHeight="1" x14ac:dyDescent="0.25">
      <c r="B13" s="12">
        <f t="array" ref="B13:C13">DaysAndWeeks+DATE(CalendarYear,7,1)-WEEKDAY(DATE(CalendarYear,7,1),(WeekStart="Monday")+1)+36</f>
        <v>45137</v>
      </c>
      <c r="C13" s="12">
        <v>45138</v>
      </c>
      <c r="D13" s="27" t="s">
        <v>0</v>
      </c>
      <c r="E13" s="28"/>
      <c r="F13" s="28"/>
      <c r="G13" s="28"/>
      <c r="H13" s="28"/>
    </row>
    <row r="14" spans="2:8" ht="58" customHeight="1" x14ac:dyDescent="0.25">
      <c r="B14" s="15"/>
      <c r="C14" s="15"/>
      <c r="D14" s="27"/>
      <c r="E14" s="28"/>
      <c r="F14" s="28"/>
      <c r="G14" s="28"/>
      <c r="H14" s="28"/>
    </row>
  </sheetData>
  <mergeCells count="3">
    <mergeCell ref="D13:D14"/>
    <mergeCell ref="E13:H14"/>
    <mergeCell ref="B1:D1"/>
  </mergeCells>
  <conditionalFormatting sqref="B3:G3">
    <cfRule type="expression" dxfId="11" priority="1">
      <formula>DAY(B3)&gt;8</formula>
    </cfRule>
  </conditionalFormatting>
  <conditionalFormatting sqref="B11:H11 B13:C13">
    <cfRule type="expression" dxfId="10" priority="2">
      <formula>AND(DAY(B11)&gt;=1,DAY(B11)&lt;=15)</formula>
    </cfRule>
  </conditionalFormatting>
  <dataValidations count="8">
    <dataValidation allowBlank="1" showInputMessage="1" showErrorMessage="1" prompt="Automatically determined weekday" sqref="C2:H2" xr:uid="{00000000-0002-0000-0600-000000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600-000001000000}"/>
    <dataValidation allowBlank="1" showInputMessage="1" showErrorMessage="1" prompt="July month calendar" sqref="A1" xr:uid="{00000000-0002-0000-0600-000002000000}"/>
    <dataValidation allowBlank="1" showInputMessage="1" showErrorMessage="1" prompt="Enter Notes in the cell at right" sqref="D13:D14" xr:uid="{00000000-0002-0000-0600-000003000000}"/>
    <dataValidation allowBlank="1" showInputMessage="1" showErrorMessage="1" prompt="Enter Notes in this cell" sqref="E13:H14" xr:uid="{00000000-0002-0000-0600-000004000000}"/>
    <dataValidation allowBlank="1" showInputMessage="1" showErrorMessage="1" prompt="This row &amp; rows 6, 8, 10, 12, &amp; 14 are cells for entering daily notes related to the calendar day in the cell above" sqref="B4" xr:uid="{00000000-0002-0000-0600-000005000000}"/>
    <dataValidation allowBlank="1" showInputMessage="1" showErrorMessage="1" prompt="The year in this cell is automatically updated based on year entered in January worksheet. Calendar below has dates for previous and next month with lighter font shade" sqref="B1:D1" xr:uid="{00000000-0002-0000-0600-000006000000}"/>
    <dataValidation allowBlank="1" showInputMessage="1" showErrorMessage="1" prompt="This row contains weekday names for this calendar. This cell contains the starting day of the week. To change week start day, select a new weekday in January worksheet cell K3" sqref="B2" xr:uid="{00000000-0002-0000-0600-000007000000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2" tint="-9.9978637043366805E-2"/>
    <pageSetUpPr fitToPage="1"/>
  </sheetPr>
  <dimension ref="B1:H14"/>
  <sheetViews>
    <sheetView showGridLines="0" workbookViewId="0">
      <selection activeCell="G4" sqref="G4"/>
    </sheetView>
  </sheetViews>
  <sheetFormatPr baseColWidth="10" defaultColWidth="8.83203125" defaultRowHeight="16" x14ac:dyDescent="0.25"/>
  <cols>
    <col min="1" max="1" width="2.6640625" style="18" customWidth="1"/>
    <col min="2" max="8" width="20.5" style="18" customWidth="1"/>
    <col min="9" max="9" width="2.6640625" style="18" customWidth="1"/>
    <col min="10" max="10" width="12" style="18" customWidth="1"/>
    <col min="11" max="16384" width="8.83203125" style="18"/>
  </cols>
  <sheetData>
    <row r="1" spans="2:8" ht="60" customHeight="1" x14ac:dyDescent="0.25">
      <c r="B1" s="32" t="str">
        <f>"August "&amp;CalendarYear</f>
        <v>August 2023</v>
      </c>
      <c r="C1" s="32"/>
      <c r="D1" s="32"/>
      <c r="E1" s="16"/>
      <c r="F1" s="16"/>
      <c r="G1" s="16"/>
      <c r="H1" s="17"/>
    </row>
    <row r="2" spans="2:8" ht="21.75" customHeight="1" thickBot="1" x14ac:dyDescent="0.3">
      <c r="B2" s="19" t="str">
        <f>IF(WeekStart="SUNDAY", "SUNDAY","MONDAY")</f>
        <v>SUNDAY</v>
      </c>
      <c r="C2" s="19" t="str">
        <f t="shared" ref="C2:H2" si="0">UPPER(TEXT(C3,"dddd"))</f>
        <v>MONDAY</v>
      </c>
      <c r="D2" s="19" t="str">
        <f t="shared" si="0"/>
        <v>TUESDAY</v>
      </c>
      <c r="E2" s="19" t="str">
        <f t="shared" si="0"/>
        <v>WEDNESDAY</v>
      </c>
      <c r="F2" s="19" t="str">
        <f t="shared" si="0"/>
        <v>THURSDAY</v>
      </c>
      <c r="G2" s="19" t="str">
        <f t="shared" si="0"/>
        <v>FRIDAY</v>
      </c>
      <c r="H2" s="19" t="str">
        <f t="shared" si="0"/>
        <v>SATURDAY</v>
      </c>
    </row>
    <row r="3" spans="2:8" ht="19.5" customHeight="1" x14ac:dyDescent="0.25">
      <c r="B3" s="20">
        <f t="array" ref="B3:H3">DaysAndWeeks+DATE(CalendarYear,8,1)-WEEKDAY(DATE(CalendarYear,8,1),(WeekStart="Monday")+1)+1</f>
        <v>45137</v>
      </c>
      <c r="C3" s="20">
        <v>45138</v>
      </c>
      <c r="D3" s="20">
        <v>45139</v>
      </c>
      <c r="E3" s="20">
        <v>45140</v>
      </c>
      <c r="F3" s="20">
        <v>45141</v>
      </c>
      <c r="G3" s="20">
        <v>45142</v>
      </c>
      <c r="H3" s="20">
        <v>45143</v>
      </c>
    </row>
    <row r="4" spans="2:8" ht="58" customHeight="1" x14ac:dyDescent="0.25">
      <c r="G4" s="23" t="s">
        <v>7</v>
      </c>
    </row>
    <row r="5" spans="2:8" ht="19.5" customHeight="1" x14ac:dyDescent="0.25">
      <c r="B5" s="21">
        <f t="array" ref="B5:H5">DaysAndWeeks+DATE(CalendarYear,8,1)-WEEKDAY(DATE(CalendarYear,8,1),(WeekStart="Monday")+1)+8</f>
        <v>45144</v>
      </c>
      <c r="C5" s="21">
        <v>45145</v>
      </c>
      <c r="D5" s="21">
        <v>45146</v>
      </c>
      <c r="E5" s="21">
        <v>45147</v>
      </c>
      <c r="F5" s="21">
        <v>45148</v>
      </c>
      <c r="G5" s="21">
        <v>45149</v>
      </c>
      <c r="H5" s="21">
        <v>45150</v>
      </c>
    </row>
    <row r="6" spans="2:8" ht="58" customHeight="1" x14ac:dyDescent="0.25">
      <c r="B6" s="22"/>
      <c r="C6" s="22"/>
      <c r="D6" s="22"/>
      <c r="E6" s="22"/>
      <c r="F6" s="22"/>
      <c r="G6" s="26" t="s">
        <v>9</v>
      </c>
      <c r="H6" s="22"/>
    </row>
    <row r="7" spans="2:8" ht="19.5" customHeight="1" x14ac:dyDescent="0.25">
      <c r="B7" s="20">
        <f t="array" ref="B7:H7">DaysAndWeeks+DATE(CalendarYear,8,1)-WEEKDAY(DATE(CalendarYear,8,1),(WeekStart="Monday")+1)+15</f>
        <v>45151</v>
      </c>
      <c r="C7" s="20">
        <v>45152</v>
      </c>
      <c r="D7" s="20">
        <v>45153</v>
      </c>
      <c r="E7" s="20">
        <v>45154</v>
      </c>
      <c r="F7" s="20">
        <v>45155</v>
      </c>
      <c r="G7" s="20">
        <v>45156</v>
      </c>
      <c r="H7" s="20">
        <v>45157</v>
      </c>
    </row>
    <row r="8" spans="2:8" ht="64" customHeight="1" x14ac:dyDescent="0.25">
      <c r="F8" s="24" t="s">
        <v>5</v>
      </c>
      <c r="G8" s="24" t="s">
        <v>10</v>
      </c>
    </row>
    <row r="9" spans="2:8" ht="19.5" customHeight="1" x14ac:dyDescent="0.25">
      <c r="B9" s="21">
        <f t="array" ref="B9:H9">DaysAndWeeks+DATE(CalendarYear,8,1)-WEEKDAY(DATE(CalendarYear,8,1),(WeekStart="Monday")+1)+22</f>
        <v>45158</v>
      </c>
      <c r="C9" s="21">
        <v>45159</v>
      </c>
      <c r="D9" s="21">
        <v>45160</v>
      </c>
      <c r="E9" s="21">
        <v>45161</v>
      </c>
      <c r="F9" s="21">
        <v>45162</v>
      </c>
      <c r="G9" s="21">
        <v>45163</v>
      </c>
      <c r="H9" s="21">
        <v>45164</v>
      </c>
    </row>
    <row r="10" spans="2:8" ht="58" customHeight="1" x14ac:dyDescent="0.25">
      <c r="B10" s="25" t="s">
        <v>6</v>
      </c>
      <c r="C10" s="22"/>
      <c r="D10" s="22"/>
      <c r="E10" s="22"/>
      <c r="F10" s="22"/>
      <c r="G10" s="25" t="s">
        <v>8</v>
      </c>
      <c r="H10" s="22"/>
    </row>
    <row r="11" spans="2:8" ht="19.5" customHeight="1" x14ac:dyDescent="0.25">
      <c r="B11" s="20">
        <f t="array" ref="B11:H11">DaysAndWeeks+DATE(CalendarYear,8,1)-WEEKDAY(DATE(CalendarYear,8,1),(WeekStart="Monday")+1)+29</f>
        <v>45165</v>
      </c>
      <c r="C11" s="20">
        <v>45166</v>
      </c>
      <c r="D11" s="20">
        <v>45167</v>
      </c>
      <c r="E11" s="20">
        <v>45168</v>
      </c>
      <c r="F11" s="20">
        <v>45169</v>
      </c>
      <c r="G11" s="20">
        <v>45170</v>
      </c>
      <c r="H11" s="20">
        <v>45171</v>
      </c>
    </row>
    <row r="12" spans="2:8" ht="58" customHeight="1" x14ac:dyDescent="0.25"/>
    <row r="13" spans="2:8" ht="19.5" customHeight="1" x14ac:dyDescent="0.25">
      <c r="B13" s="33" t="s">
        <v>0</v>
      </c>
      <c r="C13" s="33"/>
      <c r="D13" s="33"/>
      <c r="E13" s="33"/>
      <c r="F13" s="33"/>
      <c r="G13" s="33"/>
      <c r="H13" s="33"/>
    </row>
    <row r="14" spans="2:8" ht="58" customHeight="1" x14ac:dyDescent="0.25">
      <c r="B14" s="34"/>
      <c r="C14" s="34"/>
      <c r="D14" s="34"/>
      <c r="E14" s="34"/>
      <c r="F14" s="34"/>
      <c r="G14" s="34"/>
      <c r="H14" s="34"/>
    </row>
  </sheetData>
  <mergeCells count="3">
    <mergeCell ref="B1:D1"/>
    <mergeCell ref="B13:H13"/>
    <mergeCell ref="B14:H14"/>
  </mergeCells>
  <conditionalFormatting sqref="B3:G3">
    <cfRule type="expression" dxfId="9" priority="1">
      <formula>DAY(B3)&gt;8</formula>
    </cfRule>
  </conditionalFormatting>
  <conditionalFormatting sqref="B11:H11">
    <cfRule type="expression" dxfId="8" priority="2">
      <formula>AND(DAY(B11)&gt;=1,DAY(B11)&lt;=15)</formula>
    </cfRule>
  </conditionalFormatting>
  <dataValidations count="7">
    <dataValidation allowBlank="1" showInputMessage="1" showErrorMessage="1" prompt="Automatically determined weekday" sqref="C2:H2" xr:uid="{00000000-0002-0000-0700-000000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700-000001000000}"/>
    <dataValidation allowBlank="1" showInputMessage="1" showErrorMessage="1" prompt="This row &amp; rows 6, 8, 10, 12, &amp; 14 are cells for entering daily notes related to the calendar day in the cell above" sqref="B4" xr:uid="{00000000-0002-0000-0700-000004000000}"/>
    <dataValidation allowBlank="1" showInputMessage="1" showErrorMessage="1" prompt="The year in this cell is automatically updated based on year entered in January worksheet. Calendar below has dates for previous and next month with lighter font shade" sqref="B1:D1" xr:uid="{00000000-0002-0000-0700-000005000000}"/>
    <dataValidation allowBlank="1" showInputMessage="1" showErrorMessage="1" prompt="This row contains weekday names for this calendar. This cell contains the starting day of the week. To change week start day, select a new weekday in January worksheet cell K3" sqref="B2" xr:uid="{00000000-0002-0000-0700-000006000000}"/>
    <dataValidation allowBlank="1" showInputMessage="1" showErrorMessage="1" prompt="August month calendar" sqref="A1" xr:uid="{00000000-0002-0000-0700-000007000000}"/>
    <dataValidation allowBlank="1" showInputMessage="1" showErrorMessage="1" prompt="Enter Notes in the cell at right" sqref="B13" xr:uid="{00000000-0002-0000-0700-000002000000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2" tint="-0.249977111117893"/>
    <pageSetUpPr fitToPage="1"/>
  </sheetPr>
  <dimension ref="B1:H14"/>
  <sheetViews>
    <sheetView showGridLines="0" workbookViewId="0"/>
  </sheetViews>
  <sheetFormatPr baseColWidth="10" defaultColWidth="8.83203125" defaultRowHeight="16" x14ac:dyDescent="0.25"/>
  <cols>
    <col min="1" max="1" width="2.6640625" customWidth="1"/>
    <col min="2" max="2" width="18.1640625" customWidth="1"/>
    <col min="3" max="8" width="17.6640625" customWidth="1"/>
    <col min="9" max="9" width="2.6640625" customWidth="1"/>
    <col min="10" max="10" width="12" customWidth="1"/>
  </cols>
  <sheetData>
    <row r="1" spans="2:8" ht="60" customHeight="1" x14ac:dyDescent="0.25">
      <c r="B1" s="31" t="str">
        <f>"September "&amp;CalendarYear</f>
        <v>September 2023</v>
      </c>
      <c r="C1" s="31"/>
      <c r="D1" s="31"/>
      <c r="E1" s="3"/>
      <c r="F1" s="3"/>
      <c r="G1" s="3"/>
      <c r="H1" s="4"/>
    </row>
    <row r="2" spans="2:8" ht="21.75" customHeight="1" thickBot="1" x14ac:dyDescent="0.3">
      <c r="B2" s="10" t="str">
        <f>IF(WeekStart="SUNDAY", "SUNDAY","MONDAY")</f>
        <v>SUNDAY</v>
      </c>
      <c r="C2" s="10" t="str">
        <f t="shared" ref="C2:H2" si="0">UPPER(TEXT(C3,"dddd"))</f>
        <v>MONDAY</v>
      </c>
      <c r="D2" s="10" t="str">
        <f t="shared" si="0"/>
        <v>TUESDAY</v>
      </c>
      <c r="E2" s="10" t="str">
        <f t="shared" si="0"/>
        <v>WEDNESDAY</v>
      </c>
      <c r="F2" s="10" t="str">
        <f t="shared" si="0"/>
        <v>THURSDAY</v>
      </c>
      <c r="G2" s="10" t="str">
        <f t="shared" si="0"/>
        <v>FRIDAY</v>
      </c>
      <c r="H2" s="10" t="str">
        <f t="shared" si="0"/>
        <v>SATURDAY</v>
      </c>
    </row>
    <row r="3" spans="2:8" ht="19.5" customHeight="1" x14ac:dyDescent="0.25">
      <c r="B3" s="8">
        <f t="array" ref="B3:H3">DaysAndWeeks+DATE(CalendarYear,9,1)-WEEKDAY(DATE(CalendarYear,9,1),(WeekStart="Monday")+1)+1</f>
        <v>45165</v>
      </c>
      <c r="C3" s="8">
        <v>45166</v>
      </c>
      <c r="D3" s="8">
        <v>45167</v>
      </c>
      <c r="E3" s="8">
        <v>45168</v>
      </c>
      <c r="F3" s="8">
        <v>45169</v>
      </c>
      <c r="G3" s="8">
        <v>45170</v>
      </c>
      <c r="H3" s="8">
        <v>45171</v>
      </c>
    </row>
    <row r="4" spans="2:8" ht="58" customHeight="1" x14ac:dyDescent="0.25"/>
    <row r="5" spans="2:8" ht="19.5" customHeight="1" x14ac:dyDescent="0.25">
      <c r="B5" s="12">
        <f t="array" ref="B5:H5">DaysAndWeeks+DATE(CalendarYear,9,1)-WEEKDAY(DATE(CalendarYear,9,1),(WeekStart="Monday")+1)+8</f>
        <v>45172</v>
      </c>
      <c r="C5" s="12">
        <v>45173</v>
      </c>
      <c r="D5" s="12">
        <v>45174</v>
      </c>
      <c r="E5" s="12">
        <v>45175</v>
      </c>
      <c r="F5" s="12">
        <v>45176</v>
      </c>
      <c r="G5" s="12">
        <v>45177</v>
      </c>
      <c r="H5" s="12">
        <v>45178</v>
      </c>
    </row>
    <row r="6" spans="2:8" ht="58" customHeight="1" x14ac:dyDescent="0.25">
      <c r="B6" s="15"/>
      <c r="C6" s="15"/>
      <c r="D6" s="15"/>
      <c r="E6" s="15"/>
      <c r="F6" s="15"/>
      <c r="G6" s="15"/>
      <c r="H6" s="15"/>
    </row>
    <row r="7" spans="2:8" ht="19.5" customHeight="1" x14ac:dyDescent="0.25">
      <c r="B7" s="8">
        <f t="array" ref="B7:H7">DaysAndWeeks+DATE(CalendarYear,9,1)-WEEKDAY(DATE(CalendarYear,9,1),(WeekStart="Monday")+1)+15</f>
        <v>45179</v>
      </c>
      <c r="C7" s="8">
        <v>45180</v>
      </c>
      <c r="D7" s="8">
        <v>45181</v>
      </c>
      <c r="E7" s="8">
        <v>45182</v>
      </c>
      <c r="F7" s="8">
        <v>45183</v>
      </c>
      <c r="G7" s="8">
        <v>45184</v>
      </c>
      <c r="H7" s="8">
        <v>45185</v>
      </c>
    </row>
    <row r="8" spans="2:8" ht="58" customHeight="1" x14ac:dyDescent="0.25"/>
    <row r="9" spans="2:8" ht="19.5" customHeight="1" x14ac:dyDescent="0.25">
      <c r="B9" s="12">
        <f t="array" ref="B9:H9">DaysAndWeeks+DATE(CalendarYear,9,1)-WEEKDAY(DATE(CalendarYear,9,1),(WeekStart="Monday")+1)+22</f>
        <v>45186</v>
      </c>
      <c r="C9" s="12">
        <v>45187</v>
      </c>
      <c r="D9" s="12">
        <v>45188</v>
      </c>
      <c r="E9" s="12">
        <v>45189</v>
      </c>
      <c r="F9" s="12">
        <v>45190</v>
      </c>
      <c r="G9" s="12">
        <v>45191</v>
      </c>
      <c r="H9" s="12">
        <v>45192</v>
      </c>
    </row>
    <row r="10" spans="2:8" ht="58" customHeight="1" x14ac:dyDescent="0.25">
      <c r="B10" s="15"/>
      <c r="C10" s="15"/>
      <c r="D10" s="15"/>
      <c r="E10" s="15"/>
      <c r="F10" s="15"/>
      <c r="G10" s="15"/>
      <c r="H10" s="15"/>
    </row>
    <row r="11" spans="2:8" ht="19.5" customHeight="1" x14ac:dyDescent="0.25">
      <c r="B11" s="8">
        <f t="array" ref="B11:H11">DaysAndWeeks+DATE(CalendarYear,9,1)-WEEKDAY(DATE(CalendarYear,9,1),(WeekStart="Monday")+1)+29</f>
        <v>45193</v>
      </c>
      <c r="C11" s="8">
        <v>45194</v>
      </c>
      <c r="D11" s="8">
        <v>45195</v>
      </c>
      <c r="E11" s="8">
        <v>45196</v>
      </c>
      <c r="F11" s="8">
        <v>45197</v>
      </c>
      <c r="G11" s="8">
        <v>45198</v>
      </c>
      <c r="H11" s="8">
        <v>45199</v>
      </c>
    </row>
    <row r="12" spans="2:8" ht="58" customHeight="1" x14ac:dyDescent="0.25"/>
    <row r="13" spans="2:8" ht="19.5" customHeight="1" x14ac:dyDescent="0.25">
      <c r="B13" s="12">
        <f t="array" ref="B13:C13">DaysAndWeeks+DATE(CalendarYear,9,1)-WEEKDAY(DATE(CalendarYear,9,1),(WeekStart="Monday")+1)+36</f>
        <v>45200</v>
      </c>
      <c r="C13" s="12">
        <v>45201</v>
      </c>
      <c r="D13" s="27" t="s">
        <v>0</v>
      </c>
      <c r="E13" s="28"/>
      <c r="F13" s="28"/>
      <c r="G13" s="28"/>
      <c r="H13" s="28"/>
    </row>
    <row r="14" spans="2:8" ht="58" customHeight="1" x14ac:dyDescent="0.25">
      <c r="B14" s="15"/>
      <c r="C14" s="15"/>
      <c r="D14" s="27"/>
      <c r="E14" s="28"/>
      <c r="F14" s="28"/>
      <c r="G14" s="28"/>
      <c r="H14" s="28"/>
    </row>
  </sheetData>
  <mergeCells count="3">
    <mergeCell ref="D13:D14"/>
    <mergeCell ref="E13:H14"/>
    <mergeCell ref="B1:D1"/>
  </mergeCells>
  <conditionalFormatting sqref="B3:G3">
    <cfRule type="expression" dxfId="7" priority="1">
      <formula>DAY(B3)&gt;8</formula>
    </cfRule>
  </conditionalFormatting>
  <conditionalFormatting sqref="B11:H11 B13:C13">
    <cfRule type="expression" dxfId="6" priority="2">
      <formula>AND(DAY(B11)&gt;=1,DAY(B11)&lt;=15)</formula>
    </cfRule>
  </conditionalFormatting>
  <dataValidations count="8">
    <dataValidation allowBlank="1" showInputMessage="1" showErrorMessage="1" prompt="Automatically determined weekday" sqref="C2:H2" xr:uid="{00000000-0002-0000-0800-000000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800-000001000000}"/>
    <dataValidation allowBlank="1" showInputMessage="1" showErrorMessage="1" prompt="This row contains weekday names for this calendar. This cell contains the starting day of the week. To change week start day, select a new weekday in January worksheet cell K3" sqref="B2" xr:uid="{00000000-0002-0000-0800-000002000000}"/>
    <dataValidation allowBlank="1" showInputMessage="1" showErrorMessage="1" prompt="Enter Notes in the cell at right" sqref="D13:D14" xr:uid="{00000000-0002-0000-0800-000003000000}"/>
    <dataValidation allowBlank="1" showInputMessage="1" showErrorMessage="1" prompt="Enter Notes in this cell" sqref="E13:H14" xr:uid="{00000000-0002-0000-0800-000004000000}"/>
    <dataValidation allowBlank="1" showInputMessage="1" showErrorMessage="1" prompt="This row &amp; rows 6, 8, 10, 12, &amp; 14 are cells for entering daily notes related to the calendar day in the cell above" sqref="B4" xr:uid="{00000000-0002-0000-0800-000005000000}"/>
    <dataValidation allowBlank="1" showInputMessage="1" showErrorMessage="1" prompt="The year in this cell is automatically updated based on year entered in January worksheet. Calendar below has dates for previous and next month with lighter font shade" sqref="B1:D1" xr:uid="{00000000-0002-0000-0800-000006000000}"/>
    <dataValidation allowBlank="1" showInputMessage="1" showErrorMessage="1" prompt="September month calendar" sqref="A1" xr:uid="{00000000-0002-0000-0800-000007000000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2" tint="-0.499984740745262"/>
    <pageSetUpPr fitToPage="1"/>
  </sheetPr>
  <dimension ref="B1:H14"/>
  <sheetViews>
    <sheetView showGridLines="0" workbookViewId="0"/>
  </sheetViews>
  <sheetFormatPr baseColWidth="10" defaultColWidth="8.83203125" defaultRowHeight="16" x14ac:dyDescent="0.25"/>
  <cols>
    <col min="1" max="1" width="2.6640625" customWidth="1"/>
    <col min="2" max="2" width="18.1640625" customWidth="1"/>
    <col min="3" max="8" width="17.6640625" customWidth="1"/>
    <col min="9" max="9" width="2.6640625" customWidth="1"/>
  </cols>
  <sheetData>
    <row r="1" spans="2:8" ht="60" customHeight="1" x14ac:dyDescent="0.25">
      <c r="B1" s="31" t="str">
        <f>"October "&amp;CalendarYear</f>
        <v>October 2023</v>
      </c>
      <c r="C1" s="31"/>
      <c r="D1" s="31"/>
      <c r="E1" s="3"/>
      <c r="F1" s="3"/>
      <c r="G1" s="3"/>
      <c r="H1" s="4"/>
    </row>
    <row r="2" spans="2:8" ht="21.75" customHeight="1" thickBot="1" x14ac:dyDescent="0.3">
      <c r="B2" s="10" t="str">
        <f>IF(WeekStart="SUNDAY", "SUNDAY","MONDAY")</f>
        <v>SUNDAY</v>
      </c>
      <c r="C2" s="10" t="str">
        <f t="shared" ref="C2:H2" si="0">UPPER(TEXT(C3,"dddd"))</f>
        <v>MONDAY</v>
      </c>
      <c r="D2" s="10" t="str">
        <f t="shared" si="0"/>
        <v>TUESDAY</v>
      </c>
      <c r="E2" s="10" t="str">
        <f t="shared" si="0"/>
        <v>WEDNESDAY</v>
      </c>
      <c r="F2" s="10" t="str">
        <f t="shared" si="0"/>
        <v>THURSDAY</v>
      </c>
      <c r="G2" s="10" t="str">
        <f t="shared" si="0"/>
        <v>FRIDAY</v>
      </c>
      <c r="H2" s="10" t="str">
        <f t="shared" si="0"/>
        <v>SATURDAY</v>
      </c>
    </row>
    <row r="3" spans="2:8" ht="19.5" customHeight="1" x14ac:dyDescent="0.25">
      <c r="B3" s="8">
        <f t="array" ref="B3:H3">DaysAndWeeks+DATE(CalendarYear,10,1)-WEEKDAY(DATE(CalendarYear,10,1),(WeekStart="Monday")+1)+1</f>
        <v>45200</v>
      </c>
      <c r="C3" s="8">
        <v>45201</v>
      </c>
      <c r="D3" s="8">
        <v>45202</v>
      </c>
      <c r="E3" s="8">
        <v>45203</v>
      </c>
      <c r="F3" s="8">
        <v>45204</v>
      </c>
      <c r="G3" s="8">
        <v>45205</v>
      </c>
      <c r="H3" s="8">
        <v>45206</v>
      </c>
    </row>
    <row r="4" spans="2:8" ht="58" customHeight="1" x14ac:dyDescent="0.25"/>
    <row r="5" spans="2:8" ht="19.5" customHeight="1" x14ac:dyDescent="0.25">
      <c r="B5" s="12">
        <f t="array" ref="B5:H5">DaysAndWeeks+DATE(CalendarYear,10,1)-WEEKDAY(DATE(CalendarYear,10,1),(WeekStart="Monday")+1)+8</f>
        <v>45207</v>
      </c>
      <c r="C5" s="12">
        <v>45208</v>
      </c>
      <c r="D5" s="12">
        <v>45209</v>
      </c>
      <c r="E5" s="12">
        <v>45210</v>
      </c>
      <c r="F5" s="12">
        <v>45211</v>
      </c>
      <c r="G5" s="12">
        <v>45212</v>
      </c>
      <c r="H5" s="12">
        <v>45213</v>
      </c>
    </row>
    <row r="6" spans="2:8" ht="58" customHeight="1" x14ac:dyDescent="0.25">
      <c r="B6" s="15"/>
      <c r="C6" s="15"/>
      <c r="D6" s="15"/>
      <c r="E6" s="15"/>
      <c r="F6" s="15"/>
      <c r="G6" s="15"/>
      <c r="H6" s="15"/>
    </row>
    <row r="7" spans="2:8" ht="19.5" customHeight="1" x14ac:dyDescent="0.25">
      <c r="B7" s="8">
        <f t="array" ref="B7:H7">DaysAndWeeks+DATE(CalendarYear,10,1)-WEEKDAY(DATE(CalendarYear,10,1),(WeekStart="Monday")+1)+15</f>
        <v>45214</v>
      </c>
      <c r="C7" s="8">
        <v>45215</v>
      </c>
      <c r="D7" s="8">
        <v>45216</v>
      </c>
      <c r="E7" s="8">
        <v>45217</v>
      </c>
      <c r="F7" s="8">
        <v>45218</v>
      </c>
      <c r="G7" s="8">
        <v>45219</v>
      </c>
      <c r="H7" s="8">
        <v>45220</v>
      </c>
    </row>
    <row r="8" spans="2:8" ht="58" customHeight="1" x14ac:dyDescent="0.25"/>
    <row r="9" spans="2:8" ht="19.5" customHeight="1" x14ac:dyDescent="0.25">
      <c r="B9" s="12">
        <f t="array" ref="B9:H9">DaysAndWeeks+DATE(CalendarYear,10,1)-WEEKDAY(DATE(CalendarYear,10,1),(WeekStart="Monday")+1)+22</f>
        <v>45221</v>
      </c>
      <c r="C9" s="12">
        <v>45222</v>
      </c>
      <c r="D9" s="12">
        <v>45223</v>
      </c>
      <c r="E9" s="12">
        <v>45224</v>
      </c>
      <c r="F9" s="12">
        <v>45225</v>
      </c>
      <c r="G9" s="12">
        <v>45226</v>
      </c>
      <c r="H9" s="12">
        <v>45227</v>
      </c>
    </row>
    <row r="10" spans="2:8" ht="58" customHeight="1" x14ac:dyDescent="0.25">
      <c r="B10" s="15"/>
      <c r="C10" s="15"/>
      <c r="D10" s="15"/>
      <c r="E10" s="15"/>
      <c r="F10" s="15"/>
      <c r="G10" s="15"/>
      <c r="H10" s="15"/>
    </row>
    <row r="11" spans="2:8" ht="19.5" customHeight="1" x14ac:dyDescent="0.25">
      <c r="B11" s="8">
        <f t="array" ref="B11:H11">DaysAndWeeks+DATE(CalendarYear,10,1)-WEEKDAY(DATE(CalendarYear,10,1),(WeekStart="Monday")+1)+29</f>
        <v>45228</v>
      </c>
      <c r="C11" s="8">
        <v>45229</v>
      </c>
      <c r="D11" s="8">
        <v>45230</v>
      </c>
      <c r="E11" s="8">
        <v>45231</v>
      </c>
      <c r="F11" s="8">
        <v>45232</v>
      </c>
      <c r="G11" s="8">
        <v>45233</v>
      </c>
      <c r="H11" s="8">
        <v>45234</v>
      </c>
    </row>
    <row r="12" spans="2:8" ht="58" customHeight="1" x14ac:dyDescent="0.25"/>
    <row r="13" spans="2:8" ht="19.5" customHeight="1" x14ac:dyDescent="0.25">
      <c r="B13" s="12">
        <f t="array" ref="B13:C13">DaysAndWeeks+DATE(CalendarYear,10,1)-WEEKDAY(DATE(CalendarYear,10,1),(WeekStart="Monday")+1)+36</f>
        <v>45235</v>
      </c>
      <c r="C13" s="12">
        <v>45236</v>
      </c>
      <c r="D13" s="27" t="s">
        <v>0</v>
      </c>
      <c r="E13" s="28"/>
      <c r="F13" s="28"/>
      <c r="G13" s="28"/>
      <c r="H13" s="28"/>
    </row>
    <row r="14" spans="2:8" ht="58" customHeight="1" x14ac:dyDescent="0.25">
      <c r="B14" s="15"/>
      <c r="C14" s="15"/>
      <c r="D14" s="27"/>
      <c r="E14" s="28"/>
      <c r="F14" s="28"/>
      <c r="G14" s="28"/>
      <c r="H14" s="28"/>
    </row>
  </sheetData>
  <mergeCells count="3">
    <mergeCell ref="D13:D14"/>
    <mergeCell ref="E13:H14"/>
    <mergeCell ref="B1:D1"/>
  </mergeCells>
  <conditionalFormatting sqref="B3:G3">
    <cfRule type="expression" dxfId="5" priority="1">
      <formula>DAY(B3)&gt;8</formula>
    </cfRule>
  </conditionalFormatting>
  <conditionalFormatting sqref="B11:H11 B13:C13">
    <cfRule type="expression" dxfId="4" priority="2">
      <formula>AND(DAY(B11)&gt;=1,DAY(B11)&lt;=15)</formula>
    </cfRule>
  </conditionalFormatting>
  <dataValidations count="8">
    <dataValidation allowBlank="1" showInputMessage="1" showErrorMessage="1" prompt="Automatically determined weekday" sqref="C2:H2" xr:uid="{00000000-0002-0000-0900-000000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900-000001000000}"/>
    <dataValidation allowBlank="1" showInputMessage="1" showErrorMessage="1" prompt="October month calendar" sqref="A1" xr:uid="{00000000-0002-0000-0900-000002000000}"/>
    <dataValidation allowBlank="1" showInputMessage="1" showErrorMessage="1" prompt="Enter Notes in the cell at right" sqref="D13:D14" xr:uid="{00000000-0002-0000-0900-000003000000}"/>
    <dataValidation allowBlank="1" showInputMessage="1" showErrorMessage="1" prompt="Enter Notes in this cell" sqref="E13:H14" xr:uid="{00000000-0002-0000-0900-000004000000}"/>
    <dataValidation allowBlank="1" showInputMessage="1" showErrorMessage="1" prompt="This row &amp; rows 6, 8, 10, 12, &amp; 14 are cells for entering daily notes related to the calendar day in the cell above" sqref="B4" xr:uid="{00000000-0002-0000-0900-000005000000}"/>
    <dataValidation allowBlank="1" showInputMessage="1" showErrorMessage="1" prompt="The year in this cell is automatically updated based on year entered in January worksheet. Calendar below has dates for previous and next month with lighter font shade" sqref="B1:D1" xr:uid="{00000000-0002-0000-0900-000006000000}"/>
    <dataValidation allowBlank="1" showInputMessage="1" showErrorMessage="1" prompt="This row contains weekday names for this calendar. This cell contains the starting day of the week. To change week start day, select a new weekday in January worksheet cell K3" sqref="B2" xr:uid="{00000000-0002-0000-0900-000007000000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2" tint="-0.89999084444715716"/>
    <pageSetUpPr fitToPage="1"/>
  </sheetPr>
  <dimension ref="B1:H14"/>
  <sheetViews>
    <sheetView showGridLines="0" workbookViewId="0"/>
  </sheetViews>
  <sheetFormatPr baseColWidth="10" defaultColWidth="8.83203125" defaultRowHeight="16" x14ac:dyDescent="0.25"/>
  <cols>
    <col min="1" max="1" width="2.6640625" customWidth="1"/>
    <col min="2" max="2" width="18.1640625" customWidth="1"/>
    <col min="3" max="8" width="17.6640625" customWidth="1"/>
    <col min="9" max="9" width="2.6640625" customWidth="1"/>
  </cols>
  <sheetData>
    <row r="1" spans="2:8" ht="60" customHeight="1" x14ac:dyDescent="0.25">
      <c r="B1" s="31" t="str">
        <f>"November "&amp;CalendarYear</f>
        <v>November 2023</v>
      </c>
      <c r="C1" s="31"/>
      <c r="D1" s="31"/>
      <c r="E1" s="3"/>
      <c r="F1" s="3"/>
      <c r="G1" s="3"/>
      <c r="H1" s="4"/>
    </row>
    <row r="2" spans="2:8" ht="21.75" customHeight="1" thickBot="1" x14ac:dyDescent="0.3">
      <c r="B2" s="10" t="str">
        <f>IF(WeekStart="SUNDAY", "SUNDAY","MONDAY")</f>
        <v>SUNDAY</v>
      </c>
      <c r="C2" s="10" t="str">
        <f t="shared" ref="C2:H2" si="0">UPPER(TEXT(C3,"dddd"))</f>
        <v>MONDAY</v>
      </c>
      <c r="D2" s="10" t="str">
        <f t="shared" si="0"/>
        <v>TUESDAY</v>
      </c>
      <c r="E2" s="10" t="str">
        <f t="shared" si="0"/>
        <v>WEDNESDAY</v>
      </c>
      <c r="F2" s="10" t="str">
        <f t="shared" si="0"/>
        <v>THURSDAY</v>
      </c>
      <c r="G2" s="10" t="str">
        <f t="shared" si="0"/>
        <v>FRIDAY</v>
      </c>
      <c r="H2" s="10" t="str">
        <f t="shared" si="0"/>
        <v>SATURDAY</v>
      </c>
    </row>
    <row r="3" spans="2:8" ht="19.5" customHeight="1" x14ac:dyDescent="0.25">
      <c r="B3" s="8">
        <f t="array" ref="B3:H3">DaysAndWeeks+DATE(CalendarYear,11,1)-WEEKDAY(DATE(CalendarYear,11,1),(WeekStart="Monday")+1)+1</f>
        <v>45228</v>
      </c>
      <c r="C3" s="8">
        <v>45229</v>
      </c>
      <c r="D3" s="8">
        <v>45230</v>
      </c>
      <c r="E3" s="8">
        <v>45231</v>
      </c>
      <c r="F3" s="8">
        <v>45232</v>
      </c>
      <c r="G3" s="8">
        <v>45233</v>
      </c>
      <c r="H3" s="8">
        <v>45234</v>
      </c>
    </row>
    <row r="4" spans="2:8" ht="58" customHeight="1" x14ac:dyDescent="0.25"/>
    <row r="5" spans="2:8" ht="19.5" customHeight="1" x14ac:dyDescent="0.25">
      <c r="B5" s="12">
        <f t="array" ref="B5:H5">DaysAndWeeks+DATE(CalendarYear,11,1)-WEEKDAY(DATE(CalendarYear,11,1),(WeekStart="Monday")+1)+8</f>
        <v>45235</v>
      </c>
      <c r="C5" s="12">
        <v>45236</v>
      </c>
      <c r="D5" s="12">
        <v>45237</v>
      </c>
      <c r="E5" s="12">
        <v>45238</v>
      </c>
      <c r="F5" s="12">
        <v>45239</v>
      </c>
      <c r="G5" s="12">
        <v>45240</v>
      </c>
      <c r="H5" s="12">
        <v>45241</v>
      </c>
    </row>
    <row r="6" spans="2:8" ht="58" customHeight="1" x14ac:dyDescent="0.25">
      <c r="B6" s="15"/>
      <c r="C6" s="15"/>
      <c r="D6" s="15"/>
      <c r="E6" s="15"/>
      <c r="F6" s="15"/>
      <c r="G6" s="15"/>
      <c r="H6" s="15"/>
    </row>
    <row r="7" spans="2:8" ht="19.5" customHeight="1" x14ac:dyDescent="0.25">
      <c r="B7" s="8">
        <f t="array" ref="B7:H7">DaysAndWeeks+DATE(CalendarYear,11,1)-WEEKDAY(DATE(CalendarYear,11,1),(WeekStart="Monday")+1)+15</f>
        <v>45242</v>
      </c>
      <c r="C7" s="8">
        <v>45243</v>
      </c>
      <c r="D7" s="8">
        <v>45244</v>
      </c>
      <c r="E7" s="8">
        <v>45245</v>
      </c>
      <c r="F7" s="8">
        <v>45246</v>
      </c>
      <c r="G7" s="8">
        <v>45247</v>
      </c>
      <c r="H7" s="8">
        <v>45248</v>
      </c>
    </row>
    <row r="8" spans="2:8" ht="58" customHeight="1" x14ac:dyDescent="0.25"/>
    <row r="9" spans="2:8" ht="19.5" customHeight="1" x14ac:dyDescent="0.25">
      <c r="B9" s="12">
        <f t="array" ref="B9:H9">DaysAndWeeks+DATE(CalendarYear,11,1)-WEEKDAY(DATE(CalendarYear,11,1),(WeekStart="Monday")+1)+22</f>
        <v>45249</v>
      </c>
      <c r="C9" s="12">
        <v>45250</v>
      </c>
      <c r="D9" s="12">
        <v>45251</v>
      </c>
      <c r="E9" s="12">
        <v>45252</v>
      </c>
      <c r="F9" s="12">
        <v>45253</v>
      </c>
      <c r="G9" s="12">
        <v>45254</v>
      </c>
      <c r="H9" s="12">
        <v>45255</v>
      </c>
    </row>
    <row r="10" spans="2:8" ht="58" customHeight="1" x14ac:dyDescent="0.25">
      <c r="B10" s="15"/>
      <c r="C10" s="15"/>
      <c r="D10" s="15"/>
      <c r="E10" s="15"/>
      <c r="F10" s="15"/>
      <c r="G10" s="15"/>
      <c r="H10" s="15"/>
    </row>
    <row r="11" spans="2:8" ht="19.5" customHeight="1" x14ac:dyDescent="0.25">
      <c r="B11" s="8">
        <f t="array" ref="B11:H11">DaysAndWeeks+DATE(CalendarYear,11,1)-WEEKDAY(DATE(CalendarYear,11,1),(WeekStart="Monday")+1)+29</f>
        <v>45256</v>
      </c>
      <c r="C11" s="8">
        <v>45257</v>
      </c>
      <c r="D11" s="8">
        <v>45258</v>
      </c>
      <c r="E11" s="8">
        <v>45259</v>
      </c>
      <c r="F11" s="8">
        <v>45260</v>
      </c>
      <c r="G11" s="8">
        <v>45261</v>
      </c>
      <c r="H11" s="8">
        <v>45262</v>
      </c>
    </row>
    <row r="12" spans="2:8" ht="58" customHeight="1" x14ac:dyDescent="0.25"/>
    <row r="13" spans="2:8" ht="19.5" customHeight="1" x14ac:dyDescent="0.25">
      <c r="B13" s="12">
        <f t="array" ref="B13:C13">DaysAndWeeks+DATE(CalendarYear,11,1)-WEEKDAY(DATE(CalendarYear,11,1),(WeekStart="Monday")+1)+36</f>
        <v>45263</v>
      </c>
      <c r="C13" s="12">
        <v>45264</v>
      </c>
      <c r="D13" s="27" t="s">
        <v>0</v>
      </c>
      <c r="E13" s="28"/>
      <c r="F13" s="28"/>
      <c r="G13" s="28"/>
      <c r="H13" s="28"/>
    </row>
    <row r="14" spans="2:8" ht="58" customHeight="1" x14ac:dyDescent="0.25">
      <c r="B14" s="15"/>
      <c r="C14" s="15"/>
      <c r="D14" s="27"/>
      <c r="E14" s="28"/>
      <c r="F14" s="28"/>
      <c r="G14" s="28"/>
      <c r="H14" s="28"/>
    </row>
  </sheetData>
  <mergeCells count="3">
    <mergeCell ref="D13:D14"/>
    <mergeCell ref="E13:H14"/>
    <mergeCell ref="B1:D1"/>
  </mergeCells>
  <conditionalFormatting sqref="B3:G3">
    <cfRule type="expression" dxfId="3" priority="1">
      <formula>DAY(B3)&gt;8</formula>
    </cfRule>
  </conditionalFormatting>
  <conditionalFormatting sqref="B11:H11 B13:C13">
    <cfRule type="expression" dxfId="2" priority="2">
      <formula>AND(DAY(B11)&gt;=1,DAY(B11)&lt;=15)</formula>
    </cfRule>
  </conditionalFormatting>
  <dataValidations count="8">
    <dataValidation allowBlank="1" showInputMessage="1" showErrorMessage="1" prompt="Automatically determined weekday" sqref="C2:H2" xr:uid="{00000000-0002-0000-0A00-000000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A00-000001000000}"/>
    <dataValidation allowBlank="1" showInputMessage="1" showErrorMessage="1" prompt="November month calendar" sqref="A1" xr:uid="{00000000-0002-0000-0A00-000002000000}"/>
    <dataValidation allowBlank="1" showInputMessage="1" showErrorMessage="1" prompt="Enter Notes in the cell at right" sqref="D13:D14" xr:uid="{00000000-0002-0000-0A00-000003000000}"/>
    <dataValidation allowBlank="1" showInputMessage="1" showErrorMessage="1" prompt="Enter Notes in this cell" sqref="E13:H14" xr:uid="{00000000-0002-0000-0A00-000004000000}"/>
    <dataValidation allowBlank="1" showInputMessage="1" showErrorMessage="1" prompt="This row &amp; rows 6, 8, 10, 12, &amp; 14 are cells for entering daily notes related to the calendar day in the cell above" sqref="B4" xr:uid="{00000000-0002-0000-0A00-000005000000}"/>
    <dataValidation allowBlank="1" showInputMessage="1" showErrorMessage="1" prompt="The year in this cell is automatically updated based on year entered in January worksheet. Calendar below has dates for previous and next month with lighter font shade" sqref="B1:D1" xr:uid="{00000000-0002-0000-0A00-000006000000}"/>
    <dataValidation allowBlank="1" showInputMessage="1" showErrorMessage="1" prompt="This row contains weekday names for this calendar. This cell contains the starting day of the week. To change week start day, select a new weekday in January worksheet cell K3" sqref="B2" xr:uid="{00000000-0002-0000-0A00-000007000000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1" tint="4.9989318521683403E-2"/>
    <pageSetUpPr fitToPage="1"/>
  </sheetPr>
  <dimension ref="B1:H14"/>
  <sheetViews>
    <sheetView showGridLines="0" workbookViewId="0"/>
  </sheetViews>
  <sheetFormatPr baseColWidth="10" defaultColWidth="8.83203125" defaultRowHeight="16" x14ac:dyDescent="0.25"/>
  <cols>
    <col min="1" max="1" width="2.6640625" customWidth="1"/>
    <col min="2" max="2" width="18.1640625" customWidth="1"/>
    <col min="3" max="8" width="17.6640625" customWidth="1"/>
    <col min="9" max="9" width="2.6640625" customWidth="1"/>
  </cols>
  <sheetData>
    <row r="1" spans="2:8" ht="60" customHeight="1" x14ac:dyDescent="0.25">
      <c r="B1" s="31" t="str">
        <f>"December "&amp;CalendarYear</f>
        <v>December 2023</v>
      </c>
      <c r="C1" s="31"/>
      <c r="D1" s="31"/>
      <c r="E1" s="3"/>
      <c r="F1" s="3"/>
      <c r="G1" s="3"/>
      <c r="H1" s="4"/>
    </row>
    <row r="2" spans="2:8" ht="21.75" customHeight="1" thickBot="1" x14ac:dyDescent="0.3">
      <c r="B2" s="10" t="str">
        <f>IF(WeekStart="SUNDAY", "SUNDAY","MONDAY")</f>
        <v>SUNDAY</v>
      </c>
      <c r="C2" s="10" t="str">
        <f t="shared" ref="C2:H2" si="0">UPPER(TEXT(C3,"dddd"))</f>
        <v>MONDAY</v>
      </c>
      <c r="D2" s="10" t="str">
        <f t="shared" si="0"/>
        <v>TUESDAY</v>
      </c>
      <c r="E2" s="10" t="str">
        <f t="shared" si="0"/>
        <v>WEDNESDAY</v>
      </c>
      <c r="F2" s="10" t="str">
        <f t="shared" si="0"/>
        <v>THURSDAY</v>
      </c>
      <c r="G2" s="10" t="str">
        <f t="shared" si="0"/>
        <v>FRIDAY</v>
      </c>
      <c r="H2" s="10" t="str">
        <f t="shared" si="0"/>
        <v>SATURDAY</v>
      </c>
    </row>
    <row r="3" spans="2:8" ht="19.5" customHeight="1" x14ac:dyDescent="0.25">
      <c r="B3" s="8">
        <f t="array" ref="B3:H3">DaysAndWeeks+DATE(CalendarYear,12,1)-WEEKDAY(DATE(CalendarYear,12,1),(WeekStart="Monday")+1)+1</f>
        <v>45256</v>
      </c>
      <c r="C3" s="8">
        <v>45257</v>
      </c>
      <c r="D3" s="8">
        <v>45258</v>
      </c>
      <c r="E3" s="8">
        <v>45259</v>
      </c>
      <c r="F3" s="8">
        <v>45260</v>
      </c>
      <c r="G3" s="8">
        <v>45261</v>
      </c>
      <c r="H3" s="8">
        <v>45262</v>
      </c>
    </row>
    <row r="4" spans="2:8" ht="58" customHeight="1" x14ac:dyDescent="0.25"/>
    <row r="5" spans="2:8" ht="19.5" customHeight="1" x14ac:dyDescent="0.25">
      <c r="B5" s="12">
        <f t="array" ref="B5:H5">DaysAndWeeks+DATE(CalendarYear,12,1)-WEEKDAY(DATE(CalendarYear,12,1),(WeekStart="Monday")+1)+8</f>
        <v>45263</v>
      </c>
      <c r="C5" s="12">
        <v>45264</v>
      </c>
      <c r="D5" s="12">
        <v>45265</v>
      </c>
      <c r="E5" s="12">
        <v>45266</v>
      </c>
      <c r="F5" s="12">
        <v>45267</v>
      </c>
      <c r="G5" s="12">
        <v>45268</v>
      </c>
      <c r="H5" s="12">
        <v>45269</v>
      </c>
    </row>
    <row r="6" spans="2:8" ht="58" customHeight="1" x14ac:dyDescent="0.25">
      <c r="B6" s="15"/>
      <c r="C6" s="15"/>
      <c r="D6" s="15"/>
      <c r="E6" s="15"/>
      <c r="F6" s="15"/>
      <c r="G6" s="15"/>
      <c r="H6" s="15"/>
    </row>
    <row r="7" spans="2:8" ht="19.5" customHeight="1" x14ac:dyDescent="0.25">
      <c r="B7" s="8">
        <f t="array" ref="B7:H7">DaysAndWeeks+DATE(CalendarYear,12,1)-WEEKDAY(DATE(CalendarYear,12,1),(WeekStart="Monday")+1)+15</f>
        <v>45270</v>
      </c>
      <c r="C7" s="8">
        <v>45271</v>
      </c>
      <c r="D7" s="8">
        <v>45272</v>
      </c>
      <c r="E7" s="8">
        <v>45273</v>
      </c>
      <c r="F7" s="8">
        <v>45274</v>
      </c>
      <c r="G7" s="8">
        <v>45275</v>
      </c>
      <c r="H7" s="8">
        <v>45276</v>
      </c>
    </row>
    <row r="8" spans="2:8" ht="58" customHeight="1" x14ac:dyDescent="0.25"/>
    <row r="9" spans="2:8" ht="19.5" customHeight="1" x14ac:dyDescent="0.25">
      <c r="B9" s="12">
        <f t="array" ref="B9:H9">DaysAndWeeks+DATE(CalendarYear,12,1)-WEEKDAY(DATE(CalendarYear,12,1),(WeekStart="Monday")+1)+22</f>
        <v>45277</v>
      </c>
      <c r="C9" s="12">
        <v>45278</v>
      </c>
      <c r="D9" s="12">
        <v>45279</v>
      </c>
      <c r="E9" s="12">
        <v>45280</v>
      </c>
      <c r="F9" s="12">
        <v>45281</v>
      </c>
      <c r="G9" s="12">
        <v>45282</v>
      </c>
      <c r="H9" s="12">
        <v>45283</v>
      </c>
    </row>
    <row r="10" spans="2:8" ht="58" customHeight="1" x14ac:dyDescent="0.25">
      <c r="B10" s="15"/>
      <c r="C10" s="15"/>
      <c r="D10" s="15"/>
      <c r="E10" s="15"/>
      <c r="F10" s="15"/>
      <c r="G10" s="15"/>
      <c r="H10" s="15"/>
    </row>
    <row r="11" spans="2:8" ht="19.5" customHeight="1" x14ac:dyDescent="0.25">
      <c r="B11" s="8">
        <f t="array" ref="B11:H11">DaysAndWeeks+DATE(CalendarYear,12,1)-WEEKDAY(DATE(CalendarYear,12,1),(WeekStart="Monday")+1)+29</f>
        <v>45284</v>
      </c>
      <c r="C11" s="8">
        <v>45285</v>
      </c>
      <c r="D11" s="8">
        <v>45286</v>
      </c>
      <c r="E11" s="8">
        <v>45287</v>
      </c>
      <c r="F11" s="8">
        <v>45288</v>
      </c>
      <c r="G11" s="8">
        <v>45289</v>
      </c>
      <c r="H11" s="8">
        <v>45290</v>
      </c>
    </row>
    <row r="12" spans="2:8" ht="58" customHeight="1" x14ac:dyDescent="0.25"/>
    <row r="13" spans="2:8" ht="19.5" customHeight="1" x14ac:dyDescent="0.25">
      <c r="B13" s="12">
        <f t="array" ref="B13:C13">DaysAndWeeks+DATE(CalendarYear,12,1)-WEEKDAY(DATE(CalendarYear,12,1),(WeekStart="Monday")+1)+36</f>
        <v>45291</v>
      </c>
      <c r="C13" s="12">
        <v>45292</v>
      </c>
      <c r="D13" s="27" t="s">
        <v>0</v>
      </c>
      <c r="E13" s="28"/>
      <c r="F13" s="28"/>
      <c r="G13" s="28"/>
      <c r="H13" s="28"/>
    </row>
    <row r="14" spans="2:8" ht="58" customHeight="1" x14ac:dyDescent="0.25">
      <c r="B14" s="15"/>
      <c r="C14" s="15"/>
      <c r="D14" s="27"/>
      <c r="E14" s="28"/>
      <c r="F14" s="28"/>
      <c r="G14" s="28"/>
      <c r="H14" s="28"/>
    </row>
  </sheetData>
  <mergeCells count="3">
    <mergeCell ref="D13:D14"/>
    <mergeCell ref="E13:H14"/>
    <mergeCell ref="B1:D1"/>
  </mergeCells>
  <conditionalFormatting sqref="B3:G3">
    <cfRule type="expression" dxfId="1" priority="1">
      <formula>DAY(B3)&gt;8</formula>
    </cfRule>
  </conditionalFormatting>
  <conditionalFormatting sqref="B11:H11 B13:C13">
    <cfRule type="expression" dxfId="0" priority="2">
      <formula>AND(DAY(B11)&gt;=1,DAY(B11)&lt;=15)</formula>
    </cfRule>
  </conditionalFormatting>
  <dataValidations count="8">
    <dataValidation allowBlank="1" showInputMessage="1" showErrorMessage="1" prompt="Automatically determined weekday" sqref="C2:H2" xr:uid="{00000000-0002-0000-0B00-000000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B00-000001000000}"/>
    <dataValidation allowBlank="1" showInputMessage="1" showErrorMessage="1" prompt="December month calendar" sqref="A1" xr:uid="{00000000-0002-0000-0B00-000002000000}"/>
    <dataValidation allowBlank="1" showInputMessage="1" showErrorMessage="1" prompt="Enter Notes in the cell at right" sqref="D13:D14" xr:uid="{00000000-0002-0000-0B00-000003000000}"/>
    <dataValidation allowBlank="1" showInputMessage="1" showErrorMessage="1" prompt="Enter Notes in this cell" sqref="E13:H14" xr:uid="{00000000-0002-0000-0B00-000004000000}"/>
    <dataValidation allowBlank="1" showInputMessage="1" showErrorMessage="1" prompt="This row &amp; rows 6, 8, 10, 12, &amp; 14 are cells for entering daily notes related to the calendar day in the cell above" sqref="B4" xr:uid="{00000000-0002-0000-0B00-000005000000}"/>
    <dataValidation allowBlank="1" showInputMessage="1" showErrorMessage="1" prompt="The year in this cell is automatically updated based on year entered in January worksheet. Calendar below has dates for previous and next month with lighter font shade" sqref="B1:D1" xr:uid="{00000000-0002-0000-0B00-000006000000}"/>
    <dataValidation allowBlank="1" showInputMessage="1" showErrorMessage="1" prompt="This row contains weekday names for this calendar. This cell contains the starting day of the week. To change week start day, select a new weekday in January worksheet cell K3" sqref="B2" xr:uid="{00000000-0002-0000-0B00-000007000000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6" ma:contentTypeDescription="Create a new document." ma:contentTypeScope="" ma:versionID="ac37c1753acd5e330d2062ccec26ea66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340c7101c92c5120abd06486f9454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C28C587F-F828-449C-8AE2-C4531F43C4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C7916D-7FB3-4691-A1B6-3222E75DF6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1D3139-A291-4424-AE1F-DA0462A64A4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TM02930051</Templat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28</vt:i4>
      </vt:variant>
    </vt:vector>
  </HeadingPairs>
  <TitlesOfParts>
    <vt:vector size="40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CalendarYear</vt:lpstr>
      <vt:lpstr>ColumnTitleRegion1..H12.1</vt:lpstr>
      <vt:lpstr>ColumnTitleRegion1..H12.10</vt:lpstr>
      <vt:lpstr>ColumnTitleRegion1..H12.11</vt:lpstr>
      <vt:lpstr>ColumnTitleRegion1..H12.12</vt:lpstr>
      <vt:lpstr>ColumnTitleRegion1..H12.2</vt:lpstr>
      <vt:lpstr>ColumnTitleRegion1..H12.3</vt:lpstr>
      <vt:lpstr>ColumnTitleRegion1..H12.4</vt:lpstr>
      <vt:lpstr>ColumnTitleRegion1..H12.5</vt:lpstr>
      <vt:lpstr>ColumnTitleRegion1..H12.6</vt:lpstr>
      <vt:lpstr>ColumnTitleRegion1..H12.7</vt:lpstr>
      <vt:lpstr>ColumnTitleRegion1..H12.8</vt:lpstr>
      <vt:lpstr>ColumnTitleRegion1..H12.9</vt:lpstr>
      <vt:lpstr>ColumnTitleRegion2..C14.1</vt:lpstr>
      <vt:lpstr>ColumnTitleRegion2..C14.10</vt:lpstr>
      <vt:lpstr>ColumnTitleRegion2..C14.11</vt:lpstr>
      <vt:lpstr>ColumnTitleRegion2..C14.12</vt:lpstr>
      <vt:lpstr>ColumnTitleRegion2..C14.2</vt:lpstr>
      <vt:lpstr>ColumnTitleRegion2..C14.3</vt:lpstr>
      <vt:lpstr>ColumnTitleRegion2..C14.4</vt:lpstr>
      <vt:lpstr>ColumnTitleRegion2..C14.5</vt:lpstr>
      <vt:lpstr>ColumnTitleRegion2..C14.6</vt:lpstr>
      <vt:lpstr>ColumnTitleRegion2..C14.7</vt:lpstr>
      <vt:lpstr>ColumnTitleRegion2..C14.8</vt:lpstr>
      <vt:lpstr>ColumnTitleRegion2..C14.9</vt:lpstr>
      <vt:lpstr>January!Print_Area</vt:lpstr>
      <vt:lpstr>RowTitleRegion1..K3</vt:lpstr>
      <vt:lpstr>WeekStart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/>
  <dcterms:created xsi:type="dcterms:W3CDTF">2022-12-27T00:24:27Z</dcterms:created>
  <dcterms:modified xsi:type="dcterms:W3CDTF">2023-08-03T01:24:32Z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