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CPU计算" sheetId="1" state="visible" r:id="rId2"/>
    <sheet name="gs132运行结果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<sst xmlns="http://schemas.openxmlformats.org/spreadsheetml/2006/main" count="136" uniqueCount="105">
  <si>
    <t xml:space="preserve">队名</t>
  </si>
  <si>
    <t xml:space="preserve">学校</t>
  </si>
  <si>
    <t xml:space="preserve">队员</t>
  </si>
  <si>
    <t xml:space="preserve">指导老师</t>
  </si>
  <si>
    <t xml:space="preserve">一、功能测试分数计算</t>
  </si>
  <si>
    <t xml:space="preserve">myCPU接口类型</t>
  </si>
  <si>
    <t xml:space="preserve">89个功能点通过数</t>
  </si>
  <si>
    <t xml:space="preserve">记忆游戏</t>
  </si>
  <si>
    <t xml:space="preserve">系统测试</t>
  </si>
  <si>
    <t xml:space="preserve">sram接口</t>
  </si>
  <si>
    <t xml:space="preserve">-</t>
  </si>
  <si>
    <t xml:space="preserve">axi接口</t>
  </si>
  <si>
    <t xml:space="preserve">注1：计算公式：axi全通过89个功能点？75+记忆游戏*10+系统测试*15 ：SRAM全通过89个功能点？SRAM*0.5+AXI/89*30.5+记忆游戏*10*0.5 : SRAM*0.5</t>
  </si>
  <si>
    <t xml:space="preserve">注2：AXI接口运算功能点测试的通过指标是：上板时任意切换随机种子，都通过；</t>
  </si>
  <si>
    <t xml:space="preserve">注3：如果AXI接口的CPU全通过89个功能点测试，则不需要运行SRAM接口的测试，且SRAM接口通过数填为0即可；</t>
  </si>
  <si>
    <t xml:space="preserve">注4：如果AXI接口不是全通过，且SRAM接口的CPU不是全通过，则不计算AXI接口通过数和记忆游戏是否通过；</t>
  </si>
  <si>
    <t xml:space="preserve">注5：如果SRAM接口的CPU全通过89个功能点测试，基础分为44.5分，AXI接口下测试每通过一个加30.5/89分，记忆游戏通过加5分；</t>
  </si>
  <si>
    <r>
      <rPr>
        <sz val="11"/>
        <rFont val="宋体"/>
        <family val="0"/>
        <charset val="134"/>
      </rPr>
      <t xml:space="preserve">注6：根据计分规则，建议：可以</t>
    </r>
    <r>
      <rPr>
        <b val="true"/>
        <sz val="11"/>
        <color rgb="FFFF0000"/>
        <rFont val="宋体"/>
        <family val="0"/>
        <charset val="134"/>
      </rPr>
      <t xml:space="preserve">直接上手AXI接口</t>
    </r>
    <r>
      <rPr>
        <sz val="11"/>
        <rFont val="宋体"/>
        <family val="0"/>
        <charset val="134"/>
      </rPr>
      <t xml:space="preserve">，不需要运行SRAM接口CPU；或者</t>
    </r>
    <r>
      <rPr>
        <b val="true"/>
        <sz val="11"/>
        <color rgb="FFFF0000"/>
        <rFont val="宋体"/>
        <family val="0"/>
        <charset val="134"/>
      </rPr>
      <t xml:space="preserve">先确认SRAM接口CPU运行89个功能点测试全通过，再尝试AXI接口</t>
    </r>
    <r>
      <rPr>
        <sz val="11"/>
        <rFont val="宋体"/>
        <family val="0"/>
        <charset val="134"/>
      </rPr>
      <t xml:space="preserve">；</t>
    </r>
  </si>
  <si>
    <r>
      <rPr>
        <sz val="11"/>
        <color rgb="FF000000"/>
        <rFont val="宋体"/>
        <family val="0"/>
        <charset val="134"/>
      </rPr>
      <t xml:space="preserve">注7：根据功能测试结果，填写黄色区域，</t>
    </r>
    <r>
      <rPr>
        <b val="true"/>
        <sz val="11"/>
        <color rgb="FFFF0000"/>
        <rFont val="宋体"/>
        <family val="0"/>
        <charset val="134"/>
      </rPr>
      <t xml:space="preserve">不要更改单元格格式；</t>
    </r>
  </si>
  <si>
    <t xml:space="preserve">注8：右侧红色部分自动计算功能得分；</t>
  </si>
  <si>
    <t xml:space="preserve">功能分</t>
  </si>
  <si>
    <t xml:space="preserve">二、性能测试分数计算</t>
  </si>
  <si>
    <t xml:space="preserve">序号</t>
  </si>
  <si>
    <t xml:space="preserve">测试程序</t>
  </si>
  <si>
    <t xml:space="preserve">myCPU</t>
  </si>
  <si>
    <t xml:space="preserve">gs132</t>
  </si>
  <si>
    <r>
      <rPr>
        <sz val="11"/>
        <color rgb="FF000000"/>
        <rFont val="宋体"/>
        <family val="0"/>
        <charset val="134"/>
      </rPr>
      <t xml:space="preserve">IPC</t>
    </r>
    <r>
      <rPr>
        <vertAlign val="subscript"/>
        <sz val="11"/>
        <color rgb="FF000000"/>
        <rFont val="宋体"/>
        <family val="0"/>
        <charset val="134"/>
      </rPr>
      <t xml:space="preserve">mycpu</t>
    </r>
    <r>
      <rPr>
        <sz val="11"/>
        <color rgb="FF000000"/>
        <rFont val="宋体"/>
        <family val="0"/>
        <charset val="134"/>
      </rPr>
      <t xml:space="preserve">/IPC</t>
    </r>
    <r>
      <rPr>
        <vertAlign val="subscript"/>
        <sz val="11"/>
        <color rgb="FF000000"/>
        <rFont val="宋体"/>
        <family val="0"/>
        <charset val="134"/>
      </rPr>
      <t xml:space="preserve">gs132</t>
    </r>
  </si>
  <si>
    <t xml:space="preserve">性能分</t>
  </si>
  <si>
    <t xml:space="preserve">IPC比值</t>
  </si>
  <si>
    <r>
      <rPr>
        <b val="true"/>
        <sz val="11"/>
        <color rgb="FF000000"/>
        <rFont val="宋体"/>
        <family val="0"/>
        <charset val="134"/>
      </rPr>
      <t xml:space="preserve">上板计时</t>
    </r>
    <r>
      <rPr>
        <b val="true"/>
        <sz val="11"/>
        <color rgb="FF000000"/>
        <rFont val="Times New Roman"/>
        <family val="1"/>
        <charset val="1"/>
      </rPr>
      <t xml:space="preserve">(16</t>
    </r>
    <r>
      <rPr>
        <b val="true"/>
        <sz val="11"/>
        <color rgb="FF000000"/>
        <rFont val="宋体"/>
        <family val="0"/>
        <charset val="134"/>
      </rPr>
      <t xml:space="preserve">进制</t>
    </r>
    <r>
      <rPr>
        <b val="true"/>
        <sz val="11"/>
        <color rgb="FF000000"/>
        <rFont val="Times New Roman"/>
        <family val="1"/>
        <charset val="1"/>
      </rPr>
      <t xml:space="preserve">)</t>
    </r>
  </si>
  <si>
    <t xml:space="preserve">CPU count*2
 : SoC cout</t>
  </si>
  <si>
    <r>
      <rPr>
        <b val="true"/>
        <sz val="11"/>
        <color rgb="FF000000"/>
        <rFont val="宋体"/>
        <family val="0"/>
        <charset val="134"/>
      </rPr>
      <t xml:space="preserve">上板</t>
    </r>
    <r>
      <rPr>
        <b val="true"/>
        <sz val="11"/>
        <color rgb="FF000000"/>
        <rFont val="Times New Roman"/>
        <family val="1"/>
        <charset val="1"/>
      </rPr>
      <t xml:space="preserve">(16</t>
    </r>
    <r>
      <rPr>
        <b val="true"/>
        <sz val="11"/>
        <color rgb="FF000000"/>
        <rFont val="宋体"/>
        <family val="0"/>
        <charset val="134"/>
      </rPr>
      <t xml:space="preserve">进制</t>
    </r>
    <r>
      <rPr>
        <b val="true"/>
        <sz val="11"/>
        <color rgb="FF000000"/>
        <rFont val="Times New Roman"/>
        <family val="1"/>
        <charset val="1"/>
      </rPr>
      <t xml:space="preserve">)</t>
    </r>
  </si>
  <si>
    <t xml:space="preserve">CPU频率</t>
  </si>
  <si>
    <t xml:space="preserve">97MHz</t>
  </si>
  <si>
    <t xml:space="preserve">数码管显示
(CPU count)
(最左开关拨下)</t>
  </si>
  <si>
    <t xml:space="preserve">数码管显示
(SoC count)
(最左开关拨上)</t>
  </si>
  <si>
    <t xml:space="preserve">数码管显示
(CPU count)</t>
  </si>
  <si>
    <t xml:space="preserve">cpu_clk : sys_clk</t>
  </si>
  <si>
    <t xml:space="preserve">97MHz : 100MHz</t>
  </si>
  <si>
    <t xml:space="preserve">50MHz : 100MHz</t>
  </si>
  <si>
    <t xml:space="preserve">bitcount</t>
  </si>
  <si>
    <t xml:space="preserve">2d40e</t>
  </si>
  <si>
    <t xml:space="preserve">5a866</t>
  </si>
  <si>
    <t xml:space="preserve">4E3DD2</t>
  </si>
  <si>
    <t xml:space="preserve">bubble_sort</t>
  </si>
  <si>
    <t xml:space="preserve">13477d</t>
  </si>
  <si>
    <t xml:space="preserve">268f47</t>
  </si>
  <si>
    <t xml:space="preserve">1EF74EA</t>
  </si>
  <si>
    <t xml:space="preserve">coremark</t>
  </si>
  <si>
    <t xml:space="preserve">32829e</t>
  </si>
  <si>
    <t xml:space="preserve">6505fc</t>
  </si>
  <si>
    <t xml:space="preserve">43399B0</t>
  </si>
  <si>
    <t xml:space="preserve">crc32</t>
  </si>
  <si>
    <t xml:space="preserve">230a9f</t>
  </si>
  <si>
    <t xml:space="preserve">46158c</t>
  </si>
  <si>
    <t xml:space="preserve">2A86A88</t>
  </si>
  <si>
    <t xml:space="preserve">dhrystone</t>
  </si>
  <si>
    <t xml:space="preserve">5eba5</t>
  </si>
  <si>
    <t xml:space="preserve">6b745</t>
  </si>
  <si>
    <t xml:space="preserve">7F000A</t>
  </si>
  <si>
    <t xml:space="preserve">quick_sort</t>
  </si>
  <si>
    <t xml:space="preserve">1633cf</t>
  </si>
  <si>
    <t xml:space="preserve">2c6823</t>
  </si>
  <si>
    <t xml:space="preserve">1C65821</t>
  </si>
  <si>
    <t xml:space="preserve">select_sort</t>
  </si>
  <si>
    <t xml:space="preserve">1381a1</t>
  </si>
  <si>
    <t xml:space="preserve">270381</t>
  </si>
  <si>
    <t xml:space="preserve">1B7FFF2</t>
  </si>
  <si>
    <t xml:space="preserve">sha</t>
  </si>
  <si>
    <t xml:space="preserve">13a4c9</t>
  </si>
  <si>
    <t xml:space="preserve">274a17</t>
  </si>
  <si>
    <t xml:space="preserve">1D2E296</t>
  </si>
  <si>
    <t xml:space="preserve">stream_copy</t>
  </si>
  <si>
    <t xml:space="preserve">15d04</t>
  </si>
  <si>
    <t xml:space="preserve">2ba54</t>
  </si>
  <si>
    <t xml:space="preserve">214F0D</t>
  </si>
  <si>
    <t xml:space="preserve">stringsearch</t>
  </si>
  <si>
    <t xml:space="preserve">db1ba</t>
  </si>
  <si>
    <t xml:space="preserve">1b63c1</t>
  </si>
  <si>
    <t xml:space="preserve">14286C6</t>
  </si>
  <si>
    <r>
      <rPr>
        <sz val="11"/>
        <color rgb="FF000000"/>
        <rFont val="宋体"/>
        <family val="0"/>
        <charset val="134"/>
      </rPr>
      <t xml:space="preserve">注1：根据myCPU运行时间填写黄色区域，</t>
    </r>
    <r>
      <rPr>
        <b val="true"/>
        <sz val="11"/>
        <color rgb="FFFF0000"/>
        <rFont val="宋体"/>
        <family val="0"/>
        <charset val="134"/>
      </rPr>
      <t xml:space="preserve">不要更改单元格格式，</t>
    </r>
    <r>
      <rPr>
        <sz val="11"/>
        <color rgb="FF000000"/>
        <rFont val="宋体"/>
        <family val="0"/>
        <charset val="134"/>
      </rPr>
      <t xml:space="preserve">填写格式为16进制数，分别填写：上板cpu_clk与sys_clk的频率，上板两种count计时；</t>
    </r>
  </si>
  <si>
    <r>
      <rPr>
        <sz val="11"/>
        <rFont val="宋体"/>
        <family val="0"/>
        <charset val="134"/>
      </rPr>
      <t xml:space="preserve">注2：</t>
    </r>
    <r>
      <rPr>
        <b val="true"/>
        <sz val="11"/>
        <color rgb="FFFF0000"/>
        <rFont val="宋体"/>
        <family val="0"/>
        <charset val="134"/>
      </rPr>
      <t xml:space="preserve">不要忘记</t>
    </r>
    <r>
      <rPr>
        <sz val="11"/>
        <rFont val="宋体"/>
        <family val="0"/>
        <charset val="134"/>
      </rPr>
      <t xml:space="preserve">填写最后性能分中的</t>
    </r>
    <r>
      <rPr>
        <b val="true"/>
        <sz val="11"/>
        <color rgb="FFFF0000"/>
        <rFont val="宋体"/>
        <family val="0"/>
        <charset val="134"/>
      </rPr>
      <t xml:space="preserve">CPU频率</t>
    </r>
    <r>
      <rPr>
        <sz val="11"/>
        <rFont val="宋体"/>
        <family val="0"/>
        <charset val="134"/>
      </rPr>
      <t xml:space="preserve">。决赛性能分按决赛队伍的IPC比值和CPU频率映射得分（各占50%）。</t>
    </r>
  </si>
  <si>
    <r>
      <rPr>
        <sz val="11"/>
        <rFont val="宋体"/>
        <family val="0"/>
        <charset val="134"/>
      </rPr>
      <t xml:space="preserve">注3：表格中计时结果为上板时性能测试通过时的数码管显示,需要填写</t>
    </r>
    <r>
      <rPr>
        <b val="true"/>
        <sz val="11"/>
        <color rgb="FFFF0000"/>
        <rFont val="宋体"/>
        <family val="0"/>
        <charset val="134"/>
      </rPr>
      <t xml:space="preserve">两种Count</t>
    </r>
    <r>
      <rPr>
        <sz val="11"/>
        <rFont val="宋体"/>
        <family val="0"/>
        <charset val="134"/>
      </rPr>
      <t xml:space="preserve">的计时。</t>
    </r>
  </si>
  <si>
    <r>
      <rPr>
        <sz val="11"/>
        <rFont val="宋体"/>
        <family val="0"/>
        <charset val="134"/>
      </rPr>
      <t xml:space="preserve">     (a) </t>
    </r>
    <r>
      <rPr>
        <b val="true"/>
        <sz val="11"/>
        <color rgb="FFFF0000"/>
        <rFont val="宋体"/>
        <family val="0"/>
        <charset val="134"/>
      </rPr>
      <t xml:space="preserve">CPU内部count</t>
    </r>
    <r>
      <rPr>
        <sz val="11"/>
        <rFont val="宋体"/>
        <family val="0"/>
        <charset val="134"/>
      </rPr>
      <t xml:space="preserve">的计时：某一测试项运行完成后，将</t>
    </r>
    <r>
      <rPr>
        <b val="true"/>
        <sz val="11"/>
        <color rgb="FFFF0000"/>
        <rFont val="宋体"/>
        <family val="0"/>
        <charset val="134"/>
      </rPr>
      <t xml:space="preserve">最左侧</t>
    </r>
    <r>
      <rPr>
        <sz val="11"/>
        <rFont val="宋体"/>
        <family val="0"/>
        <charset val="134"/>
      </rPr>
      <t xml:space="preserve">拨码开关</t>
    </r>
    <r>
      <rPr>
        <b val="true"/>
        <sz val="11"/>
        <color rgb="FFFF0000"/>
        <rFont val="宋体"/>
        <family val="0"/>
        <charset val="134"/>
      </rPr>
      <t xml:space="preserve">拨下</t>
    </r>
    <r>
      <rPr>
        <sz val="11"/>
        <rFont val="宋体"/>
        <family val="0"/>
        <charset val="134"/>
      </rPr>
      <t xml:space="preserve">，数码管显示CPU内部count的计时。</t>
    </r>
  </si>
  <si>
    <r>
      <rPr>
        <sz val="11"/>
        <rFont val="宋体"/>
        <family val="0"/>
        <charset val="134"/>
      </rPr>
      <t xml:space="preserve">         CPU内部count为CP0寄存器COUNT，要求</t>
    </r>
    <r>
      <rPr>
        <b val="true"/>
        <sz val="11"/>
        <color rgb="FFFF0000"/>
        <rFont val="宋体"/>
        <family val="0"/>
        <charset val="134"/>
      </rPr>
      <t xml:space="preserve">每两个CPU clock累加1</t>
    </r>
    <r>
      <rPr>
        <sz val="11"/>
        <rFont val="宋体"/>
        <family val="0"/>
        <charset val="134"/>
      </rPr>
      <t xml:space="preserve">。由于Count与CPU频率成正比，对于相同程序，计数值</t>
    </r>
    <r>
      <rPr>
        <b val="true"/>
        <sz val="11"/>
        <color rgb="FFFF0000"/>
        <rFont val="宋体"/>
        <family val="0"/>
        <charset val="134"/>
      </rPr>
      <t xml:space="preserve">可代表CPI（IPC的倒数）</t>
    </r>
    <r>
      <rPr>
        <sz val="11"/>
        <rFont val="宋体"/>
        <family val="0"/>
        <charset val="134"/>
      </rPr>
      <t xml:space="preserve">。</t>
    </r>
  </si>
  <si>
    <r>
      <rPr>
        <sz val="11"/>
        <rFont val="宋体"/>
        <family val="0"/>
        <charset val="134"/>
      </rPr>
      <t xml:space="preserve">     (b) </t>
    </r>
    <r>
      <rPr>
        <b val="true"/>
        <sz val="11"/>
        <color rgb="FFFF0000"/>
        <rFont val="宋体"/>
        <family val="0"/>
        <charset val="134"/>
      </rPr>
      <t xml:space="preserve">SoC count</t>
    </r>
    <r>
      <rPr>
        <sz val="11"/>
        <rFont val="宋体"/>
        <family val="0"/>
        <charset val="134"/>
      </rPr>
      <t xml:space="preserve">的计时：某一测试项运行完成后，将</t>
    </r>
    <r>
      <rPr>
        <b val="true"/>
        <sz val="11"/>
        <color rgb="FFFF0000"/>
        <rFont val="宋体"/>
        <family val="0"/>
        <charset val="134"/>
      </rPr>
      <t xml:space="preserve">最左侧</t>
    </r>
    <r>
      <rPr>
        <sz val="11"/>
        <rFont val="宋体"/>
        <family val="0"/>
        <charset val="134"/>
      </rPr>
      <t xml:space="preserve">拨码开关</t>
    </r>
    <r>
      <rPr>
        <b val="true"/>
        <sz val="11"/>
        <color rgb="FFFF0000"/>
        <rFont val="宋体"/>
        <family val="0"/>
        <charset val="134"/>
      </rPr>
      <t xml:space="preserve">拨上</t>
    </r>
    <r>
      <rPr>
        <sz val="11"/>
        <rFont val="宋体"/>
        <family val="0"/>
        <charset val="134"/>
      </rPr>
      <t xml:space="preserve">，数码管显示SoC count的计时。</t>
    </r>
  </si>
  <si>
    <t xml:space="preserve">         SoC count为SoC CONFREG模块的TIMER，计时频率为100MHz。</t>
  </si>
  <si>
    <r>
      <rPr>
        <sz val="11"/>
        <rFont val="宋体"/>
        <family val="0"/>
        <charset val="134"/>
      </rPr>
      <t xml:space="preserve">     (c) </t>
    </r>
    <r>
      <rPr>
        <b val="true"/>
        <sz val="11"/>
        <color rgb="FFFF0000"/>
        <rFont val="宋体"/>
        <family val="0"/>
        <charset val="134"/>
      </rPr>
      <t xml:space="preserve">CPU count*2</t>
    </r>
    <r>
      <rPr>
        <sz val="11"/>
        <rFont val="宋体"/>
        <family val="0"/>
        <charset val="134"/>
      </rPr>
      <t xml:space="preserve">与</t>
    </r>
    <r>
      <rPr>
        <b val="true"/>
        <sz val="11"/>
        <color rgb="FFFF0000"/>
        <rFont val="宋体"/>
        <family val="0"/>
        <charset val="134"/>
      </rPr>
      <t xml:space="preserve">SoC count</t>
    </r>
    <r>
      <rPr>
        <sz val="11"/>
        <rFont val="宋体"/>
        <family val="0"/>
        <charset val="134"/>
      </rPr>
      <t xml:space="preserve">的比值应约等于</t>
    </r>
    <r>
      <rPr>
        <b val="true"/>
        <sz val="11"/>
        <color rgb="FFFF0000"/>
        <rFont val="宋体"/>
        <family val="0"/>
        <charset val="134"/>
      </rPr>
      <t xml:space="preserve">CPU频率与100MHz</t>
    </r>
    <r>
      <rPr>
        <sz val="11"/>
        <rFont val="宋体"/>
        <family val="0"/>
        <charset val="134"/>
      </rPr>
      <t xml:space="preserve">的比值。</t>
    </r>
  </si>
  <si>
    <r>
      <rPr>
        <sz val="11"/>
        <rFont val="宋体"/>
        <family val="0"/>
        <charset val="134"/>
      </rPr>
      <t xml:space="preserve">注4：如果某性能测试程序</t>
    </r>
    <r>
      <rPr>
        <b val="true"/>
        <sz val="11"/>
        <color rgb="FFFF0000"/>
        <rFont val="宋体"/>
        <family val="0"/>
        <charset val="134"/>
      </rPr>
      <t xml:space="preserve">不通过</t>
    </r>
    <r>
      <rPr>
        <sz val="11"/>
        <rFont val="宋体"/>
        <family val="0"/>
        <charset val="134"/>
      </rPr>
      <t xml:space="preserve">，则对应两种Count</t>
    </r>
    <r>
      <rPr>
        <b val="true"/>
        <sz val="11"/>
        <color rgb="FFFF0000"/>
        <rFont val="宋体"/>
        <family val="0"/>
        <charset val="134"/>
      </rPr>
      <t xml:space="preserve">计时项填为0</t>
    </r>
    <r>
      <rPr>
        <sz val="11"/>
        <rFont val="宋体"/>
        <family val="0"/>
        <charset val="134"/>
      </rPr>
      <t xml:space="preserve">，此时该项与gs132比值</t>
    </r>
    <r>
      <rPr>
        <b val="true"/>
        <sz val="11"/>
        <color rgb="FFFF0000"/>
        <rFont val="宋体"/>
        <family val="0"/>
        <charset val="134"/>
      </rPr>
      <t xml:space="preserve">按0.1</t>
    </r>
    <r>
      <rPr>
        <sz val="11"/>
        <rFont val="宋体"/>
        <family val="0"/>
        <charset val="134"/>
      </rPr>
      <t xml:space="preserve">算，最终预赛评分时可能会调整；</t>
    </r>
  </si>
  <si>
    <t xml:space="preserve">注5：灰色部分为固定项，不可修改；</t>
  </si>
  <si>
    <t xml:space="preserve">注6：橙色部分为自动计算，不可修改；</t>
  </si>
  <si>
    <t xml:space="preserve">注7：红色部分自动计算性能得分。</t>
  </si>
  <si>
    <t xml:space="preserve">CPU count * 2 : SoC count
（≈cpu_clk : sys_clk）</t>
  </si>
  <si>
    <t xml:space="preserve">数码管显示(CPU count)</t>
  </si>
  <si>
    <t xml:space="preserve">数码管显示(SoC count)</t>
  </si>
  <si>
    <t xml:space="preserve">13CF9EE</t>
  </si>
  <si>
    <t xml:space="preserve">7BDD64E</t>
  </si>
  <si>
    <t xml:space="preserve">10CE6966</t>
  </si>
  <si>
    <t xml:space="preserve">AA1ACC4</t>
  </si>
  <si>
    <t xml:space="preserve">1FC02CC</t>
  </si>
  <si>
    <t xml:space="preserve">719632A</t>
  </si>
  <si>
    <t xml:space="preserve">6E0026A</t>
  </si>
  <si>
    <t xml:space="preserve">74B8D14</t>
  </si>
  <si>
    <t xml:space="preserve">853EDA</t>
  </si>
  <si>
    <t xml:space="preserve">50A1DC0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</si>
</sst>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_ "/>
    <numFmt numFmtId="167" formatCode="0.000_ "/>
    <numFmt numFmtId="168" formatCode="General"/>
    <numFmt numFmtId="169" formatCode="0.00_ "/>
  </numFmts>
  <fonts count="1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4"/>
      <name val="仿宋"/>
      <family val="3"/>
      <charset val="134"/>
    </font>
    <font>
      <b val="true"/>
      <sz val="14"/>
      <color rgb="FF000000"/>
      <name val="宋体"/>
      <family val="0"/>
      <charset val="134"/>
    </font>
    <font>
      <sz val="10"/>
      <name val="Times New Roman"/>
      <family val="1"/>
      <charset val="1"/>
    </font>
    <font>
      <sz val="11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vertAlign val="subscript"/>
      <sz val="11"/>
      <color rgb="FF000000"/>
      <name val="宋体"/>
      <family val="0"/>
      <charset val="134"/>
    </font>
    <font>
      <b val="true"/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宋体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FCD5B5"/>
      </patternFill>
    </fill>
    <fill>
      <patternFill patternType="solid">
        <fgColor rgb="FFFFFF66"/>
        <bgColor rgb="FFFFFF00"/>
      </patternFill>
    </fill>
    <fill>
      <patternFill patternType="solid">
        <fgColor rgb="FFFF5050"/>
        <bgColor rgb="FFFF8080"/>
      </patternFill>
    </fill>
    <fill>
      <patternFill patternType="solid">
        <fgColor rgb="FFFCD5B5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6" activeCellId="0" sqref="M26"/>
    </sheetView>
  </sheetViews>
  <sheetFormatPr defaultColWidth="8.9921875" defaultRowHeight="21.75" zeroHeight="false" outlineLevelRow="0" outlineLevelCol="0"/>
  <cols>
    <col collapsed="false" customWidth="true" hidden="false" outlineLevel="0" max="1" min="1" style="1" width="5.12"/>
    <col collapsed="false" customWidth="true" hidden="false" outlineLevel="0" max="2" min="2" style="1" width="14.25"/>
    <col collapsed="false" customWidth="true" hidden="false" outlineLevel="0" max="3" min="3" style="1" width="18.75"/>
    <col collapsed="false" customWidth="true" hidden="false" outlineLevel="0" max="5" min="4" style="1" width="16"/>
    <col collapsed="false" customWidth="true" hidden="false" outlineLevel="0" max="6" min="6" style="1" width="14.5"/>
    <col collapsed="false" customWidth="true" hidden="false" outlineLevel="0" max="7" min="7" style="1" width="16"/>
    <col collapsed="false" customWidth="true" hidden="false" outlineLevel="0" max="8" min="8" style="1" width="14.25"/>
    <col collapsed="false" customWidth="true" hidden="false" outlineLevel="0" max="9" min="9" style="1" width="3.13"/>
    <col collapsed="false" customWidth="true" hidden="false" outlineLevel="0" max="11" min="10" style="1" width="11.87"/>
    <col collapsed="false" customWidth="true" hidden="false" outlineLevel="0" max="12" min="12" style="1" width="16.62"/>
    <col collapsed="false" customWidth="false" hidden="false" outlineLevel="0" max="1024" min="13" style="1" width="9"/>
  </cols>
  <sheetData>
    <row r="2" customFormat="false" ht="21.75" hidden="false" customHeight="true" outlineLevel="0" collapsed="false">
      <c r="A2" s="2"/>
      <c r="B2" s="3" t="s">
        <v>0</v>
      </c>
      <c r="C2" s="4"/>
      <c r="D2" s="4"/>
      <c r="E2" s="3" t="s">
        <v>1</v>
      </c>
      <c r="F2" s="4"/>
      <c r="G2" s="4"/>
    </row>
    <row r="3" customFormat="false" ht="21.75" hidden="false" customHeight="true" outlineLevel="0" collapsed="false">
      <c r="A3" s="2"/>
      <c r="B3" s="3" t="s">
        <v>2</v>
      </c>
      <c r="C3" s="4"/>
      <c r="D3" s="4"/>
      <c r="E3" s="3" t="s">
        <v>3</v>
      </c>
      <c r="F3" s="4"/>
      <c r="G3" s="4"/>
    </row>
    <row r="5" s="5" customFormat="true" ht="21.75" hidden="false" customHeight="true" outlineLevel="0" collapsed="false">
      <c r="A5" s="5" t="s">
        <v>4</v>
      </c>
    </row>
    <row r="7" customFormat="false" ht="21.75" hidden="false" customHeight="true" outlineLevel="0" collapsed="false">
      <c r="B7" s="3" t="s">
        <v>5</v>
      </c>
      <c r="C7" s="3" t="s">
        <v>6</v>
      </c>
      <c r="D7" s="3" t="s">
        <v>7</v>
      </c>
      <c r="E7" s="3" t="s">
        <v>8</v>
      </c>
    </row>
    <row r="8" customFormat="false" ht="21.75" hidden="false" customHeight="true" outlineLevel="0" collapsed="false">
      <c r="B8" s="3" t="s">
        <v>9</v>
      </c>
      <c r="C8" s="6" t="n">
        <v>0</v>
      </c>
      <c r="D8" s="7" t="s">
        <v>10</v>
      </c>
      <c r="E8" s="7" t="s">
        <v>10</v>
      </c>
    </row>
    <row r="9" customFormat="false" ht="21.75" hidden="false" customHeight="true" outlineLevel="0" collapsed="false">
      <c r="B9" s="3" t="s">
        <v>11</v>
      </c>
      <c r="C9" s="6" t="n">
        <v>89</v>
      </c>
      <c r="D9" s="6" t="n">
        <v>1</v>
      </c>
      <c r="E9" s="6" t="n">
        <v>1</v>
      </c>
    </row>
    <row r="11" customFormat="false" ht="21.75" hidden="false" customHeight="true" outlineLevel="0" collapsed="false">
      <c r="A11" s="8" t="s">
        <v>12</v>
      </c>
    </row>
    <row r="12" customFormat="false" ht="21.75" hidden="false" customHeight="true" outlineLevel="0" collapsed="false">
      <c r="A12" s="1" t="s">
        <v>13</v>
      </c>
    </row>
    <row r="13" customFormat="false" ht="21.75" hidden="false" customHeight="true" outlineLevel="0" collapsed="false">
      <c r="A13" s="1" t="s">
        <v>14</v>
      </c>
      <c r="B13" s="9"/>
      <c r="C13" s="9"/>
      <c r="D13" s="9"/>
      <c r="E13" s="9"/>
      <c r="F13" s="9"/>
      <c r="G13" s="9"/>
      <c r="H13" s="9"/>
    </row>
    <row r="14" customFormat="false" ht="21.75" hidden="false" customHeight="true" outlineLevel="0" collapsed="false">
      <c r="A14" s="1" t="s">
        <v>15</v>
      </c>
      <c r="B14" s="9"/>
      <c r="C14" s="9"/>
      <c r="D14" s="9"/>
      <c r="E14" s="9"/>
      <c r="F14" s="9"/>
      <c r="G14" s="9"/>
      <c r="H14" s="9"/>
    </row>
    <row r="15" customFormat="false" ht="21.75" hidden="false" customHeight="true" outlineLevel="0" collapsed="false">
      <c r="A15" s="8" t="s">
        <v>16</v>
      </c>
      <c r="B15" s="9"/>
      <c r="C15" s="9"/>
      <c r="D15" s="9"/>
      <c r="E15" s="9"/>
      <c r="F15" s="9"/>
      <c r="G15" s="9"/>
      <c r="H15" s="9"/>
    </row>
    <row r="16" customFormat="false" ht="21.75" hidden="false" customHeight="true" outlineLevel="0" collapsed="false">
      <c r="A16" s="10" t="s">
        <v>17</v>
      </c>
      <c r="B16" s="9"/>
      <c r="C16" s="9"/>
      <c r="D16" s="9"/>
      <c r="E16" s="9"/>
      <c r="F16" s="9"/>
      <c r="G16" s="9"/>
      <c r="H16" s="9"/>
    </row>
    <row r="17" customFormat="false" ht="21.75" hidden="false" customHeight="true" outlineLevel="0" collapsed="false">
      <c r="A17" s="8" t="s">
        <v>18</v>
      </c>
      <c r="B17" s="9"/>
      <c r="C17" s="9"/>
      <c r="D17" s="9"/>
      <c r="E17" s="9"/>
      <c r="F17" s="9"/>
      <c r="G17" s="9"/>
      <c r="H17" s="9"/>
    </row>
    <row r="18" customFormat="false" ht="21.75" hidden="false" customHeight="true" outlineLevel="0" collapsed="false">
      <c r="A18" s="1" t="s">
        <v>19</v>
      </c>
      <c r="B18" s="9"/>
      <c r="C18" s="9"/>
      <c r="D18" s="9"/>
      <c r="E18" s="9"/>
      <c r="F18" s="9"/>
      <c r="G18" s="9"/>
      <c r="H18" s="9"/>
    </row>
    <row r="19" customFormat="false" ht="21.75" hidden="false" customHeight="true" outlineLevel="0" collapsed="false">
      <c r="J19" s="11" t="s">
        <v>20</v>
      </c>
      <c r="K19" s="12" t="n">
        <f aca="false">IF((C9=89),75+D9*10+E9*15,IF((C8=89),C8*0.5+C9/89*30.5+D9*10*0.5,C8*0.5))</f>
        <v>100</v>
      </c>
      <c r="L19" s="12"/>
    </row>
    <row r="20" s="5" customFormat="true" ht="21.75" hidden="false" customHeight="true" outlineLevel="0" collapsed="false">
      <c r="A20" s="5" t="s">
        <v>21</v>
      </c>
    </row>
    <row r="21" customFormat="false" ht="21.75" hidden="false" customHeight="true" outlineLevel="0" collapsed="false">
      <c r="B21" s="13"/>
      <c r="C21" s="13"/>
      <c r="D21" s="13"/>
      <c r="E21" s="13"/>
      <c r="F21" s="13"/>
      <c r="G21" s="13"/>
      <c r="H21" s="13"/>
    </row>
    <row r="22" customFormat="false" ht="21.75" hidden="false" customHeight="true" outlineLevel="0" collapsed="false">
      <c r="B22" s="3" t="s">
        <v>22</v>
      </c>
      <c r="C22" s="3" t="s">
        <v>23</v>
      </c>
      <c r="D22" s="14" t="s">
        <v>24</v>
      </c>
      <c r="E22" s="14"/>
      <c r="F22" s="14"/>
      <c r="G22" s="14" t="s">
        <v>25</v>
      </c>
      <c r="H22" s="15" t="s">
        <v>26</v>
      </c>
      <c r="J22" s="11" t="s">
        <v>27</v>
      </c>
      <c r="K22" s="11" t="s">
        <v>28</v>
      </c>
      <c r="L22" s="12" t="n">
        <f aca="false">GEOMEAN(H26:H35)</f>
        <v>22.9084742647948</v>
      </c>
    </row>
    <row r="23" customFormat="false" ht="21.75" hidden="false" customHeight="true" outlineLevel="0" collapsed="false">
      <c r="B23" s="3"/>
      <c r="C23" s="3"/>
      <c r="D23" s="3" t="s">
        <v>29</v>
      </c>
      <c r="E23" s="3"/>
      <c r="F23" s="3" t="s">
        <v>30</v>
      </c>
      <c r="G23" s="3" t="s">
        <v>31</v>
      </c>
      <c r="H23" s="15"/>
      <c r="J23" s="11"/>
      <c r="K23" s="11" t="s">
        <v>32</v>
      </c>
      <c r="L23" s="16" t="s">
        <v>33</v>
      </c>
    </row>
    <row r="24" customFormat="false" ht="48.75" hidden="false" customHeight="true" outlineLevel="0" collapsed="false">
      <c r="B24" s="3"/>
      <c r="C24" s="3"/>
      <c r="D24" s="17" t="s">
        <v>34</v>
      </c>
      <c r="E24" s="17" t="s">
        <v>35</v>
      </c>
      <c r="F24" s="3"/>
      <c r="G24" s="3" t="s">
        <v>36</v>
      </c>
      <c r="H24" s="15"/>
    </row>
    <row r="25" customFormat="false" ht="21.75" hidden="false" customHeight="true" outlineLevel="0" collapsed="false">
      <c r="B25" s="18" t="s">
        <v>37</v>
      </c>
      <c r="C25" s="18"/>
      <c r="D25" s="16" t="s">
        <v>38</v>
      </c>
      <c r="E25" s="16"/>
      <c r="F25" s="19" t="s">
        <v>10</v>
      </c>
      <c r="G25" s="19" t="s">
        <v>39</v>
      </c>
      <c r="H25" s="20" t="s">
        <v>10</v>
      </c>
    </row>
    <row r="26" customFormat="false" ht="21.75" hidden="false" customHeight="true" outlineLevel="0" collapsed="false">
      <c r="B26" s="18" t="n">
        <v>1</v>
      </c>
      <c r="C26" s="18" t="s">
        <v>40</v>
      </c>
      <c r="D26" s="21" t="s">
        <v>41</v>
      </c>
      <c r="E26" s="21" t="s">
        <v>42</v>
      </c>
      <c r="F26" s="22" t="n">
        <f aca="false">IF(HEX2DEC(D26),HEX2DEC(D26)*2/HEX2DEC(E26),0)</f>
        <v>0.999800426117209</v>
      </c>
      <c r="G26" s="23" t="s">
        <v>43</v>
      </c>
      <c r="H26" s="24" t="n">
        <f aca="false">IF(HEX2DEC(D26),HEX2DEC(G26)/HEX2DEC(D26),0.1)</f>
        <v>27.663408107554</v>
      </c>
    </row>
    <row r="27" customFormat="false" ht="21.75" hidden="false" customHeight="true" outlineLevel="0" collapsed="false">
      <c r="B27" s="18" t="n">
        <v>2</v>
      </c>
      <c r="C27" s="18" t="s">
        <v>44</v>
      </c>
      <c r="D27" s="21" t="s">
        <v>45</v>
      </c>
      <c r="E27" s="21" t="s">
        <v>46</v>
      </c>
      <c r="F27" s="22" t="n">
        <f aca="false">IF(HEX2DEC(D27),HEX2DEC(D27)*2/HEX2DEC(E27),0)</f>
        <v>0.999969529652594</v>
      </c>
      <c r="G27" s="23" t="s">
        <v>47</v>
      </c>
      <c r="H27" s="24" t="n">
        <f aca="false">IF(HEX2DEC(D27),HEX2DEC(G27)/HEX2DEC(D27),0.1)</f>
        <v>25.6989596235808</v>
      </c>
    </row>
    <row r="28" customFormat="false" ht="21.75" hidden="false" customHeight="true" outlineLevel="0" collapsed="false">
      <c r="B28" s="18" t="n">
        <v>3</v>
      </c>
      <c r="C28" s="18" t="s">
        <v>48</v>
      </c>
      <c r="D28" s="21" t="s">
        <v>49</v>
      </c>
      <c r="E28" s="21" t="s">
        <v>50</v>
      </c>
      <c r="F28" s="22" t="n">
        <f aca="false">IF(HEX2DEC(D28),HEX2DEC(D28)*2/HEX2DEC(E28),0)</f>
        <v>0.999970999905145</v>
      </c>
      <c r="G28" s="23" t="s">
        <v>51</v>
      </c>
      <c r="H28" s="24" t="n">
        <f aca="false">IF(HEX2DEC(D28),HEX2DEC(G28)/HEX2DEC(D28),0.1)</f>
        <v>21.2947056978985</v>
      </c>
    </row>
    <row r="29" customFormat="false" ht="21.75" hidden="false" customHeight="true" outlineLevel="0" collapsed="false">
      <c r="B29" s="18" t="n">
        <v>4</v>
      </c>
      <c r="C29" s="18" t="s">
        <v>52</v>
      </c>
      <c r="D29" s="21" t="s">
        <v>53</v>
      </c>
      <c r="E29" s="21" t="s">
        <v>54</v>
      </c>
      <c r="F29" s="22" t="n">
        <f aca="false">IF(HEX2DEC(D29),HEX2DEC(D29)*2/HEX2DEC(E29),0)</f>
        <v>0.999983017768639</v>
      </c>
      <c r="G29" s="23" t="s">
        <v>55</v>
      </c>
      <c r="H29" s="24" t="n">
        <f aca="false">IF(HEX2DEC(D29),HEX2DEC(G29)/HEX2DEC(D29),0.1)</f>
        <v>19.4174438346704</v>
      </c>
    </row>
    <row r="30" customFormat="false" ht="21.75" hidden="false" customHeight="true" outlineLevel="0" collapsed="false">
      <c r="B30" s="18" t="n">
        <v>5</v>
      </c>
      <c r="C30" s="18" t="s">
        <v>56</v>
      </c>
      <c r="D30" s="21" t="s">
        <v>57</v>
      </c>
      <c r="E30" s="21" t="s">
        <v>58</v>
      </c>
      <c r="F30" s="22" t="n">
        <f aca="false">IF(HEX2DEC(D30),HEX2DEC(D30)*2/HEX2DEC(E30),0)</f>
        <v>1.76312614596043</v>
      </c>
      <c r="G30" s="23" t="s">
        <v>59</v>
      </c>
      <c r="H30" s="24" t="n">
        <f aca="false">IF(HEX2DEC(D30),HEX2DEC(G30)/HEX2DEC(D30),0.1)</f>
        <v>21.4509658380691</v>
      </c>
    </row>
    <row r="31" customFormat="false" ht="21.75" hidden="false" customHeight="true" outlineLevel="0" collapsed="false">
      <c r="B31" s="18" t="n">
        <v>6</v>
      </c>
      <c r="C31" s="18" t="s">
        <v>60</v>
      </c>
      <c r="D31" s="21" t="s">
        <v>61</v>
      </c>
      <c r="E31" s="21" t="s">
        <v>62</v>
      </c>
      <c r="F31" s="22" t="n">
        <f aca="false">IF(HEX2DEC(D31),HEX2DEC(D31)*2/HEX2DEC(E31),0)</f>
        <v>0.999954299348886</v>
      </c>
      <c r="G31" s="23" t="s">
        <v>63</v>
      </c>
      <c r="H31" s="24" t="n">
        <f aca="false">IF(HEX2DEC(D31),HEX2DEC(G31)/HEX2DEC(D31),0.1)</f>
        <v>20.4637659744821</v>
      </c>
    </row>
    <row r="32" customFormat="false" ht="21.75" hidden="false" customHeight="true" outlineLevel="0" collapsed="false">
      <c r="B32" s="18" t="n">
        <v>7</v>
      </c>
      <c r="C32" s="18" t="s">
        <v>64</v>
      </c>
      <c r="D32" s="21" t="s">
        <v>65</v>
      </c>
      <c r="E32" s="21" t="s">
        <v>66</v>
      </c>
      <c r="F32" s="22" t="n">
        <f aca="false">IF(HEX2DEC(D32),HEX2DEC(D32)*2/HEX2DEC(E32),0)</f>
        <v>0.999975359834418</v>
      </c>
      <c r="G32" s="23" t="s">
        <v>67</v>
      </c>
      <c r="H32" s="24" t="n">
        <f aca="false">IF(HEX2DEC(D32),HEX2DEC(G32)/HEX2DEC(D32),0.1)</f>
        <v>22.556731272426</v>
      </c>
    </row>
    <row r="33" customFormat="false" ht="21.75" hidden="false" customHeight="true" outlineLevel="0" collapsed="false">
      <c r="B33" s="18" t="n">
        <v>8</v>
      </c>
      <c r="C33" s="18" t="s">
        <v>68</v>
      </c>
      <c r="D33" s="21" t="s">
        <v>69</v>
      </c>
      <c r="E33" s="21" t="s">
        <v>70</v>
      </c>
      <c r="F33" s="22" t="n">
        <f aca="false">IF(HEX2DEC(D33),HEX2DEC(D33)*2/HEX2DEC(E33),0)</f>
        <v>0.999948346926895</v>
      </c>
      <c r="G33" s="23" t="s">
        <v>71</v>
      </c>
      <c r="H33" s="24" t="n">
        <f aca="false">IF(HEX2DEC(D33),HEX2DEC(G33)/HEX2DEC(D33),0.1)</f>
        <v>23.767685877165</v>
      </c>
    </row>
    <row r="34" customFormat="false" ht="21.75" hidden="false" customHeight="true" outlineLevel="0" collapsed="false">
      <c r="B34" s="18" t="n">
        <v>9</v>
      </c>
      <c r="C34" s="18" t="s">
        <v>72</v>
      </c>
      <c r="D34" s="21" t="s">
        <v>73</v>
      </c>
      <c r="E34" s="21" t="s">
        <v>74</v>
      </c>
      <c r="F34" s="22" t="n">
        <f aca="false">IF(HEX2DEC(D34),HEX2DEC(D34)*2/HEX2DEC(E34),0)</f>
        <v>0.999574877497595</v>
      </c>
      <c r="G34" s="23" t="s">
        <v>75</v>
      </c>
      <c r="H34" s="24" t="n">
        <f aca="false">IF(HEX2DEC(D34),HEX2DEC(G34)/HEX2DEC(D34),0.1)</f>
        <v>24.4317164346152</v>
      </c>
    </row>
    <row r="35" customFormat="false" ht="21.75" hidden="false" customHeight="true" outlineLevel="0" collapsed="false">
      <c r="B35" s="18" t="n">
        <v>10</v>
      </c>
      <c r="C35" s="18" t="s">
        <v>76</v>
      </c>
      <c r="D35" s="21" t="s">
        <v>77</v>
      </c>
      <c r="E35" s="21" t="s">
        <v>78</v>
      </c>
      <c r="F35" s="22" t="n">
        <f aca="false">IF(HEX2DEC(D35),HEX2DEC(D35)*2/HEX2DEC(E35),0)</f>
        <v>0.999957103279148</v>
      </c>
      <c r="G35" s="23" t="s">
        <v>79</v>
      </c>
      <c r="H35" s="24" t="n">
        <f aca="false">IF(HEX2DEC(D35),HEX2DEC(G35)/HEX2DEC(D35),0.1)</f>
        <v>23.5519718852859</v>
      </c>
    </row>
    <row r="37" customFormat="false" ht="21.75" hidden="false" customHeight="true" outlineLevel="0" collapsed="false">
      <c r="A37" s="8" t="s">
        <v>80</v>
      </c>
      <c r="B37" s="9"/>
      <c r="C37" s="9"/>
      <c r="D37" s="9"/>
      <c r="E37" s="9"/>
      <c r="F37" s="9"/>
      <c r="G37" s="9"/>
      <c r="H37" s="9"/>
    </row>
    <row r="38" customFormat="false" ht="21.75" hidden="false" customHeight="true" outlineLevel="0" collapsed="false">
      <c r="A38" s="10" t="s">
        <v>81</v>
      </c>
      <c r="B38" s="9"/>
      <c r="C38" s="9"/>
      <c r="D38" s="9"/>
      <c r="E38" s="9"/>
      <c r="F38" s="9"/>
      <c r="G38" s="9"/>
      <c r="H38" s="9"/>
    </row>
    <row r="39" customFormat="false" ht="21.75" hidden="false" customHeight="true" outlineLevel="0" collapsed="false">
      <c r="A39" s="10" t="s">
        <v>82</v>
      </c>
      <c r="B39" s="25"/>
      <c r="C39" s="25"/>
      <c r="D39" s="25"/>
      <c r="E39" s="25"/>
      <c r="F39" s="25"/>
      <c r="G39" s="25"/>
      <c r="H39" s="9"/>
    </row>
    <row r="40" customFormat="false" ht="21.75" hidden="false" customHeight="true" outlineLevel="0" collapsed="false">
      <c r="A40" s="10" t="s">
        <v>83</v>
      </c>
      <c r="B40" s="25"/>
      <c r="C40" s="25"/>
      <c r="D40" s="25"/>
      <c r="E40" s="25"/>
      <c r="F40" s="25"/>
      <c r="G40" s="25"/>
      <c r="H40" s="9"/>
    </row>
    <row r="41" customFormat="false" ht="21.75" hidden="false" customHeight="true" outlineLevel="0" collapsed="false">
      <c r="A41" s="10" t="s">
        <v>84</v>
      </c>
      <c r="B41" s="25"/>
      <c r="C41" s="25"/>
      <c r="D41" s="25"/>
      <c r="E41" s="25"/>
      <c r="F41" s="25"/>
      <c r="G41" s="25"/>
      <c r="H41" s="9"/>
    </row>
    <row r="42" customFormat="false" ht="21.75" hidden="false" customHeight="true" outlineLevel="0" collapsed="false">
      <c r="A42" s="10" t="s">
        <v>85</v>
      </c>
      <c r="B42" s="25"/>
      <c r="C42" s="25"/>
      <c r="D42" s="25"/>
      <c r="E42" s="25"/>
      <c r="F42" s="25"/>
      <c r="G42" s="25"/>
      <c r="H42" s="9"/>
    </row>
    <row r="43" customFormat="false" ht="21.75" hidden="false" customHeight="true" outlineLevel="0" collapsed="false">
      <c r="A43" s="10" t="s">
        <v>86</v>
      </c>
      <c r="B43" s="25"/>
      <c r="C43" s="25"/>
      <c r="D43" s="25"/>
      <c r="E43" s="25"/>
      <c r="F43" s="25"/>
      <c r="G43" s="25"/>
      <c r="H43" s="9"/>
    </row>
    <row r="44" customFormat="false" ht="21.75" hidden="false" customHeight="true" outlineLevel="0" collapsed="false">
      <c r="A44" s="10" t="s">
        <v>87</v>
      </c>
      <c r="B44" s="25"/>
      <c r="C44" s="25"/>
      <c r="D44" s="25"/>
      <c r="E44" s="25"/>
      <c r="F44" s="25"/>
      <c r="G44" s="25"/>
      <c r="H44" s="9"/>
    </row>
    <row r="45" customFormat="false" ht="21.75" hidden="false" customHeight="true" outlineLevel="0" collapsed="false">
      <c r="A45" s="10" t="s">
        <v>88</v>
      </c>
      <c r="B45" s="9"/>
      <c r="C45" s="9"/>
      <c r="D45" s="9"/>
      <c r="E45" s="9"/>
      <c r="F45" s="9"/>
      <c r="G45" s="9"/>
      <c r="H45" s="9"/>
    </row>
    <row r="46" customFormat="false" ht="21.75" hidden="false" customHeight="true" outlineLevel="0" collapsed="false">
      <c r="A46" s="8" t="s">
        <v>89</v>
      </c>
      <c r="B46" s="9"/>
      <c r="C46" s="9"/>
      <c r="D46" s="9"/>
      <c r="E46" s="9"/>
      <c r="F46" s="9"/>
      <c r="G46" s="9"/>
      <c r="H46" s="9"/>
    </row>
    <row r="47" customFormat="false" ht="21.75" hidden="false" customHeight="true" outlineLevel="0" collapsed="false">
      <c r="A47" s="8" t="s">
        <v>90</v>
      </c>
      <c r="B47" s="9"/>
      <c r="C47" s="9"/>
      <c r="D47" s="9"/>
      <c r="E47" s="9"/>
      <c r="F47" s="9"/>
      <c r="G47" s="9"/>
      <c r="H47" s="9"/>
    </row>
    <row r="48" customFormat="false" ht="21.75" hidden="false" customHeight="true" outlineLevel="0" collapsed="false">
      <c r="A48" s="8" t="s">
        <v>91</v>
      </c>
      <c r="B48" s="9"/>
      <c r="C48" s="9"/>
      <c r="D48" s="9"/>
      <c r="E48" s="9"/>
      <c r="F48" s="9"/>
      <c r="G48" s="9"/>
      <c r="H48" s="9"/>
    </row>
  </sheetData>
  <sheetProtection algorithmName="SHA-512" hashValue="1uJdLna9o6/TmSCaWmuxc3tG7B0MZ8OfN+BTDHxAH/1zq1l6bpdUpGZSSkKGH5Qmb/tU0Jh/0ba1mTX3WY0+pw==" saltValue="sIA1xYwrf+FuMUt+SOJANw==" spinCount="100000" sheet="true" objects="true" scenarios="true"/>
  <mergeCells count="15">
    <mergeCell ref="C2:D2"/>
    <mergeCell ref="F2:G2"/>
    <mergeCell ref="C3:D3"/>
    <mergeCell ref="F3:G3"/>
    <mergeCell ref="K19:L19"/>
    <mergeCell ref="B21:H21"/>
    <mergeCell ref="B22:B24"/>
    <mergeCell ref="C22:C24"/>
    <mergeCell ref="D22:F22"/>
    <mergeCell ref="H22:H24"/>
    <mergeCell ref="J22:J23"/>
    <mergeCell ref="D23:E23"/>
    <mergeCell ref="F23:F24"/>
    <mergeCell ref="B25:C25"/>
    <mergeCell ref="D25:E25"/>
  </mergeCells>
  <dataValidations count="8">
    <dataValidation allowBlank="true" error="0~89；&#10;AXI接口项填89，此项必须填0；&#10;AXI接口项填1~88，此项必须为89；&#10;AXI接口项填0，此项可任意。" errorTitle="输入无效" operator="between" prompt="0~89；&#10;AXI接口项填89，此项必须填0；&#10;AXI接口项填1~88，此项必须为89；&#10;AXI接口项填0，此项可任意。" promptTitle="sram接口通过数" showDropDown="false" showErrorMessage="true" showInputMessage="true" sqref="C8" type="custom">
      <formula1>OR(AND(C9=89,C8=0),AND(C9&gt;=1,C9&lt;=88,C8=89),AND(C9=0,C8&gt;=0,C8&lt;=89))</formula1>
      <formula2>0</formula2>
    </dataValidation>
    <dataValidation allowBlank="true" operator="between" prompt="0~89" promptTitle="AXI接口通过数" showDropDown="false" showErrorMessage="true" showInputMessage="true" sqref="C10" type="whole">
      <formula1>0</formula1>
      <formula2>89</formula2>
    </dataValidation>
    <dataValidation allowBlank="true" error="0~89；&#10;此项为89，则SRAM接口项一定要是0；&#10;此项为1~88，则SRAM接口项一定要是89；&#10;此项为0，则SRAM接口项可填任意。" errorTitle="输入无效" operator="between" prompt="0~89；&#10;此项为89，则SRAM接口项一定要是0；&#10;此项为1~88，则SRAM接口项一定要是89；&#10;此项为0，则SRAM接口项可填任意。" promptTitle="AXI接口通过数" showDropDown="false" showErrorMessage="true" showInputMessage="true" sqref="C9" type="custom">
      <formula1>OR(AND(C9=89,C8=0),AND(C9&gt;=1,C9&lt;=88,C8=89),C9=0)</formula1>
      <formula2>0</formula2>
    </dataValidation>
    <dataValidation allowBlank="true" operator="between" prompt="格式为:XX MHz : 100MHz&#10;XX MHz为myCPU上板频率，timer_clk必须为100MHz" promptTitle="上板频率" showDropDown="false" showErrorMessage="true" showInputMessage="true" sqref="D25" type="none">
      <formula1>0</formula1>
      <formula2>0</formula2>
    </dataValidation>
    <dataValidation allowBlank="false" operator="between" prompt="1：PASS；0：FAIL；&#10;填写该项时，应确保AXI接口89个功能点通过数非0" promptTitle="记忆游戏是否通过" showDropDown="false" showErrorMessage="true" showInputMessage="true" sqref="F9" type="custom">
      <formula1>OR(F9=0,AND(E9&lt;&gt;0,F9&gt;=0,F9&lt;=1))</formula1>
      <formula2>0</formula2>
    </dataValidation>
    <dataValidation allowBlank="true" operator="between" prompt="要求为16进制数。&#10;如结果为0x144FF46，则填写144FF46。&#10;如果某一性能测试未通过，则填写0" promptTitle="输入计时结果" showDropDown="false" showErrorMessage="true" showInputMessage="true" sqref="D26:E35" type="none">
      <formula1>0</formula1>
      <formula2>0</formula2>
    </dataValidation>
    <dataValidation allowBlank="false" error="1：PASS；0：FAIL；&#10;填写该项时，应确保AXI接口89个功能点通过数为89。&#10;如果89个功能点不是全部通过，认为系统测试也不通过，请将该项填0。" errorTitle="输入无效" operator="between" prompt="1：PASS；0：FAIL；&#10;填写该项时，应确保AXI接口89个功能点通过数为89。&#10;如果89个功能点不是全部通过，认为系统测试也不通过。" promptTitle="系统测试是否通过" showDropDown="false" showErrorMessage="true" showInputMessage="true" sqref="E9" type="custom">
      <formula1>OR(E9=0,AND(C9=89,E9=1))</formula1>
      <formula2>0</formula2>
    </dataValidation>
    <dataValidation allowBlank="false" error="1：PASS；0：FAIL；&#10;填写该项时，应确保AXI接口89个功能点通过数非0" errorTitle="输入无效" operator="between" prompt="1：PASS；0：FAIL；&#10;填写该项时，应确保AXI接口89个功能点通过数非0" promptTitle="记忆游戏是否通过" showDropDown="false" showErrorMessage="true" showInputMessage="true" sqref="D9" type="custom">
      <formula1>OR(D9=0,AND(C9&lt;&gt;0,D9&gt;=0,D9&lt;=1))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5.73828125" defaultRowHeight="21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4.5"/>
    <col collapsed="false" customWidth="true" hidden="false" outlineLevel="0" max="4" min="3" style="26" width="25.63"/>
    <col collapsed="false" customWidth="true" hidden="false" outlineLevel="0" max="5" min="5" style="27" width="32"/>
  </cols>
  <sheetData>
    <row r="1" customFormat="false" ht="21" hidden="false" customHeight="true" outlineLevel="0" collapsed="false">
      <c r="A1" s="3" t="s">
        <v>22</v>
      </c>
      <c r="B1" s="3" t="s">
        <v>23</v>
      </c>
      <c r="C1" s="17" t="s">
        <v>31</v>
      </c>
      <c r="D1" s="17" t="s">
        <v>31</v>
      </c>
      <c r="E1" s="28" t="s">
        <v>92</v>
      </c>
    </row>
    <row r="2" customFormat="false" ht="21" hidden="false" customHeight="true" outlineLevel="0" collapsed="false">
      <c r="A2" s="3"/>
      <c r="B2" s="3"/>
      <c r="C2" s="17" t="s">
        <v>93</v>
      </c>
      <c r="D2" s="17" t="s">
        <v>94</v>
      </c>
      <c r="E2" s="28"/>
    </row>
    <row r="3" customFormat="false" ht="21" hidden="false" customHeight="true" outlineLevel="0" collapsed="false">
      <c r="A3" s="18" t="s">
        <v>37</v>
      </c>
      <c r="B3" s="18"/>
      <c r="C3" s="29" t="s">
        <v>39</v>
      </c>
      <c r="D3" s="29" t="s">
        <v>39</v>
      </c>
      <c r="E3" s="30" t="s">
        <v>39</v>
      </c>
    </row>
    <row r="4" customFormat="false" ht="21" hidden="false" customHeight="true" outlineLevel="0" collapsed="false">
      <c r="A4" s="18" t="n">
        <v>1</v>
      </c>
      <c r="B4" s="18" t="s">
        <v>40</v>
      </c>
      <c r="C4" s="23" t="s">
        <v>43</v>
      </c>
      <c r="D4" s="23" t="s">
        <v>95</v>
      </c>
      <c r="E4" s="31" t="n">
        <f aca="false">HEX2DEC(C4)*2/HEX2DEC(D4)</f>
        <v>0.493674060784973</v>
      </c>
    </row>
    <row r="5" customFormat="false" ht="21" hidden="false" customHeight="true" outlineLevel="0" collapsed="false">
      <c r="A5" s="18" t="n">
        <v>2</v>
      </c>
      <c r="B5" s="18" t="s">
        <v>44</v>
      </c>
      <c r="C5" s="23" t="s">
        <v>47</v>
      </c>
      <c r="D5" s="23" t="s">
        <v>96</v>
      </c>
      <c r="E5" s="31" t="n">
        <f aca="false">HEX2DEC(C5)*2/HEX2DEC(D5)</f>
        <v>0.499997389932089</v>
      </c>
    </row>
    <row r="6" customFormat="false" ht="21" hidden="false" customHeight="true" outlineLevel="0" collapsed="false">
      <c r="A6" s="18" t="n">
        <v>3</v>
      </c>
      <c r="B6" s="18" t="s">
        <v>48</v>
      </c>
      <c r="C6" s="23" t="s">
        <v>51</v>
      </c>
      <c r="D6" s="23" t="s">
        <v>97</v>
      </c>
      <c r="E6" s="31" t="n">
        <f aca="false">HEX2DEC(C6)*2/HEX2DEC(D6)</f>
        <v>0.499998797713971</v>
      </c>
    </row>
    <row r="7" customFormat="false" ht="21" hidden="false" customHeight="true" outlineLevel="0" collapsed="false">
      <c r="A7" s="18" t="n">
        <v>4</v>
      </c>
      <c r="B7" s="18" t="s">
        <v>52</v>
      </c>
      <c r="C7" s="23" t="s">
        <v>55</v>
      </c>
      <c r="D7" s="23" t="s">
        <v>98</v>
      </c>
      <c r="E7" s="31" t="n">
        <f aca="false">HEX2DEC(C7)*2/HEX2DEC(D7)</f>
        <v>0.499998105037906</v>
      </c>
    </row>
    <row r="8" customFormat="false" ht="21" hidden="false" customHeight="true" outlineLevel="0" collapsed="false">
      <c r="A8" s="18" t="n">
        <v>5</v>
      </c>
      <c r="B8" s="18" t="s">
        <v>56</v>
      </c>
      <c r="C8" s="23" t="s">
        <v>59</v>
      </c>
      <c r="D8" s="23" t="s">
        <v>99</v>
      </c>
      <c r="E8" s="31" t="n">
        <f aca="false">HEX2DEC(C8)*2/HEX2DEC(D8)</f>
        <v>0.499989847716956</v>
      </c>
    </row>
    <row r="9" customFormat="false" ht="21" hidden="false" customHeight="true" outlineLevel="0" collapsed="false">
      <c r="A9" s="18" t="n">
        <v>6</v>
      </c>
      <c r="B9" s="18" t="s">
        <v>60</v>
      </c>
      <c r="C9" s="23" t="s">
        <v>63</v>
      </c>
      <c r="D9" s="23" t="s">
        <v>100</v>
      </c>
      <c r="E9" s="31" t="n">
        <f aca="false">HEX2DEC(C9)*2/HEX2DEC(D9)</f>
        <v>0.499997153755106</v>
      </c>
    </row>
    <row r="10" customFormat="false" ht="21" hidden="false" customHeight="true" outlineLevel="0" collapsed="false">
      <c r="A10" s="18" t="n">
        <v>7</v>
      </c>
      <c r="B10" s="18" t="s">
        <v>64</v>
      </c>
      <c r="C10" s="23" t="s">
        <v>67</v>
      </c>
      <c r="D10" s="23" t="s">
        <v>101</v>
      </c>
      <c r="E10" s="31" t="n">
        <f aca="false">HEX2DEC(C10)*2/HEX2DEC(D10)</f>
        <v>0.499997078304339</v>
      </c>
    </row>
    <row r="11" customFormat="false" ht="21" hidden="false" customHeight="true" outlineLevel="0" collapsed="false">
      <c r="A11" s="18" t="n">
        <v>8</v>
      </c>
      <c r="B11" s="18" t="s">
        <v>68</v>
      </c>
      <c r="C11" s="23" t="s">
        <v>71</v>
      </c>
      <c r="D11" s="23" t="s">
        <v>102</v>
      </c>
      <c r="E11" s="31" t="n">
        <f aca="false">HEX2DEC(C11)*2/HEX2DEC(D11)</f>
        <v>0.499997140331951</v>
      </c>
    </row>
    <row r="12" customFormat="false" ht="21" hidden="false" customHeight="true" outlineLevel="0" collapsed="false">
      <c r="A12" s="18" t="n">
        <v>9</v>
      </c>
      <c r="B12" s="18" t="s">
        <v>72</v>
      </c>
      <c r="C12" s="23" t="s">
        <v>75</v>
      </c>
      <c r="D12" s="23" t="s">
        <v>103</v>
      </c>
      <c r="E12" s="31" t="n">
        <f aca="false">HEX2DEC(C12)*2/HEX2DEC(D12)</f>
        <v>0.4999611789595</v>
      </c>
    </row>
    <row r="13" customFormat="false" ht="21" hidden="false" customHeight="true" outlineLevel="0" collapsed="false">
      <c r="A13" s="18" t="n">
        <v>10</v>
      </c>
      <c r="B13" s="18" t="s">
        <v>76</v>
      </c>
      <c r="C13" s="23" t="s">
        <v>79</v>
      </c>
      <c r="D13" s="23" t="s">
        <v>104</v>
      </c>
      <c r="E13" s="31" t="n">
        <f aca="false">HEX2DEC(C13)*2/HEX2DEC(D13)</f>
        <v>0.499995978665924</v>
      </c>
    </row>
  </sheetData>
  <mergeCells count="4">
    <mergeCell ref="A1:A2"/>
    <mergeCell ref="B1:B2"/>
    <mergeCell ref="E1:E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2018-07-17T10:07:32Z</dcterms:created>
  <dc:creator>Windows 用户</dc:creator>
  <dc:description/>
  <dc:language>zh-CN</dc:language>
  <cp:lastModifiedBy/>
  <dcterms:modified xsi:type="dcterms:W3CDTF">2022-08-16T17:15:19Z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