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Black4/Documents/Git/sblack4.github.io/miscIgnore/"/>
    </mc:Choice>
  </mc:AlternateContent>
  <bookViews>
    <workbookView xWindow="3800" yWindow="460" windowWidth="23060" windowHeight="16920" activeTab="1"/>
  </bookViews>
  <sheets>
    <sheet name="Transcript" sheetId="1" r:id="rId1"/>
    <sheet name="Grades" sheetId="2" r:id="rId2"/>
    <sheet name="Data" sheetId="4" r:id="rId3"/>
    <sheet name="Pretty" sheetId="3" r:id="rId4"/>
  </sheets>
  <definedNames>
    <definedName name="crses_progress" localSheetId="0">Transcript!$A$241</definedName>
    <definedName name="insti_credit" localSheetId="0">Transcript!$A$10</definedName>
    <definedName name="trans_totals" localSheetId="0">Transcript!$A$225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9" i="2" l="1"/>
  <c r="J69" i="2"/>
  <c r="L69" i="2"/>
  <c r="N5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2" i="4"/>
  <c r="N11" i="4"/>
  <c r="N10" i="4"/>
  <c r="N9" i="4"/>
  <c r="N8" i="4"/>
  <c r="N7" i="4"/>
  <c r="N6" i="4"/>
  <c r="N3" i="4"/>
  <c r="N2" i="4"/>
  <c r="J57" i="2"/>
  <c r="K67" i="2"/>
  <c r="J67" i="2"/>
  <c r="L6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2" i="2"/>
  <c r="K65" i="2"/>
  <c r="J65" i="2"/>
  <c r="L65" i="2"/>
  <c r="K63" i="2"/>
  <c r="J63" i="2"/>
  <c r="L63" i="2"/>
  <c r="K61" i="2"/>
  <c r="J61" i="2"/>
  <c r="K59" i="2"/>
  <c r="J59" i="2"/>
  <c r="K57" i="2"/>
  <c r="L59" i="2"/>
  <c r="L57" i="2"/>
  <c r="L61" i="2"/>
</calcChain>
</file>

<file path=xl/sharedStrings.xml><?xml version="1.0" encoding="utf-8"?>
<sst xmlns="http://schemas.openxmlformats.org/spreadsheetml/2006/main" count="1218" uniqueCount="185">
  <si>
    <t>Subject</t>
  </si>
  <si>
    <t>Course</t>
  </si>
  <si>
    <t>Level</t>
  </si>
  <si>
    <t>Title</t>
  </si>
  <si>
    <t>Grade</t>
  </si>
  <si>
    <t>Credit Hours</t>
  </si>
  <si>
    <t>Quality Points</t>
  </si>
  <si>
    <t>R</t>
  </si>
  <si>
    <t>BIOL</t>
  </si>
  <si>
    <t>UG</t>
  </si>
  <si>
    <t>Introductory Biology I</t>
  </si>
  <si>
    <t>B+</t>
  </si>
  <si>
    <t>COMM</t>
  </si>
  <si>
    <t>Interperson and Group Interact</t>
  </si>
  <si>
    <t>B-</t>
  </si>
  <si>
    <t>ECON</t>
  </si>
  <si>
    <t>Microeconomic Principles</t>
  </si>
  <si>
    <t>D</t>
  </si>
  <si>
    <t>E</t>
  </si>
  <si>
    <t>ENGL</t>
  </si>
  <si>
    <t>Composition</t>
  </si>
  <si>
    <t>MUSI</t>
  </si>
  <si>
    <t>Popular Music in America</t>
  </si>
  <si>
    <t>DEGREE AWARDED</t>
  </si>
  <si>
    <t>Awarded:</t>
  </si>
  <si>
    <t>Bachelor of Science</t>
  </si>
  <si>
    <t>Degree Date:</t>
  </si>
  <si>
    <t>Curriculum Information</t>
  </si>
  <si>
    <t>College:</t>
  </si>
  <si>
    <t>Humanities &amp; Social Sciences</t>
  </si>
  <si>
    <t>Major:</t>
  </si>
  <si>
    <t>Economics</t>
  </si>
  <si>
    <t>Major Concentration:</t>
  </si>
  <si>
    <t>Managerial Economics</t>
  </si>
  <si>
    <t>INSTITUTION CREDIT      -Top-</t>
  </si>
  <si>
    <t>Term: Fall 2009</t>
  </si>
  <si>
    <t>Academic Standing:</t>
  </si>
  <si>
    <t>Good Standing</t>
  </si>
  <si>
    <t>Term Totals (Undergraduate)</t>
  </si>
  <si>
    <t>Attempt Hours</t>
  </si>
  <si>
    <t>Passed Hours</t>
  </si>
  <si>
    <t>Earned Hours</t>
  </si>
  <si>
    <t>GPA Hours</t>
  </si>
  <si>
    <t>GPA</t>
  </si>
  <si>
    <t>Current Term:</t>
  </si>
  <si>
    <t>Cumulative:</t>
  </si>
  <si>
    <t>**Unofficial Transcript**</t>
  </si>
  <si>
    <t>Term: Spring 2010</t>
  </si>
  <si>
    <t>CHEM</t>
  </si>
  <si>
    <t>Int Organ/Biochem/Phar/Fuel Ch</t>
  </si>
  <si>
    <t>A</t>
  </si>
  <si>
    <t>Reading and Writng About Texts</t>
  </si>
  <si>
    <t>C</t>
  </si>
  <si>
    <t>IT</t>
  </si>
  <si>
    <t>Introduction to Computing</t>
  </si>
  <si>
    <t>C+</t>
  </si>
  <si>
    <t>PSYC</t>
  </si>
  <si>
    <t>Basic Concepts in Psychology</t>
  </si>
  <si>
    <t>Term: Fall 2010</t>
  </si>
  <si>
    <t>HIST</t>
  </si>
  <si>
    <t>History of Western Civilizatin</t>
  </si>
  <si>
    <t>A-</t>
  </si>
  <si>
    <t>Intr to Information Technology</t>
  </si>
  <si>
    <t>C-</t>
  </si>
  <si>
    <t>Database Fundamentals</t>
  </si>
  <si>
    <t>F</t>
  </si>
  <si>
    <t>MATH</t>
  </si>
  <si>
    <t>Intro Calc:Business Applicatio</t>
  </si>
  <si>
    <t>STAT</t>
  </si>
  <si>
    <t>Introductory Statistics I</t>
  </si>
  <si>
    <t>Term: Spring 2011</t>
  </si>
  <si>
    <t>MKTG</t>
  </si>
  <si>
    <t>Principles of Marketing</t>
  </si>
  <si>
    <t>B</t>
  </si>
  <si>
    <t>MSOM</t>
  </si>
  <si>
    <t>Managing in a Global Economy</t>
  </si>
  <si>
    <t>Developmental Psychology</t>
  </si>
  <si>
    <t>Child Psychology</t>
  </si>
  <si>
    <t>Physiological Psychology</t>
  </si>
  <si>
    <t>Term: Fall 2011</t>
  </si>
  <si>
    <t>BULE</t>
  </si>
  <si>
    <t>Legal Environment of Business</t>
  </si>
  <si>
    <t>I</t>
  </si>
  <si>
    <t>Macroeconomic Principles</t>
  </si>
  <si>
    <t>SOM</t>
  </si>
  <si>
    <t>Bus Modls: A Commun Appr</t>
  </si>
  <si>
    <t>Term: Spring 2012</t>
  </si>
  <si>
    <t>Additional Standing:</t>
  </si>
  <si>
    <t>Dean's List</t>
  </si>
  <si>
    <t>ACCT</t>
  </si>
  <si>
    <t>Survey of Accounting</t>
  </si>
  <si>
    <t>Intermediate Microeconomics</t>
  </si>
  <si>
    <t>A+</t>
  </si>
  <si>
    <t>ENGH</t>
  </si>
  <si>
    <t>Adv Composition (Business)</t>
  </si>
  <si>
    <t>OM</t>
  </si>
  <si>
    <t>Statistical Analysis for Mgmt</t>
  </si>
  <si>
    <t>Cognitive Psychology</t>
  </si>
  <si>
    <t>Term: Summer 2012</t>
  </si>
  <si>
    <t>Econ Problms and Publ Policies</t>
  </si>
  <si>
    <t>Intermediate Macroeconomics</t>
  </si>
  <si>
    <t>Game Theory and Econ of Insts</t>
  </si>
  <si>
    <t>Term: Fall 2012</t>
  </si>
  <si>
    <t>Money and Banking</t>
  </si>
  <si>
    <t>Economics of Labor</t>
  </si>
  <si>
    <t>Environmental Economics</t>
  </si>
  <si>
    <t>International Economics</t>
  </si>
  <si>
    <t>Neuropsychological Factors</t>
  </si>
  <si>
    <t>Intro Statistics II</t>
  </si>
  <si>
    <t>Term: Spring 2013</t>
  </si>
  <si>
    <t>Cuba: Invest, Global Integrat.</t>
  </si>
  <si>
    <t>Term: Summer 2013</t>
  </si>
  <si>
    <t>Introduction to Econometrics</t>
  </si>
  <si>
    <t>Precalculus Mathematics</t>
  </si>
  <si>
    <t>Term: Fall 2013</t>
  </si>
  <si>
    <t>Managerial Economics/Strategy</t>
  </si>
  <si>
    <t>IT Problem Solving</t>
  </si>
  <si>
    <t>Analytic Geometry/Calculus I</t>
  </si>
  <si>
    <t>Discrete Mathematics I</t>
  </si>
  <si>
    <t>Term: Spring 2014</t>
  </si>
  <si>
    <t>Term Comments:</t>
  </si>
  <si>
    <t>Cumulative GPA/Earned Hrs for BS degree</t>
  </si>
  <si>
    <t>Awarded 05/17/2014: 3.42 / 147.00</t>
  </si>
  <si>
    <t>Cell Structure and Function</t>
  </si>
  <si>
    <t>Analytic Geom and Calc II</t>
  </si>
  <si>
    <t>NEUR</t>
  </si>
  <si>
    <t>Cell/Neurphys/Pharmoc Neursci</t>
  </si>
  <si>
    <t>Brain and Sensory Processes</t>
  </si>
  <si>
    <t>Term: Fall 2014</t>
  </si>
  <si>
    <t>General Chemistry I</t>
  </si>
  <si>
    <t>GR</t>
  </si>
  <si>
    <t>JournalClub:NeursciEthcs/Socty</t>
  </si>
  <si>
    <t>Analysis Exper Data Using SPSS</t>
  </si>
  <si>
    <t>Term Totals (Graduate)</t>
  </si>
  <si>
    <t>Term: Spring 2015</t>
  </si>
  <si>
    <t>R&amp;D in a Biotech Companies</t>
  </si>
  <si>
    <t>Intro Grad Studies/Biology</t>
  </si>
  <si>
    <t>General Chemistry II</t>
  </si>
  <si>
    <t>IN</t>
  </si>
  <si>
    <t>Neuropharmacology</t>
  </si>
  <si>
    <t>TRANSCRIPT TOTALS (GRADUATE)      -Top-</t>
  </si>
  <si>
    <t>Total Institution:</t>
  </si>
  <si>
    <t>Total Transfer:</t>
  </si>
  <si>
    <t>Overall:</t>
  </si>
  <si>
    <t>TRANSCRIPT TOTALS (UNDERGRADUATE)      -Top-</t>
  </si>
  <si>
    <t>COURSES IN PROGRESS       -Top-</t>
  </si>
  <si>
    <t>Term: Fall 2015</t>
  </si>
  <si>
    <t>Virology</t>
  </si>
  <si>
    <t>BIOS</t>
  </si>
  <si>
    <t>Systems Biology</t>
  </si>
  <si>
    <t>Cellular Neuroscience</t>
  </si>
  <si>
    <t>Sum</t>
  </si>
  <si>
    <t>TOTAL</t>
  </si>
  <si>
    <t>GRAD</t>
  </si>
  <si>
    <t>BIOL/CHEM UG</t>
  </si>
  <si>
    <t>MATH UG</t>
  </si>
  <si>
    <t>ECON UG</t>
  </si>
  <si>
    <t>PSYCH UG</t>
  </si>
  <si>
    <t>Letter</t>
  </si>
  <si>
    <t>Math/Biol/Chem UG</t>
  </si>
  <si>
    <t>BIOL/CHEM, UG</t>
  </si>
  <si>
    <t>MATH, UG</t>
  </si>
  <si>
    <t>ECON, UG</t>
  </si>
  <si>
    <t>PSYCH, UG</t>
  </si>
  <si>
    <t>GRADUATE</t>
  </si>
  <si>
    <t>BIOL/CHEM UDERGRADUATE</t>
  </si>
  <si>
    <t>MATH UDERGRADUATE</t>
  </si>
  <si>
    <t>ECON UDERGRADUATE</t>
  </si>
  <si>
    <t>PSYCH UDERGRADUATE</t>
  </si>
  <si>
    <t>Time</t>
  </si>
  <si>
    <t>Fall 2009</t>
  </si>
  <si>
    <t>Fall 2010</t>
  </si>
  <si>
    <t>Fall 2011</t>
  </si>
  <si>
    <t>Fall 2012</t>
  </si>
  <si>
    <t>Fall 2013</t>
  </si>
  <si>
    <t>Spring 2010</t>
  </si>
  <si>
    <t>Spring 2011</t>
  </si>
  <si>
    <t>Spring 2012</t>
  </si>
  <si>
    <t>Spring 2013</t>
  </si>
  <si>
    <t>Summer 2012</t>
  </si>
  <si>
    <t>Summer 2013</t>
  </si>
  <si>
    <t>Spring 2014</t>
  </si>
  <si>
    <t>Fall 2014</t>
  </si>
  <si>
    <t>Spring 2015</t>
  </si>
  <si>
    <t>MAJOR UDERGRADUATE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</si>
</sst>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b/>
      <sz val="10"/>
      <color rgb="FF000080"/>
      <name val="Verdana"/>
      <family val="2"/>
    </font>
    <font>
      <b/>
      <sz val="9"/>
      <color rgb="FF000000"/>
      <name val="Verdana"/>
      <family val="2"/>
    </font>
    <font>
      <u/>
      <sz val="11"/>
      <color theme="10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6CC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/>
      <right/>
      <top/>
      <bottom style="medium">
        <color rgb="FF999999"/>
      </bottom>
      <diagonal/>
    </border>
    <border>
      <left style="medium">
        <color rgb="FF999999"/>
      </left>
      <right/>
      <top/>
      <bottom style="medium">
        <color rgb="FF999999"/>
      </bottom>
      <diagonal/>
    </border>
    <border>
      <left style="medium">
        <color rgb="FF999999"/>
      </left>
      <right/>
      <top style="medium">
        <color rgb="FF999999"/>
      </top>
      <bottom style="medium">
        <color rgb="FF999999"/>
      </bottom>
      <diagonal/>
    </border>
    <border>
      <left/>
      <right/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/>
      <top/>
      <bottom/>
      <diagonal/>
    </border>
    <border>
      <left/>
      <right/>
      <top style="medium">
        <color rgb="FF999999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/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7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2" fillId="2" borderId="1" xfId="0" applyFont="1" applyFill="1" applyBorder="1" applyAlignment="1">
      <alignment horizontal="right" vertical="center" wrapText="1"/>
    </xf>
    <xf numFmtId="0" fontId="1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6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7" fillId="6" borderId="9" xfId="0" applyFont="1" applyFill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164" fontId="7" fillId="7" borderId="9" xfId="0" applyNumberFormat="1" applyFont="1" applyFill="1" applyBorder="1" applyAlignment="1">
      <alignment horizontal="center"/>
    </xf>
    <xf numFmtId="164" fontId="7" fillId="4" borderId="9" xfId="0" applyNumberFormat="1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1" fillId="3" borderId="0" xfId="0" applyFont="1" applyFill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top" wrapText="1"/>
    </xf>
    <xf numFmtId="0" fontId="6" fillId="6" borderId="17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6" fillId="6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1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5" fillId="3" borderId="0" xfId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15" fontId="2" fillId="2" borderId="2" xfId="0" applyNumberFormat="1" applyFont="1" applyFill="1" applyBorder="1" applyAlignment="1">
      <alignment horizontal="left" vertical="top" wrapText="1"/>
    </xf>
    <xf numFmtId="15" fontId="2" fillId="2" borderId="1" xfId="0" applyNumberFormat="1" applyFont="1" applyFill="1" applyBorder="1" applyAlignment="1">
      <alignment horizontal="left" vertical="top" wrapText="1"/>
    </xf>
    <xf numFmtId="0" fontId="6" fillId="6" borderId="17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164" fontId="0" fillId="0" borderId="17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atriotweb.gmu.edu/pls/prod/bwskotrn.P_ViewTran" TargetMode="External"/><Relationship Id="rId4" Type="http://schemas.openxmlformats.org/officeDocument/2006/relationships/hyperlink" Target="https://patriotweb.gmu.edu/pls/prod/bwskotrn.P_ViewTran" TargetMode="External"/><Relationship Id="rId1" Type="http://schemas.openxmlformats.org/officeDocument/2006/relationships/hyperlink" Target="https://patriotweb.gmu.edu/pls/prod/bwskotrn.P_ViewTran" TargetMode="External"/><Relationship Id="rId2" Type="http://schemas.openxmlformats.org/officeDocument/2006/relationships/hyperlink" Target="https://patriotweb.gmu.edu/pls/prod/bwskotrn.P_ViewTr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8"/>
  <sheetViews>
    <sheetView topLeftCell="A182" workbookViewId="0">
      <selection activeCell="K201" sqref="K201:L201"/>
    </sheetView>
  </sheetViews>
  <sheetFormatPr baseColWidth="10" defaultColWidth="8.83203125" defaultRowHeight="15" x14ac:dyDescent="0.2"/>
  <sheetData>
    <row r="1" spans="1:13" x14ac:dyDescent="0.2">
      <c r="A1" s="48" t="s">
        <v>23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1"/>
    </row>
    <row r="2" spans="1:13" ht="29" thickBot="1" x14ac:dyDescent="0.25">
      <c r="A2" s="6" t="s">
        <v>24</v>
      </c>
      <c r="B2" s="50" t="s">
        <v>25</v>
      </c>
      <c r="C2" s="50"/>
      <c r="D2" s="51"/>
      <c r="E2" s="59" t="s">
        <v>26</v>
      </c>
      <c r="F2" s="54"/>
      <c r="G2" s="60">
        <v>41776</v>
      </c>
      <c r="H2" s="60"/>
      <c r="I2" s="60"/>
      <c r="J2" s="60"/>
      <c r="K2" s="60"/>
      <c r="L2" s="61"/>
      <c r="M2" s="1"/>
    </row>
    <row r="3" spans="1:13" x14ac:dyDescent="0.2">
      <c r="A3" s="48" t="s">
        <v>27</v>
      </c>
      <c r="B3" s="48"/>
      <c r="C3" s="48"/>
      <c r="D3" s="48"/>
      <c r="E3" s="48"/>
      <c r="F3" s="48"/>
      <c r="G3" s="1"/>
      <c r="H3" s="1"/>
      <c r="I3" s="1"/>
      <c r="J3" s="1"/>
      <c r="K3" s="1"/>
      <c r="L3" s="1"/>
      <c r="M3" s="1"/>
    </row>
    <row r="4" spans="1:13" x14ac:dyDescent="0.2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1"/>
    </row>
    <row r="5" spans="1:13" ht="16" thickBot="1" x14ac:dyDescent="0.25">
      <c r="A5" s="54" t="s">
        <v>28</v>
      </c>
      <c r="B5" s="54"/>
      <c r="C5" s="54"/>
      <c r="D5" s="54"/>
      <c r="E5" s="50" t="s">
        <v>29</v>
      </c>
      <c r="F5" s="50"/>
      <c r="G5" s="50"/>
      <c r="H5" s="50"/>
      <c r="I5" s="50"/>
      <c r="J5" s="50"/>
      <c r="K5" s="50"/>
      <c r="L5" s="51"/>
      <c r="M5" s="1"/>
    </row>
    <row r="6" spans="1:13" ht="16" thickBot="1" x14ac:dyDescent="0.25">
      <c r="A6" s="54" t="s">
        <v>30</v>
      </c>
      <c r="B6" s="54"/>
      <c r="C6" s="54"/>
      <c r="D6" s="54"/>
      <c r="E6" s="43" t="s">
        <v>31</v>
      </c>
      <c r="F6" s="43"/>
      <c r="G6" s="43"/>
      <c r="H6" s="43"/>
      <c r="I6" s="43"/>
      <c r="J6" s="43"/>
      <c r="K6" s="43"/>
      <c r="L6" s="44"/>
      <c r="M6" s="1"/>
    </row>
    <row r="7" spans="1:13" ht="16" thickBot="1" x14ac:dyDescent="0.25">
      <c r="A7" s="54" t="s">
        <v>32</v>
      </c>
      <c r="B7" s="54"/>
      <c r="C7" s="54"/>
      <c r="D7" s="54"/>
      <c r="E7" s="43" t="s">
        <v>33</v>
      </c>
      <c r="F7" s="43"/>
      <c r="G7" s="43"/>
      <c r="H7" s="43"/>
      <c r="I7" s="43"/>
      <c r="J7" s="43"/>
      <c r="K7" s="43"/>
      <c r="L7" s="44"/>
      <c r="M7" s="1"/>
    </row>
    <row r="8" spans="1:13" x14ac:dyDescent="0.2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1"/>
    </row>
    <row r="9" spans="1:13" x14ac:dyDescent="0.2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1"/>
    </row>
    <row r="10" spans="1:13" ht="15" customHeight="1" x14ac:dyDescent="0.2">
      <c r="A10" s="56" t="s">
        <v>34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1"/>
    </row>
    <row r="11" spans="1:13" x14ac:dyDescent="0.2">
      <c r="A11" s="57" t="s">
        <v>35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1"/>
    </row>
    <row r="12" spans="1:13" ht="16" thickBot="1" x14ac:dyDescent="0.25">
      <c r="A12" s="54" t="s">
        <v>36</v>
      </c>
      <c r="B12" s="54"/>
      <c r="C12" s="54"/>
      <c r="D12" s="54"/>
      <c r="E12" s="50" t="s">
        <v>37</v>
      </c>
      <c r="F12" s="50"/>
      <c r="G12" s="50"/>
      <c r="H12" s="50"/>
      <c r="I12" s="50"/>
      <c r="J12" s="50"/>
      <c r="K12" s="51"/>
      <c r="L12" s="1"/>
      <c r="M12" s="1"/>
    </row>
    <row r="13" spans="1:13" ht="28" x14ac:dyDescent="0.2">
      <c r="A13" s="2" t="s">
        <v>0</v>
      </c>
      <c r="B13" s="2" t="s">
        <v>1</v>
      </c>
      <c r="C13" s="2" t="s">
        <v>2</v>
      </c>
      <c r="D13" s="48" t="s">
        <v>3</v>
      </c>
      <c r="E13" s="48"/>
      <c r="F13" s="48"/>
      <c r="G13" s="48"/>
      <c r="H13" s="48"/>
      <c r="I13" s="2" t="s">
        <v>4</v>
      </c>
      <c r="J13" s="2" t="s">
        <v>5</v>
      </c>
      <c r="K13" s="2" t="s">
        <v>6</v>
      </c>
      <c r="L13" s="2" t="s">
        <v>7</v>
      </c>
      <c r="M13" s="1"/>
    </row>
    <row r="14" spans="1:13" ht="16" thickBot="1" x14ac:dyDescent="0.25">
      <c r="A14" s="3" t="s">
        <v>8</v>
      </c>
      <c r="B14" s="3">
        <v>103</v>
      </c>
      <c r="C14" s="3" t="s">
        <v>9</v>
      </c>
      <c r="D14" s="49" t="s">
        <v>10</v>
      </c>
      <c r="E14" s="50"/>
      <c r="F14" s="50"/>
      <c r="G14" s="50"/>
      <c r="H14" s="51"/>
      <c r="I14" s="3" t="s">
        <v>11</v>
      </c>
      <c r="J14" s="5">
        <v>4</v>
      </c>
      <c r="K14" s="5">
        <v>13.32</v>
      </c>
      <c r="L14" s="3"/>
      <c r="M14" s="4"/>
    </row>
    <row r="15" spans="1:13" ht="16" thickBot="1" x14ac:dyDescent="0.25">
      <c r="A15" s="3" t="s">
        <v>12</v>
      </c>
      <c r="B15" s="3">
        <v>101</v>
      </c>
      <c r="C15" s="3" t="s">
        <v>9</v>
      </c>
      <c r="D15" s="42" t="s">
        <v>13</v>
      </c>
      <c r="E15" s="43"/>
      <c r="F15" s="43"/>
      <c r="G15" s="43"/>
      <c r="H15" s="44"/>
      <c r="I15" s="3" t="s">
        <v>14</v>
      </c>
      <c r="J15" s="5">
        <v>3</v>
      </c>
      <c r="K15" s="5">
        <v>8.01</v>
      </c>
      <c r="L15" s="3"/>
      <c r="M15" s="4"/>
    </row>
    <row r="16" spans="1:13" ht="16" thickBot="1" x14ac:dyDescent="0.25">
      <c r="A16" s="3" t="s">
        <v>15</v>
      </c>
      <c r="B16" s="3">
        <v>103</v>
      </c>
      <c r="C16" s="3" t="s">
        <v>9</v>
      </c>
      <c r="D16" s="42" t="s">
        <v>16</v>
      </c>
      <c r="E16" s="43"/>
      <c r="F16" s="43"/>
      <c r="G16" s="43"/>
      <c r="H16" s="44"/>
      <c r="I16" s="3" t="s">
        <v>17</v>
      </c>
      <c r="J16" s="5">
        <v>3</v>
      </c>
      <c r="K16" s="5">
        <v>0</v>
      </c>
      <c r="L16" s="3" t="s">
        <v>18</v>
      </c>
      <c r="M16" s="4"/>
    </row>
    <row r="17" spans="1:13" ht="16" thickBot="1" x14ac:dyDescent="0.25">
      <c r="A17" s="3" t="s">
        <v>19</v>
      </c>
      <c r="B17" s="3">
        <v>101</v>
      </c>
      <c r="C17" s="3" t="s">
        <v>9</v>
      </c>
      <c r="D17" s="42" t="s">
        <v>20</v>
      </c>
      <c r="E17" s="43"/>
      <c r="F17" s="43"/>
      <c r="G17" s="43"/>
      <c r="H17" s="44"/>
      <c r="I17" s="3" t="s">
        <v>14</v>
      </c>
      <c r="J17" s="5">
        <v>3</v>
      </c>
      <c r="K17" s="5">
        <v>8.01</v>
      </c>
      <c r="L17" s="3"/>
      <c r="M17" s="4"/>
    </row>
    <row r="18" spans="1:13" ht="16" thickBot="1" x14ac:dyDescent="0.25">
      <c r="A18" s="3" t="s">
        <v>21</v>
      </c>
      <c r="B18" s="3">
        <v>102</v>
      </c>
      <c r="C18" s="3" t="s">
        <v>9</v>
      </c>
      <c r="D18" s="42" t="s">
        <v>22</v>
      </c>
      <c r="E18" s="43"/>
      <c r="F18" s="43"/>
      <c r="G18" s="43"/>
      <c r="H18" s="44"/>
      <c r="I18" s="3" t="s">
        <v>11</v>
      </c>
      <c r="J18" s="5">
        <v>3</v>
      </c>
      <c r="K18" s="5">
        <v>9.99</v>
      </c>
      <c r="L18" s="3"/>
      <c r="M18" s="4"/>
    </row>
    <row r="19" spans="1:13" x14ac:dyDescent="0.2">
      <c r="A19" s="58" t="s">
        <v>38</v>
      </c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1"/>
    </row>
    <row r="20" spans="1:13" ht="28" x14ac:dyDescent="0.2">
      <c r="A20" s="55"/>
      <c r="B20" s="55"/>
      <c r="C20" s="55"/>
      <c r="D20" s="55"/>
      <c r="E20" s="55"/>
      <c r="F20" s="2" t="s">
        <v>39</v>
      </c>
      <c r="G20" s="2" t="s">
        <v>40</v>
      </c>
      <c r="H20" s="2" t="s">
        <v>41</v>
      </c>
      <c r="I20" s="2" t="s">
        <v>42</v>
      </c>
      <c r="J20" s="2" t="s">
        <v>6</v>
      </c>
      <c r="K20" s="48" t="s">
        <v>43</v>
      </c>
      <c r="L20" s="48"/>
      <c r="M20" s="1"/>
    </row>
    <row r="21" spans="1:13" ht="16" thickBot="1" x14ac:dyDescent="0.25">
      <c r="A21" s="54" t="s">
        <v>44</v>
      </c>
      <c r="B21" s="54"/>
      <c r="C21" s="54"/>
      <c r="D21" s="54"/>
      <c r="E21" s="54"/>
      <c r="F21" s="5">
        <v>16</v>
      </c>
      <c r="G21" s="5">
        <v>13</v>
      </c>
      <c r="H21" s="5">
        <v>13</v>
      </c>
      <c r="I21" s="5">
        <v>13</v>
      </c>
      <c r="J21" s="5">
        <v>39.33</v>
      </c>
      <c r="K21" s="52">
        <v>3.03</v>
      </c>
      <c r="L21" s="53"/>
      <c r="M21" s="1"/>
    </row>
    <row r="22" spans="1:13" ht="16" thickBot="1" x14ac:dyDescent="0.25">
      <c r="A22" s="54" t="s">
        <v>45</v>
      </c>
      <c r="B22" s="54"/>
      <c r="C22" s="54"/>
      <c r="D22" s="54"/>
      <c r="E22" s="54"/>
      <c r="F22" s="5">
        <v>16</v>
      </c>
      <c r="G22" s="5">
        <v>13</v>
      </c>
      <c r="H22" s="5">
        <v>13</v>
      </c>
      <c r="I22" s="5">
        <v>13</v>
      </c>
      <c r="J22" s="5">
        <v>39.33</v>
      </c>
      <c r="K22" s="45">
        <v>3.03</v>
      </c>
      <c r="L22" s="46"/>
      <c r="M22" s="1"/>
    </row>
    <row r="23" spans="1:13" x14ac:dyDescent="0.2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1"/>
    </row>
    <row r="24" spans="1:13" ht="48" x14ac:dyDescent="0.2">
      <c r="A24" s="7" t="s">
        <v>46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">
      <c r="A25" s="55"/>
      <c r="B25" s="55"/>
      <c r="C25" s="55"/>
      <c r="D25" s="55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">
      <c r="A26" s="57" t="s">
        <v>47</v>
      </c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1"/>
    </row>
    <row r="27" spans="1:13" ht="16" thickBot="1" x14ac:dyDescent="0.25">
      <c r="A27" s="54" t="s">
        <v>36</v>
      </c>
      <c r="B27" s="54"/>
      <c r="C27" s="54"/>
      <c r="D27" s="54"/>
      <c r="E27" s="50" t="s">
        <v>37</v>
      </c>
      <c r="F27" s="50"/>
      <c r="G27" s="50"/>
      <c r="H27" s="50"/>
      <c r="I27" s="50"/>
      <c r="J27" s="50"/>
      <c r="K27" s="51"/>
      <c r="L27" s="1"/>
      <c r="M27" s="1"/>
    </row>
    <row r="28" spans="1:13" ht="28" x14ac:dyDescent="0.2">
      <c r="A28" s="2" t="s">
        <v>0</v>
      </c>
      <c r="B28" s="2" t="s">
        <v>1</v>
      </c>
      <c r="C28" s="2" t="s">
        <v>2</v>
      </c>
      <c r="D28" s="48" t="s">
        <v>3</v>
      </c>
      <c r="E28" s="48"/>
      <c r="F28" s="48"/>
      <c r="G28" s="48"/>
      <c r="H28" s="48"/>
      <c r="I28" s="2" t="s">
        <v>4</v>
      </c>
      <c r="J28" s="2" t="s">
        <v>5</v>
      </c>
      <c r="K28" s="2" t="s">
        <v>6</v>
      </c>
      <c r="L28" s="2" t="s">
        <v>7</v>
      </c>
      <c r="M28" s="1"/>
    </row>
    <row r="29" spans="1:13" ht="16" thickBot="1" x14ac:dyDescent="0.25">
      <c r="A29" s="3" t="s">
        <v>48</v>
      </c>
      <c r="B29" s="3">
        <v>102</v>
      </c>
      <c r="C29" s="3" t="s">
        <v>9</v>
      </c>
      <c r="D29" s="49" t="s">
        <v>49</v>
      </c>
      <c r="E29" s="50"/>
      <c r="F29" s="50"/>
      <c r="G29" s="50"/>
      <c r="H29" s="51"/>
      <c r="I29" s="3" t="s">
        <v>50</v>
      </c>
      <c r="J29" s="5">
        <v>3</v>
      </c>
      <c r="K29" s="5">
        <v>12</v>
      </c>
      <c r="L29" s="3"/>
      <c r="M29" s="4"/>
    </row>
    <row r="30" spans="1:13" ht="16" thickBot="1" x14ac:dyDescent="0.25">
      <c r="A30" s="3" t="s">
        <v>19</v>
      </c>
      <c r="B30" s="3">
        <v>201</v>
      </c>
      <c r="C30" s="3" t="s">
        <v>9</v>
      </c>
      <c r="D30" s="42" t="s">
        <v>51</v>
      </c>
      <c r="E30" s="43"/>
      <c r="F30" s="43"/>
      <c r="G30" s="43"/>
      <c r="H30" s="44"/>
      <c r="I30" s="3" t="s">
        <v>52</v>
      </c>
      <c r="J30" s="5">
        <v>3</v>
      </c>
      <c r="K30" s="5">
        <v>6</v>
      </c>
      <c r="L30" s="3"/>
      <c r="M30" s="4"/>
    </row>
    <row r="31" spans="1:13" ht="16" thickBot="1" x14ac:dyDescent="0.25">
      <c r="A31" s="3" t="s">
        <v>53</v>
      </c>
      <c r="B31" s="3">
        <v>103</v>
      </c>
      <c r="C31" s="3" t="s">
        <v>9</v>
      </c>
      <c r="D31" s="42" t="s">
        <v>54</v>
      </c>
      <c r="E31" s="43"/>
      <c r="F31" s="43"/>
      <c r="G31" s="43"/>
      <c r="H31" s="44"/>
      <c r="I31" s="3" t="s">
        <v>55</v>
      </c>
      <c r="J31" s="5">
        <v>3</v>
      </c>
      <c r="K31" s="5">
        <v>6.99</v>
      </c>
      <c r="L31" s="3"/>
      <c r="M31" s="4"/>
    </row>
    <row r="32" spans="1:13" ht="16" thickBot="1" x14ac:dyDescent="0.25">
      <c r="A32" s="3" t="s">
        <v>56</v>
      </c>
      <c r="B32" s="3">
        <v>100</v>
      </c>
      <c r="C32" s="3" t="s">
        <v>9</v>
      </c>
      <c r="D32" s="42" t="s">
        <v>57</v>
      </c>
      <c r="E32" s="43"/>
      <c r="F32" s="43"/>
      <c r="G32" s="43"/>
      <c r="H32" s="44"/>
      <c r="I32" s="3" t="s">
        <v>50</v>
      </c>
      <c r="J32" s="5">
        <v>3</v>
      </c>
      <c r="K32" s="5">
        <v>12</v>
      </c>
      <c r="L32" s="3"/>
      <c r="M32" s="4"/>
    </row>
    <row r="33" spans="1:13" x14ac:dyDescent="0.2">
      <c r="A33" s="58" t="s">
        <v>38</v>
      </c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1"/>
    </row>
    <row r="34" spans="1:13" ht="28" x14ac:dyDescent="0.2">
      <c r="A34" s="55"/>
      <c r="B34" s="55"/>
      <c r="C34" s="55"/>
      <c r="D34" s="55"/>
      <c r="E34" s="55"/>
      <c r="F34" s="2" t="s">
        <v>39</v>
      </c>
      <c r="G34" s="2" t="s">
        <v>40</v>
      </c>
      <c r="H34" s="2" t="s">
        <v>41</v>
      </c>
      <c r="I34" s="2" t="s">
        <v>42</v>
      </c>
      <c r="J34" s="2" t="s">
        <v>6</v>
      </c>
      <c r="K34" s="48" t="s">
        <v>43</v>
      </c>
      <c r="L34" s="48"/>
      <c r="M34" s="1"/>
    </row>
    <row r="35" spans="1:13" ht="16" thickBot="1" x14ac:dyDescent="0.25">
      <c r="A35" s="54" t="s">
        <v>44</v>
      </c>
      <c r="B35" s="54"/>
      <c r="C35" s="54"/>
      <c r="D35" s="54"/>
      <c r="E35" s="54"/>
      <c r="F35" s="5">
        <v>12</v>
      </c>
      <c r="G35" s="5">
        <v>12</v>
      </c>
      <c r="H35" s="5">
        <v>12</v>
      </c>
      <c r="I35" s="5">
        <v>12</v>
      </c>
      <c r="J35" s="5">
        <v>36.99</v>
      </c>
      <c r="K35" s="52">
        <v>3.08</v>
      </c>
      <c r="L35" s="53"/>
      <c r="M35" s="1"/>
    </row>
    <row r="36" spans="1:13" ht="16" thickBot="1" x14ac:dyDescent="0.25">
      <c r="A36" s="54" t="s">
        <v>45</v>
      </c>
      <c r="B36" s="54"/>
      <c r="C36" s="54"/>
      <c r="D36" s="54"/>
      <c r="E36" s="54"/>
      <c r="F36" s="5">
        <v>28</v>
      </c>
      <c r="G36" s="5">
        <v>25</v>
      </c>
      <c r="H36" s="5">
        <v>25</v>
      </c>
      <c r="I36" s="5">
        <v>25</v>
      </c>
      <c r="J36" s="5">
        <v>76.319999999999993</v>
      </c>
      <c r="K36" s="45">
        <v>3.05</v>
      </c>
      <c r="L36" s="46"/>
      <c r="M36" s="1"/>
    </row>
    <row r="37" spans="1:13" x14ac:dyDescent="0.2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1"/>
    </row>
    <row r="38" spans="1:13" ht="48" x14ac:dyDescent="0.2">
      <c r="A38" s="7" t="s">
        <v>46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">
      <c r="A39" s="55"/>
      <c r="B39" s="55"/>
      <c r="C39" s="55"/>
      <c r="D39" s="55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">
      <c r="A40" s="57" t="s">
        <v>58</v>
      </c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1"/>
    </row>
    <row r="41" spans="1:13" ht="16" thickBot="1" x14ac:dyDescent="0.25">
      <c r="A41" s="54" t="s">
        <v>36</v>
      </c>
      <c r="B41" s="54"/>
      <c r="C41" s="54"/>
      <c r="D41" s="54"/>
      <c r="E41" s="50" t="s">
        <v>37</v>
      </c>
      <c r="F41" s="50"/>
      <c r="G41" s="50"/>
      <c r="H41" s="50"/>
      <c r="I41" s="50"/>
      <c r="J41" s="50"/>
      <c r="K41" s="51"/>
      <c r="L41" s="1"/>
      <c r="M41" s="1"/>
    </row>
    <row r="42" spans="1:13" ht="28" x14ac:dyDescent="0.2">
      <c r="A42" s="2" t="s">
        <v>0</v>
      </c>
      <c r="B42" s="2" t="s">
        <v>1</v>
      </c>
      <c r="C42" s="2" t="s">
        <v>2</v>
      </c>
      <c r="D42" s="48" t="s">
        <v>3</v>
      </c>
      <c r="E42" s="48"/>
      <c r="F42" s="48"/>
      <c r="G42" s="48"/>
      <c r="H42" s="48"/>
      <c r="I42" s="2" t="s">
        <v>4</v>
      </c>
      <c r="J42" s="2" t="s">
        <v>5</v>
      </c>
      <c r="K42" s="2" t="s">
        <v>6</v>
      </c>
      <c r="L42" s="2" t="s">
        <v>7</v>
      </c>
      <c r="M42" s="1"/>
    </row>
    <row r="43" spans="1:13" ht="16" thickBot="1" x14ac:dyDescent="0.25">
      <c r="A43" s="3" t="s">
        <v>59</v>
      </c>
      <c r="B43" s="3">
        <v>100</v>
      </c>
      <c r="C43" s="3" t="s">
        <v>9</v>
      </c>
      <c r="D43" s="49" t="s">
        <v>60</v>
      </c>
      <c r="E43" s="50"/>
      <c r="F43" s="50"/>
      <c r="G43" s="50"/>
      <c r="H43" s="51"/>
      <c r="I43" s="3" t="s">
        <v>61</v>
      </c>
      <c r="J43" s="5">
        <v>3</v>
      </c>
      <c r="K43" s="5">
        <v>11.01</v>
      </c>
      <c r="L43" s="3"/>
      <c r="M43" s="4"/>
    </row>
    <row r="44" spans="1:13" ht="16" thickBot="1" x14ac:dyDescent="0.25">
      <c r="A44" s="3" t="s">
        <v>53</v>
      </c>
      <c r="B44" s="3">
        <v>101</v>
      </c>
      <c r="C44" s="3" t="s">
        <v>9</v>
      </c>
      <c r="D44" s="42" t="s">
        <v>62</v>
      </c>
      <c r="E44" s="43"/>
      <c r="F44" s="43"/>
      <c r="G44" s="43"/>
      <c r="H44" s="44"/>
      <c r="I44" s="3" t="s">
        <v>63</v>
      </c>
      <c r="J44" s="5">
        <v>3</v>
      </c>
      <c r="K44" s="5">
        <v>5.01</v>
      </c>
      <c r="L44" s="3"/>
      <c r="M44" s="4"/>
    </row>
    <row r="45" spans="1:13" ht="16" thickBot="1" x14ac:dyDescent="0.25">
      <c r="A45" s="3" t="s">
        <v>53</v>
      </c>
      <c r="B45" s="3">
        <v>214</v>
      </c>
      <c r="C45" s="3" t="s">
        <v>9</v>
      </c>
      <c r="D45" s="42" t="s">
        <v>64</v>
      </c>
      <c r="E45" s="43"/>
      <c r="F45" s="43"/>
      <c r="G45" s="43"/>
      <c r="H45" s="44"/>
      <c r="I45" s="3" t="s">
        <v>65</v>
      </c>
      <c r="J45" s="5">
        <v>3</v>
      </c>
      <c r="K45" s="5">
        <v>0</v>
      </c>
      <c r="L45" s="3" t="s">
        <v>18</v>
      </c>
      <c r="M45" s="4"/>
    </row>
    <row r="46" spans="1:13" ht="16" thickBot="1" x14ac:dyDescent="0.25">
      <c r="A46" s="3" t="s">
        <v>66</v>
      </c>
      <c r="B46" s="3">
        <v>108</v>
      </c>
      <c r="C46" s="3" t="s">
        <v>9</v>
      </c>
      <c r="D46" s="42" t="s">
        <v>67</v>
      </c>
      <c r="E46" s="43"/>
      <c r="F46" s="43"/>
      <c r="G46" s="43"/>
      <c r="H46" s="44"/>
      <c r="I46" s="3" t="s">
        <v>65</v>
      </c>
      <c r="J46" s="5">
        <v>3</v>
      </c>
      <c r="K46" s="5">
        <v>0</v>
      </c>
      <c r="L46" s="3" t="s">
        <v>18</v>
      </c>
      <c r="M46" s="4"/>
    </row>
    <row r="47" spans="1:13" ht="16" thickBot="1" x14ac:dyDescent="0.25">
      <c r="A47" s="3" t="s">
        <v>68</v>
      </c>
      <c r="B47" s="3">
        <v>250</v>
      </c>
      <c r="C47" s="3" t="s">
        <v>9</v>
      </c>
      <c r="D47" s="42" t="s">
        <v>69</v>
      </c>
      <c r="E47" s="43"/>
      <c r="F47" s="43"/>
      <c r="G47" s="43"/>
      <c r="H47" s="44"/>
      <c r="I47" s="3" t="s">
        <v>17</v>
      </c>
      <c r="J47" s="5">
        <v>3</v>
      </c>
      <c r="K47" s="5">
        <v>0</v>
      </c>
      <c r="L47" s="3" t="s">
        <v>18</v>
      </c>
      <c r="M47" s="4"/>
    </row>
    <row r="48" spans="1:13" x14ac:dyDescent="0.2">
      <c r="A48" s="58" t="s">
        <v>38</v>
      </c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1"/>
    </row>
    <row r="49" spans="1:13" ht="28" x14ac:dyDescent="0.2">
      <c r="A49" s="55"/>
      <c r="B49" s="55"/>
      <c r="C49" s="55"/>
      <c r="D49" s="55"/>
      <c r="E49" s="55"/>
      <c r="F49" s="2" t="s">
        <v>39</v>
      </c>
      <c r="G49" s="2" t="s">
        <v>40</v>
      </c>
      <c r="H49" s="2" t="s">
        <v>41</v>
      </c>
      <c r="I49" s="2" t="s">
        <v>42</v>
      </c>
      <c r="J49" s="2" t="s">
        <v>6</v>
      </c>
      <c r="K49" s="48" t="s">
        <v>43</v>
      </c>
      <c r="L49" s="48"/>
      <c r="M49" s="1"/>
    </row>
    <row r="50" spans="1:13" ht="16" thickBot="1" x14ac:dyDescent="0.25">
      <c r="A50" s="54" t="s">
        <v>44</v>
      </c>
      <c r="B50" s="54"/>
      <c r="C50" s="54"/>
      <c r="D50" s="54"/>
      <c r="E50" s="54"/>
      <c r="F50" s="5">
        <v>15</v>
      </c>
      <c r="G50" s="5">
        <v>6</v>
      </c>
      <c r="H50" s="5">
        <v>6</v>
      </c>
      <c r="I50" s="5">
        <v>6</v>
      </c>
      <c r="J50" s="5">
        <v>16.02</v>
      </c>
      <c r="K50" s="52">
        <v>2.67</v>
      </c>
      <c r="L50" s="53"/>
      <c r="M50" s="1"/>
    </row>
    <row r="51" spans="1:13" ht="16" thickBot="1" x14ac:dyDescent="0.25">
      <c r="A51" s="54" t="s">
        <v>45</v>
      </c>
      <c r="B51" s="54"/>
      <c r="C51" s="54"/>
      <c r="D51" s="54"/>
      <c r="E51" s="54"/>
      <c r="F51" s="5">
        <v>43</v>
      </c>
      <c r="G51" s="5">
        <v>31</v>
      </c>
      <c r="H51" s="5">
        <v>31</v>
      </c>
      <c r="I51" s="5">
        <v>31</v>
      </c>
      <c r="J51" s="5">
        <v>92.34</v>
      </c>
      <c r="K51" s="45">
        <v>2.98</v>
      </c>
      <c r="L51" s="46"/>
      <c r="M51" s="1"/>
    </row>
    <row r="52" spans="1:13" x14ac:dyDescent="0.2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1"/>
    </row>
    <row r="53" spans="1:13" ht="48" x14ac:dyDescent="0.2">
      <c r="A53" s="7" t="s">
        <v>46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">
      <c r="A54" s="55"/>
      <c r="B54" s="55"/>
      <c r="C54" s="55"/>
      <c r="D54" s="55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">
      <c r="A55" s="57" t="s">
        <v>70</v>
      </c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1"/>
    </row>
    <row r="56" spans="1:13" ht="16" thickBot="1" x14ac:dyDescent="0.25">
      <c r="A56" s="54" t="s">
        <v>36</v>
      </c>
      <c r="B56" s="54"/>
      <c r="C56" s="54"/>
      <c r="D56" s="54"/>
      <c r="E56" s="50" t="s">
        <v>37</v>
      </c>
      <c r="F56" s="50"/>
      <c r="G56" s="50"/>
      <c r="H56" s="50"/>
      <c r="I56" s="50"/>
      <c r="J56" s="50"/>
      <c r="K56" s="51"/>
      <c r="L56" s="1"/>
      <c r="M56" s="1"/>
    </row>
    <row r="57" spans="1:13" ht="28" x14ac:dyDescent="0.2">
      <c r="A57" s="2" t="s">
        <v>0</v>
      </c>
      <c r="B57" s="2" t="s">
        <v>1</v>
      </c>
      <c r="C57" s="2" t="s">
        <v>2</v>
      </c>
      <c r="D57" s="48" t="s">
        <v>3</v>
      </c>
      <c r="E57" s="48"/>
      <c r="F57" s="48"/>
      <c r="G57" s="48"/>
      <c r="H57" s="48"/>
      <c r="I57" s="2" t="s">
        <v>4</v>
      </c>
      <c r="J57" s="2" t="s">
        <v>5</v>
      </c>
      <c r="K57" s="2" t="s">
        <v>6</v>
      </c>
      <c r="L57" s="2" t="s">
        <v>7</v>
      </c>
      <c r="M57" s="1"/>
    </row>
    <row r="58" spans="1:13" ht="16" thickBot="1" x14ac:dyDescent="0.25">
      <c r="A58" s="3" t="s">
        <v>71</v>
      </c>
      <c r="B58" s="3">
        <v>301</v>
      </c>
      <c r="C58" s="3" t="s">
        <v>9</v>
      </c>
      <c r="D58" s="49" t="s">
        <v>72</v>
      </c>
      <c r="E58" s="50"/>
      <c r="F58" s="50"/>
      <c r="G58" s="50"/>
      <c r="H58" s="51"/>
      <c r="I58" s="3" t="s">
        <v>73</v>
      </c>
      <c r="J58" s="5">
        <v>3</v>
      </c>
      <c r="K58" s="5">
        <v>9</v>
      </c>
      <c r="L58" s="3"/>
      <c r="M58" s="4"/>
    </row>
    <row r="59" spans="1:13" ht="16" thickBot="1" x14ac:dyDescent="0.25">
      <c r="A59" s="3" t="s">
        <v>74</v>
      </c>
      <c r="B59" s="3">
        <v>305</v>
      </c>
      <c r="C59" s="3" t="s">
        <v>9</v>
      </c>
      <c r="D59" s="42" t="s">
        <v>75</v>
      </c>
      <c r="E59" s="43"/>
      <c r="F59" s="43"/>
      <c r="G59" s="43"/>
      <c r="H59" s="44"/>
      <c r="I59" s="3" t="s">
        <v>50</v>
      </c>
      <c r="J59" s="5">
        <v>3</v>
      </c>
      <c r="K59" s="5">
        <v>12</v>
      </c>
      <c r="L59" s="3"/>
      <c r="M59" s="4"/>
    </row>
    <row r="60" spans="1:13" ht="16" thickBot="1" x14ac:dyDescent="0.25">
      <c r="A60" s="3" t="s">
        <v>56</v>
      </c>
      <c r="B60" s="3">
        <v>211</v>
      </c>
      <c r="C60" s="3" t="s">
        <v>9</v>
      </c>
      <c r="D60" s="42" t="s">
        <v>76</v>
      </c>
      <c r="E60" s="43"/>
      <c r="F60" s="43"/>
      <c r="G60" s="43"/>
      <c r="H60" s="44"/>
      <c r="I60" s="3" t="s">
        <v>73</v>
      </c>
      <c r="J60" s="5">
        <v>3</v>
      </c>
      <c r="K60" s="5">
        <v>9</v>
      </c>
      <c r="L60" s="3"/>
      <c r="M60" s="4"/>
    </row>
    <row r="61" spans="1:13" ht="16" thickBot="1" x14ac:dyDescent="0.25">
      <c r="A61" s="3" t="s">
        <v>56</v>
      </c>
      <c r="B61" s="3">
        <v>313</v>
      </c>
      <c r="C61" s="3" t="s">
        <v>9</v>
      </c>
      <c r="D61" s="42" t="s">
        <v>77</v>
      </c>
      <c r="E61" s="43"/>
      <c r="F61" s="43"/>
      <c r="G61" s="43"/>
      <c r="H61" s="44"/>
      <c r="I61" s="3" t="s">
        <v>50</v>
      </c>
      <c r="J61" s="5">
        <v>3</v>
      </c>
      <c r="K61" s="5">
        <v>12</v>
      </c>
      <c r="L61" s="3"/>
      <c r="M61" s="4"/>
    </row>
    <row r="62" spans="1:13" ht="16" thickBot="1" x14ac:dyDescent="0.25">
      <c r="A62" s="3" t="s">
        <v>56</v>
      </c>
      <c r="B62" s="3">
        <v>372</v>
      </c>
      <c r="C62" s="3" t="s">
        <v>9</v>
      </c>
      <c r="D62" s="42" t="s">
        <v>78</v>
      </c>
      <c r="E62" s="43"/>
      <c r="F62" s="43"/>
      <c r="G62" s="43"/>
      <c r="H62" s="44"/>
      <c r="I62" s="3" t="s">
        <v>14</v>
      </c>
      <c r="J62" s="5">
        <v>3</v>
      </c>
      <c r="K62" s="5">
        <v>8.01</v>
      </c>
      <c r="L62" s="3"/>
      <c r="M62" s="4"/>
    </row>
    <row r="63" spans="1:13" x14ac:dyDescent="0.2">
      <c r="A63" s="58" t="s">
        <v>38</v>
      </c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1"/>
    </row>
    <row r="64" spans="1:13" ht="28" x14ac:dyDescent="0.2">
      <c r="A64" s="55"/>
      <c r="B64" s="55"/>
      <c r="C64" s="55"/>
      <c r="D64" s="55"/>
      <c r="E64" s="55"/>
      <c r="F64" s="2" t="s">
        <v>39</v>
      </c>
      <c r="G64" s="2" t="s">
        <v>40</v>
      </c>
      <c r="H64" s="2" t="s">
        <v>41</v>
      </c>
      <c r="I64" s="2" t="s">
        <v>42</v>
      </c>
      <c r="J64" s="2" t="s">
        <v>6</v>
      </c>
      <c r="K64" s="48" t="s">
        <v>43</v>
      </c>
      <c r="L64" s="48"/>
      <c r="M64" s="1"/>
    </row>
    <row r="65" spans="1:13" ht="16" thickBot="1" x14ac:dyDescent="0.25">
      <c r="A65" s="54" t="s">
        <v>44</v>
      </c>
      <c r="B65" s="54"/>
      <c r="C65" s="54"/>
      <c r="D65" s="54"/>
      <c r="E65" s="54"/>
      <c r="F65" s="5">
        <v>15</v>
      </c>
      <c r="G65" s="5">
        <v>15</v>
      </c>
      <c r="H65" s="5">
        <v>15</v>
      </c>
      <c r="I65" s="5">
        <v>15</v>
      </c>
      <c r="J65" s="5">
        <v>50.01</v>
      </c>
      <c r="K65" s="52">
        <v>3.33</v>
      </c>
      <c r="L65" s="53"/>
      <c r="M65" s="1"/>
    </row>
    <row r="66" spans="1:13" ht="16" thickBot="1" x14ac:dyDescent="0.25">
      <c r="A66" s="54" t="s">
        <v>45</v>
      </c>
      <c r="B66" s="54"/>
      <c r="C66" s="54"/>
      <c r="D66" s="54"/>
      <c r="E66" s="54"/>
      <c r="F66" s="5">
        <v>58</v>
      </c>
      <c r="G66" s="5">
        <v>46</v>
      </c>
      <c r="H66" s="5">
        <v>46</v>
      </c>
      <c r="I66" s="5">
        <v>46</v>
      </c>
      <c r="J66" s="5">
        <v>142.35</v>
      </c>
      <c r="K66" s="45">
        <v>3.09</v>
      </c>
      <c r="L66" s="46"/>
      <c r="M66" s="1"/>
    </row>
    <row r="67" spans="1:13" x14ac:dyDescent="0.2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1"/>
    </row>
    <row r="68" spans="1:13" ht="48" x14ac:dyDescent="0.2">
      <c r="A68" s="7" t="s">
        <v>46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">
      <c r="A69" s="55"/>
      <c r="B69" s="55"/>
      <c r="C69" s="55"/>
      <c r="D69" s="55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">
      <c r="A70" s="57" t="s">
        <v>79</v>
      </c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1"/>
    </row>
    <row r="71" spans="1:13" ht="16" thickBot="1" x14ac:dyDescent="0.25">
      <c r="A71" s="54" t="s">
        <v>36</v>
      </c>
      <c r="B71" s="54"/>
      <c r="C71" s="54"/>
      <c r="D71" s="54"/>
      <c r="E71" s="50" t="s">
        <v>37</v>
      </c>
      <c r="F71" s="50"/>
      <c r="G71" s="50"/>
      <c r="H71" s="50"/>
      <c r="I71" s="50"/>
      <c r="J71" s="50"/>
      <c r="K71" s="51"/>
      <c r="L71" s="1"/>
      <c r="M71" s="1"/>
    </row>
    <row r="72" spans="1:13" ht="28" x14ac:dyDescent="0.2">
      <c r="A72" s="2" t="s">
        <v>0</v>
      </c>
      <c r="B72" s="2" t="s">
        <v>1</v>
      </c>
      <c r="C72" s="2" t="s">
        <v>2</v>
      </c>
      <c r="D72" s="48" t="s">
        <v>3</v>
      </c>
      <c r="E72" s="48"/>
      <c r="F72" s="48"/>
      <c r="G72" s="48"/>
      <c r="H72" s="48"/>
      <c r="I72" s="2" t="s">
        <v>4</v>
      </c>
      <c r="J72" s="2" t="s">
        <v>5</v>
      </c>
      <c r="K72" s="2" t="s">
        <v>6</v>
      </c>
      <c r="L72" s="2" t="s">
        <v>7</v>
      </c>
      <c r="M72" s="1"/>
    </row>
    <row r="73" spans="1:13" ht="16" thickBot="1" x14ac:dyDescent="0.25">
      <c r="A73" s="3" t="s">
        <v>80</v>
      </c>
      <c r="B73" s="3">
        <v>302</v>
      </c>
      <c r="C73" s="3" t="s">
        <v>9</v>
      </c>
      <c r="D73" s="49" t="s">
        <v>81</v>
      </c>
      <c r="E73" s="50"/>
      <c r="F73" s="50"/>
      <c r="G73" s="50"/>
      <c r="H73" s="51"/>
      <c r="I73" s="3" t="s">
        <v>52</v>
      </c>
      <c r="J73" s="5">
        <v>3</v>
      </c>
      <c r="K73" s="5">
        <v>6</v>
      </c>
      <c r="L73" s="3"/>
      <c r="M73" s="4"/>
    </row>
    <row r="74" spans="1:13" ht="16" thickBot="1" x14ac:dyDescent="0.25">
      <c r="A74" s="3" t="s">
        <v>15</v>
      </c>
      <c r="B74" s="3">
        <v>103</v>
      </c>
      <c r="C74" s="3" t="s">
        <v>9</v>
      </c>
      <c r="D74" s="42" t="s">
        <v>16</v>
      </c>
      <c r="E74" s="43"/>
      <c r="F74" s="43"/>
      <c r="G74" s="43"/>
      <c r="H74" s="44"/>
      <c r="I74" s="3" t="s">
        <v>50</v>
      </c>
      <c r="J74" s="5">
        <v>3</v>
      </c>
      <c r="K74" s="5">
        <v>12</v>
      </c>
      <c r="L74" s="3" t="s">
        <v>82</v>
      </c>
      <c r="M74" s="4"/>
    </row>
    <row r="75" spans="1:13" ht="16" thickBot="1" x14ac:dyDescent="0.25">
      <c r="A75" s="3" t="s">
        <v>15</v>
      </c>
      <c r="B75" s="3">
        <v>104</v>
      </c>
      <c r="C75" s="3" t="s">
        <v>9</v>
      </c>
      <c r="D75" s="42" t="s">
        <v>83</v>
      </c>
      <c r="E75" s="43"/>
      <c r="F75" s="43"/>
      <c r="G75" s="43"/>
      <c r="H75" s="44"/>
      <c r="I75" s="3" t="s">
        <v>11</v>
      </c>
      <c r="J75" s="5">
        <v>3</v>
      </c>
      <c r="K75" s="5">
        <v>9.99</v>
      </c>
      <c r="L75" s="3"/>
      <c r="M75" s="4"/>
    </row>
    <row r="76" spans="1:13" ht="16" thickBot="1" x14ac:dyDescent="0.25">
      <c r="A76" s="3" t="s">
        <v>66</v>
      </c>
      <c r="B76" s="3">
        <v>108</v>
      </c>
      <c r="C76" s="3" t="s">
        <v>9</v>
      </c>
      <c r="D76" s="42" t="s">
        <v>67</v>
      </c>
      <c r="E76" s="43"/>
      <c r="F76" s="43"/>
      <c r="G76" s="43"/>
      <c r="H76" s="44"/>
      <c r="I76" s="3" t="s">
        <v>73</v>
      </c>
      <c r="J76" s="5">
        <v>3</v>
      </c>
      <c r="K76" s="5">
        <v>9</v>
      </c>
      <c r="L76" s="3" t="s">
        <v>82</v>
      </c>
      <c r="M76" s="4"/>
    </row>
    <row r="77" spans="1:13" ht="16" thickBot="1" x14ac:dyDescent="0.25">
      <c r="A77" s="3" t="s">
        <v>84</v>
      </c>
      <c r="B77" s="3">
        <v>301</v>
      </c>
      <c r="C77" s="3" t="s">
        <v>9</v>
      </c>
      <c r="D77" s="42" t="s">
        <v>85</v>
      </c>
      <c r="E77" s="43"/>
      <c r="F77" s="43"/>
      <c r="G77" s="43"/>
      <c r="H77" s="44"/>
      <c r="I77" s="3" t="s">
        <v>55</v>
      </c>
      <c r="J77" s="5">
        <v>3</v>
      </c>
      <c r="K77" s="5">
        <v>6.99</v>
      </c>
      <c r="L77" s="3"/>
      <c r="M77" s="4"/>
    </row>
    <row r="78" spans="1:13" x14ac:dyDescent="0.2">
      <c r="A78" s="58" t="s">
        <v>38</v>
      </c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1"/>
    </row>
    <row r="79" spans="1:13" ht="28" x14ac:dyDescent="0.2">
      <c r="A79" s="55"/>
      <c r="B79" s="55"/>
      <c r="C79" s="55"/>
      <c r="D79" s="55"/>
      <c r="E79" s="55"/>
      <c r="F79" s="2" t="s">
        <v>39</v>
      </c>
      <c r="G79" s="2" t="s">
        <v>40</v>
      </c>
      <c r="H79" s="2" t="s">
        <v>41</v>
      </c>
      <c r="I79" s="2" t="s">
        <v>42</v>
      </c>
      <c r="J79" s="2" t="s">
        <v>6</v>
      </c>
      <c r="K79" s="48" t="s">
        <v>43</v>
      </c>
      <c r="L79" s="48"/>
      <c r="M79" s="1"/>
    </row>
    <row r="80" spans="1:13" ht="16" thickBot="1" x14ac:dyDescent="0.25">
      <c r="A80" s="54" t="s">
        <v>44</v>
      </c>
      <c r="B80" s="54"/>
      <c r="C80" s="54"/>
      <c r="D80" s="54"/>
      <c r="E80" s="54"/>
      <c r="F80" s="5">
        <v>15</v>
      </c>
      <c r="G80" s="5">
        <v>15</v>
      </c>
      <c r="H80" s="5">
        <v>15</v>
      </c>
      <c r="I80" s="5">
        <v>15</v>
      </c>
      <c r="J80" s="5">
        <v>43.98</v>
      </c>
      <c r="K80" s="52">
        <v>2.93</v>
      </c>
      <c r="L80" s="53"/>
      <c r="M80" s="1"/>
    </row>
    <row r="81" spans="1:13" ht="16" thickBot="1" x14ac:dyDescent="0.25">
      <c r="A81" s="54" t="s">
        <v>45</v>
      </c>
      <c r="B81" s="54"/>
      <c r="C81" s="54"/>
      <c r="D81" s="54"/>
      <c r="E81" s="54"/>
      <c r="F81" s="5">
        <v>73</v>
      </c>
      <c r="G81" s="5">
        <v>61</v>
      </c>
      <c r="H81" s="5">
        <v>61</v>
      </c>
      <c r="I81" s="5">
        <v>61</v>
      </c>
      <c r="J81" s="5">
        <v>186.33</v>
      </c>
      <c r="K81" s="45">
        <v>3.05</v>
      </c>
      <c r="L81" s="46"/>
      <c r="M81" s="1"/>
    </row>
    <row r="82" spans="1:13" x14ac:dyDescent="0.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1"/>
    </row>
    <row r="83" spans="1:13" ht="48" x14ac:dyDescent="0.2">
      <c r="A83" s="7" t="s">
        <v>46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">
      <c r="A84" s="55"/>
      <c r="B84" s="55"/>
      <c r="C84" s="55"/>
      <c r="D84" s="55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">
      <c r="A85" s="57" t="s">
        <v>86</v>
      </c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1"/>
    </row>
    <row r="86" spans="1:13" ht="16" thickBot="1" x14ac:dyDescent="0.25">
      <c r="A86" s="54" t="s">
        <v>36</v>
      </c>
      <c r="B86" s="54"/>
      <c r="C86" s="54"/>
      <c r="D86" s="54"/>
      <c r="E86" s="50" t="s">
        <v>37</v>
      </c>
      <c r="F86" s="50"/>
      <c r="G86" s="50"/>
      <c r="H86" s="50"/>
      <c r="I86" s="50"/>
      <c r="J86" s="50"/>
      <c r="K86" s="51"/>
      <c r="L86" s="1"/>
      <c r="M86" s="1"/>
    </row>
    <row r="87" spans="1:13" ht="16" thickBot="1" x14ac:dyDescent="0.25">
      <c r="A87" s="54" t="s">
        <v>87</v>
      </c>
      <c r="B87" s="54"/>
      <c r="C87" s="54"/>
      <c r="D87" s="54"/>
      <c r="E87" s="43" t="s">
        <v>88</v>
      </c>
      <c r="F87" s="43"/>
      <c r="G87" s="43"/>
      <c r="H87" s="43"/>
      <c r="I87" s="43"/>
      <c r="J87" s="43"/>
      <c r="K87" s="44"/>
      <c r="L87" s="1"/>
      <c r="M87" s="1"/>
    </row>
    <row r="88" spans="1:13" ht="28" x14ac:dyDescent="0.2">
      <c r="A88" s="2" t="s">
        <v>0</v>
      </c>
      <c r="B88" s="2" t="s">
        <v>1</v>
      </c>
      <c r="C88" s="2" t="s">
        <v>2</v>
      </c>
      <c r="D88" s="48" t="s">
        <v>3</v>
      </c>
      <c r="E88" s="48"/>
      <c r="F88" s="48"/>
      <c r="G88" s="48"/>
      <c r="H88" s="48"/>
      <c r="I88" s="2" t="s">
        <v>4</v>
      </c>
      <c r="J88" s="2" t="s">
        <v>5</v>
      </c>
      <c r="K88" s="2" t="s">
        <v>6</v>
      </c>
      <c r="L88" s="2" t="s">
        <v>7</v>
      </c>
      <c r="M88" s="1"/>
    </row>
    <row r="89" spans="1:13" ht="16" thickBot="1" x14ac:dyDescent="0.25">
      <c r="A89" s="3" t="s">
        <v>89</v>
      </c>
      <c r="B89" s="3">
        <v>203</v>
      </c>
      <c r="C89" s="3" t="s">
        <v>9</v>
      </c>
      <c r="D89" s="49" t="s">
        <v>90</v>
      </c>
      <c r="E89" s="50"/>
      <c r="F89" s="50"/>
      <c r="G89" s="50"/>
      <c r="H89" s="51"/>
      <c r="I89" s="3" t="s">
        <v>50</v>
      </c>
      <c r="J89" s="5">
        <v>3</v>
      </c>
      <c r="K89" s="5">
        <v>12</v>
      </c>
      <c r="L89" s="3"/>
      <c r="M89" s="4"/>
    </row>
    <row r="90" spans="1:13" ht="16" thickBot="1" x14ac:dyDescent="0.25">
      <c r="A90" s="3" t="s">
        <v>15</v>
      </c>
      <c r="B90" s="3">
        <v>306</v>
      </c>
      <c r="C90" s="3" t="s">
        <v>9</v>
      </c>
      <c r="D90" s="42" t="s">
        <v>91</v>
      </c>
      <c r="E90" s="43"/>
      <c r="F90" s="43"/>
      <c r="G90" s="43"/>
      <c r="H90" s="44"/>
      <c r="I90" s="3" t="s">
        <v>92</v>
      </c>
      <c r="J90" s="5">
        <v>3</v>
      </c>
      <c r="K90" s="5">
        <v>12</v>
      </c>
      <c r="L90" s="3"/>
      <c r="M90" s="4"/>
    </row>
    <row r="91" spans="1:13" ht="16" thickBot="1" x14ac:dyDescent="0.25">
      <c r="A91" s="3" t="s">
        <v>93</v>
      </c>
      <c r="B91" s="3">
        <v>302</v>
      </c>
      <c r="C91" s="3" t="s">
        <v>9</v>
      </c>
      <c r="D91" s="42" t="s">
        <v>94</v>
      </c>
      <c r="E91" s="43"/>
      <c r="F91" s="43"/>
      <c r="G91" s="43"/>
      <c r="H91" s="44"/>
      <c r="I91" s="3" t="s">
        <v>61</v>
      </c>
      <c r="J91" s="5">
        <v>3</v>
      </c>
      <c r="K91" s="5">
        <v>11.01</v>
      </c>
      <c r="L91" s="3"/>
      <c r="M91" s="4"/>
    </row>
    <row r="92" spans="1:13" ht="16" thickBot="1" x14ac:dyDescent="0.25">
      <c r="A92" s="3" t="s">
        <v>95</v>
      </c>
      <c r="B92" s="3">
        <v>210</v>
      </c>
      <c r="C92" s="3" t="s">
        <v>9</v>
      </c>
      <c r="D92" s="42" t="s">
        <v>96</v>
      </c>
      <c r="E92" s="43"/>
      <c r="F92" s="43"/>
      <c r="G92" s="43"/>
      <c r="H92" s="44"/>
      <c r="I92" s="3" t="s">
        <v>55</v>
      </c>
      <c r="J92" s="5">
        <v>4</v>
      </c>
      <c r="K92" s="5">
        <v>9.32</v>
      </c>
      <c r="L92" s="3"/>
      <c r="M92" s="4"/>
    </row>
    <row r="93" spans="1:13" ht="16" thickBot="1" x14ac:dyDescent="0.25">
      <c r="A93" s="3" t="s">
        <v>56</v>
      </c>
      <c r="B93" s="3">
        <v>317</v>
      </c>
      <c r="C93" s="3" t="s">
        <v>9</v>
      </c>
      <c r="D93" s="42" t="s">
        <v>97</v>
      </c>
      <c r="E93" s="43"/>
      <c r="F93" s="43"/>
      <c r="G93" s="43"/>
      <c r="H93" s="44"/>
      <c r="I93" s="3" t="s">
        <v>50</v>
      </c>
      <c r="J93" s="5">
        <v>3</v>
      </c>
      <c r="K93" s="5">
        <v>12</v>
      </c>
      <c r="L93" s="3"/>
      <c r="M93" s="4"/>
    </row>
    <row r="94" spans="1:13" x14ac:dyDescent="0.2">
      <c r="A94" s="58" t="s">
        <v>38</v>
      </c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1"/>
    </row>
    <row r="95" spans="1:13" ht="28" x14ac:dyDescent="0.2">
      <c r="A95" s="55"/>
      <c r="B95" s="55"/>
      <c r="C95" s="55"/>
      <c r="D95" s="55"/>
      <c r="E95" s="55"/>
      <c r="F95" s="2" t="s">
        <v>39</v>
      </c>
      <c r="G95" s="2" t="s">
        <v>40</v>
      </c>
      <c r="H95" s="2" t="s">
        <v>41</v>
      </c>
      <c r="I95" s="2" t="s">
        <v>42</v>
      </c>
      <c r="J95" s="2" t="s">
        <v>6</v>
      </c>
      <c r="K95" s="48" t="s">
        <v>43</v>
      </c>
      <c r="L95" s="48"/>
      <c r="M95" s="1"/>
    </row>
    <row r="96" spans="1:13" ht="16" thickBot="1" x14ac:dyDescent="0.25">
      <c r="A96" s="54" t="s">
        <v>44</v>
      </c>
      <c r="B96" s="54"/>
      <c r="C96" s="54"/>
      <c r="D96" s="54"/>
      <c r="E96" s="54"/>
      <c r="F96" s="5">
        <v>16</v>
      </c>
      <c r="G96" s="5">
        <v>16</v>
      </c>
      <c r="H96" s="5">
        <v>16</v>
      </c>
      <c r="I96" s="5">
        <v>16</v>
      </c>
      <c r="J96" s="5">
        <v>56.33</v>
      </c>
      <c r="K96" s="52">
        <v>3.52</v>
      </c>
      <c r="L96" s="53"/>
      <c r="M96" s="1"/>
    </row>
    <row r="97" spans="1:13" ht="16" thickBot="1" x14ac:dyDescent="0.25">
      <c r="A97" s="54" t="s">
        <v>45</v>
      </c>
      <c r="B97" s="54"/>
      <c r="C97" s="54"/>
      <c r="D97" s="54"/>
      <c r="E97" s="54"/>
      <c r="F97" s="5">
        <v>89</v>
      </c>
      <c r="G97" s="5">
        <v>77</v>
      </c>
      <c r="H97" s="5">
        <v>77</v>
      </c>
      <c r="I97" s="5">
        <v>77</v>
      </c>
      <c r="J97" s="5">
        <v>242.66</v>
      </c>
      <c r="K97" s="45">
        <v>3.15</v>
      </c>
      <c r="L97" s="46"/>
      <c r="M97" s="1"/>
    </row>
    <row r="98" spans="1:13" x14ac:dyDescent="0.2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1"/>
    </row>
    <row r="99" spans="1:13" ht="48" x14ac:dyDescent="0.2">
      <c r="A99" s="7" t="s">
        <v>46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2">
      <c r="A100" s="55"/>
      <c r="B100" s="55"/>
      <c r="C100" s="55"/>
      <c r="D100" s="55"/>
      <c r="E100" s="1"/>
      <c r="F100" s="1"/>
      <c r="G100" s="1"/>
      <c r="H100" s="1"/>
      <c r="I100" s="1"/>
      <c r="J100" s="1"/>
      <c r="K100" s="1"/>
      <c r="L100" s="1"/>
      <c r="M100" s="1"/>
    </row>
    <row r="101" spans="1:13" x14ac:dyDescent="0.2">
      <c r="A101" s="57" t="s">
        <v>98</v>
      </c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1"/>
    </row>
    <row r="102" spans="1:13" ht="16" thickBot="1" x14ac:dyDescent="0.25">
      <c r="A102" s="54" t="s">
        <v>36</v>
      </c>
      <c r="B102" s="54"/>
      <c r="C102" s="54"/>
      <c r="D102" s="54"/>
      <c r="E102" s="50" t="s">
        <v>37</v>
      </c>
      <c r="F102" s="50"/>
      <c r="G102" s="50"/>
      <c r="H102" s="50"/>
      <c r="I102" s="50"/>
      <c r="J102" s="50"/>
      <c r="K102" s="51"/>
      <c r="L102" s="1"/>
      <c r="M102" s="1"/>
    </row>
    <row r="103" spans="1:13" ht="16" thickBot="1" x14ac:dyDescent="0.25">
      <c r="A103" s="54" t="s">
        <v>87</v>
      </c>
      <c r="B103" s="54"/>
      <c r="C103" s="54"/>
      <c r="D103" s="54"/>
      <c r="E103" s="43" t="s">
        <v>88</v>
      </c>
      <c r="F103" s="43"/>
      <c r="G103" s="43"/>
      <c r="H103" s="43"/>
      <c r="I103" s="43"/>
      <c r="J103" s="43"/>
      <c r="K103" s="44"/>
      <c r="L103" s="1"/>
      <c r="M103" s="1"/>
    </row>
    <row r="104" spans="1:13" ht="28" x14ac:dyDescent="0.2">
      <c r="A104" s="2" t="s">
        <v>0</v>
      </c>
      <c r="B104" s="2" t="s">
        <v>1</v>
      </c>
      <c r="C104" s="2" t="s">
        <v>2</v>
      </c>
      <c r="D104" s="48" t="s">
        <v>3</v>
      </c>
      <c r="E104" s="48"/>
      <c r="F104" s="48"/>
      <c r="G104" s="48"/>
      <c r="H104" s="48"/>
      <c r="I104" s="2" t="s">
        <v>4</v>
      </c>
      <c r="J104" s="2" t="s">
        <v>5</v>
      </c>
      <c r="K104" s="2" t="s">
        <v>6</v>
      </c>
      <c r="L104" s="2" t="s">
        <v>7</v>
      </c>
      <c r="M104" s="1"/>
    </row>
    <row r="105" spans="1:13" ht="16" thickBot="1" x14ac:dyDescent="0.25">
      <c r="A105" s="3" t="s">
        <v>15</v>
      </c>
      <c r="B105" s="3">
        <v>309</v>
      </c>
      <c r="C105" s="3" t="s">
        <v>9</v>
      </c>
      <c r="D105" s="49" t="s">
        <v>99</v>
      </c>
      <c r="E105" s="50"/>
      <c r="F105" s="50"/>
      <c r="G105" s="50"/>
      <c r="H105" s="51"/>
      <c r="I105" s="3" t="s">
        <v>50</v>
      </c>
      <c r="J105" s="5">
        <v>3</v>
      </c>
      <c r="K105" s="5">
        <v>12</v>
      </c>
      <c r="L105" s="3"/>
      <c r="M105" s="4"/>
    </row>
    <row r="106" spans="1:13" ht="16" thickBot="1" x14ac:dyDescent="0.25">
      <c r="A106" s="3" t="s">
        <v>15</v>
      </c>
      <c r="B106" s="3">
        <v>311</v>
      </c>
      <c r="C106" s="3" t="s">
        <v>9</v>
      </c>
      <c r="D106" s="42" t="s">
        <v>100</v>
      </c>
      <c r="E106" s="43"/>
      <c r="F106" s="43"/>
      <c r="G106" s="43"/>
      <c r="H106" s="44"/>
      <c r="I106" s="3" t="s">
        <v>92</v>
      </c>
      <c r="J106" s="5">
        <v>3</v>
      </c>
      <c r="K106" s="5">
        <v>12</v>
      </c>
      <c r="L106" s="3"/>
      <c r="M106" s="4"/>
    </row>
    <row r="107" spans="1:13" ht="16" thickBot="1" x14ac:dyDescent="0.25">
      <c r="A107" s="3" t="s">
        <v>15</v>
      </c>
      <c r="B107" s="3">
        <v>412</v>
      </c>
      <c r="C107" s="3" t="s">
        <v>9</v>
      </c>
      <c r="D107" s="42" t="s">
        <v>101</v>
      </c>
      <c r="E107" s="43"/>
      <c r="F107" s="43"/>
      <c r="G107" s="43"/>
      <c r="H107" s="44"/>
      <c r="I107" s="3" t="s">
        <v>61</v>
      </c>
      <c r="J107" s="5">
        <v>3</v>
      </c>
      <c r="K107" s="5">
        <v>11.01</v>
      </c>
      <c r="L107" s="3"/>
      <c r="M107" s="4"/>
    </row>
    <row r="108" spans="1:13" x14ac:dyDescent="0.2">
      <c r="A108" s="58" t="s">
        <v>38</v>
      </c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1"/>
    </row>
    <row r="109" spans="1:13" ht="28" x14ac:dyDescent="0.2">
      <c r="A109" s="55"/>
      <c r="B109" s="55"/>
      <c r="C109" s="55"/>
      <c r="D109" s="55"/>
      <c r="E109" s="55"/>
      <c r="F109" s="2" t="s">
        <v>39</v>
      </c>
      <c r="G109" s="2" t="s">
        <v>40</v>
      </c>
      <c r="H109" s="2" t="s">
        <v>41</v>
      </c>
      <c r="I109" s="2" t="s">
        <v>42</v>
      </c>
      <c r="J109" s="2" t="s">
        <v>6</v>
      </c>
      <c r="K109" s="48" t="s">
        <v>43</v>
      </c>
      <c r="L109" s="48"/>
      <c r="M109" s="1"/>
    </row>
    <row r="110" spans="1:13" ht="16" thickBot="1" x14ac:dyDescent="0.25">
      <c r="A110" s="54" t="s">
        <v>44</v>
      </c>
      <c r="B110" s="54"/>
      <c r="C110" s="54"/>
      <c r="D110" s="54"/>
      <c r="E110" s="54"/>
      <c r="F110" s="5">
        <v>9</v>
      </c>
      <c r="G110" s="5">
        <v>9</v>
      </c>
      <c r="H110" s="5">
        <v>9</v>
      </c>
      <c r="I110" s="5">
        <v>9</v>
      </c>
      <c r="J110" s="5">
        <v>35.01</v>
      </c>
      <c r="K110" s="52">
        <v>3.89</v>
      </c>
      <c r="L110" s="53"/>
      <c r="M110" s="1"/>
    </row>
    <row r="111" spans="1:13" ht="16" thickBot="1" x14ac:dyDescent="0.25">
      <c r="A111" s="54" t="s">
        <v>45</v>
      </c>
      <c r="B111" s="54"/>
      <c r="C111" s="54"/>
      <c r="D111" s="54"/>
      <c r="E111" s="54"/>
      <c r="F111" s="5">
        <v>98</v>
      </c>
      <c r="G111" s="5">
        <v>86</v>
      </c>
      <c r="H111" s="5">
        <v>86</v>
      </c>
      <c r="I111" s="5">
        <v>86</v>
      </c>
      <c r="J111" s="5">
        <v>277.67</v>
      </c>
      <c r="K111" s="45">
        <v>3.23</v>
      </c>
      <c r="L111" s="46"/>
      <c r="M111" s="1"/>
    </row>
    <row r="112" spans="1:13" x14ac:dyDescent="0.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1"/>
    </row>
    <row r="113" spans="1:13" ht="48" x14ac:dyDescent="0.2">
      <c r="A113" s="7" t="s">
        <v>46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2">
      <c r="A114" s="55"/>
      <c r="B114" s="55"/>
      <c r="C114" s="55"/>
      <c r="D114" s="55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2">
      <c r="A115" s="57" t="s">
        <v>102</v>
      </c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1"/>
    </row>
    <row r="116" spans="1:13" ht="16" thickBot="1" x14ac:dyDescent="0.25">
      <c r="A116" s="54" t="s">
        <v>36</v>
      </c>
      <c r="B116" s="54"/>
      <c r="C116" s="54"/>
      <c r="D116" s="54"/>
      <c r="E116" s="50" t="s">
        <v>37</v>
      </c>
      <c r="F116" s="50"/>
      <c r="G116" s="50"/>
      <c r="H116" s="50"/>
      <c r="I116" s="50"/>
      <c r="J116" s="50"/>
      <c r="K116" s="51"/>
      <c r="L116" s="1"/>
      <c r="M116" s="1"/>
    </row>
    <row r="117" spans="1:13" ht="16" thickBot="1" x14ac:dyDescent="0.25">
      <c r="A117" s="54" t="s">
        <v>87</v>
      </c>
      <c r="B117" s="54"/>
      <c r="C117" s="54"/>
      <c r="D117" s="54"/>
      <c r="E117" s="43" t="s">
        <v>88</v>
      </c>
      <c r="F117" s="43"/>
      <c r="G117" s="43"/>
      <c r="H117" s="43"/>
      <c r="I117" s="43"/>
      <c r="J117" s="43"/>
      <c r="K117" s="44"/>
      <c r="L117" s="1"/>
      <c r="M117" s="1"/>
    </row>
    <row r="118" spans="1:13" ht="28" x14ac:dyDescent="0.2">
      <c r="A118" s="2" t="s">
        <v>0</v>
      </c>
      <c r="B118" s="2" t="s">
        <v>1</v>
      </c>
      <c r="C118" s="2" t="s">
        <v>2</v>
      </c>
      <c r="D118" s="48" t="s">
        <v>3</v>
      </c>
      <c r="E118" s="48"/>
      <c r="F118" s="48"/>
      <c r="G118" s="48"/>
      <c r="H118" s="48"/>
      <c r="I118" s="2" t="s">
        <v>4</v>
      </c>
      <c r="J118" s="2" t="s">
        <v>5</v>
      </c>
      <c r="K118" s="2" t="s">
        <v>6</v>
      </c>
      <c r="L118" s="2" t="s">
        <v>7</v>
      </c>
      <c r="M118" s="1"/>
    </row>
    <row r="119" spans="1:13" ht="16" thickBot="1" x14ac:dyDescent="0.25">
      <c r="A119" s="3" t="s">
        <v>15</v>
      </c>
      <c r="B119" s="3">
        <v>310</v>
      </c>
      <c r="C119" s="3" t="s">
        <v>9</v>
      </c>
      <c r="D119" s="49" t="s">
        <v>103</v>
      </c>
      <c r="E119" s="50"/>
      <c r="F119" s="50"/>
      <c r="G119" s="50"/>
      <c r="H119" s="51"/>
      <c r="I119" s="3" t="s">
        <v>73</v>
      </c>
      <c r="J119" s="5">
        <v>3</v>
      </c>
      <c r="K119" s="5">
        <v>9</v>
      </c>
      <c r="L119" s="3"/>
      <c r="M119" s="4"/>
    </row>
    <row r="120" spans="1:13" ht="16" thickBot="1" x14ac:dyDescent="0.25">
      <c r="A120" s="3" t="s">
        <v>15</v>
      </c>
      <c r="B120" s="3">
        <v>321</v>
      </c>
      <c r="C120" s="3" t="s">
        <v>9</v>
      </c>
      <c r="D120" s="42" t="s">
        <v>104</v>
      </c>
      <c r="E120" s="43"/>
      <c r="F120" s="43"/>
      <c r="G120" s="43"/>
      <c r="H120" s="44"/>
      <c r="I120" s="3" t="s">
        <v>50</v>
      </c>
      <c r="J120" s="5">
        <v>3</v>
      </c>
      <c r="K120" s="5">
        <v>12</v>
      </c>
      <c r="L120" s="3"/>
      <c r="M120" s="4"/>
    </row>
    <row r="121" spans="1:13" ht="16" thickBot="1" x14ac:dyDescent="0.25">
      <c r="A121" s="3" t="s">
        <v>15</v>
      </c>
      <c r="B121" s="3">
        <v>335</v>
      </c>
      <c r="C121" s="3" t="s">
        <v>9</v>
      </c>
      <c r="D121" s="42" t="s">
        <v>105</v>
      </c>
      <c r="E121" s="43"/>
      <c r="F121" s="43"/>
      <c r="G121" s="43"/>
      <c r="H121" s="44"/>
      <c r="I121" s="3" t="s">
        <v>50</v>
      </c>
      <c r="J121" s="5">
        <v>3</v>
      </c>
      <c r="K121" s="5">
        <v>12</v>
      </c>
      <c r="L121" s="3"/>
      <c r="M121" s="4"/>
    </row>
    <row r="122" spans="1:13" ht="16" thickBot="1" x14ac:dyDescent="0.25">
      <c r="A122" s="3" t="s">
        <v>15</v>
      </c>
      <c r="B122" s="3">
        <v>390</v>
      </c>
      <c r="C122" s="3" t="s">
        <v>9</v>
      </c>
      <c r="D122" s="42" t="s">
        <v>106</v>
      </c>
      <c r="E122" s="43"/>
      <c r="F122" s="43"/>
      <c r="G122" s="43"/>
      <c r="H122" s="44"/>
      <c r="I122" s="3" t="s">
        <v>50</v>
      </c>
      <c r="J122" s="5">
        <v>3</v>
      </c>
      <c r="K122" s="5">
        <v>12</v>
      </c>
      <c r="L122" s="3"/>
      <c r="M122" s="4"/>
    </row>
    <row r="123" spans="1:13" ht="16" thickBot="1" x14ac:dyDescent="0.25">
      <c r="A123" s="3" t="s">
        <v>56</v>
      </c>
      <c r="B123" s="3">
        <v>460</v>
      </c>
      <c r="C123" s="3" t="s">
        <v>9</v>
      </c>
      <c r="D123" s="42" t="s">
        <v>107</v>
      </c>
      <c r="E123" s="43"/>
      <c r="F123" s="43"/>
      <c r="G123" s="43"/>
      <c r="H123" s="44"/>
      <c r="I123" s="3" t="s">
        <v>50</v>
      </c>
      <c r="J123" s="5">
        <v>3</v>
      </c>
      <c r="K123" s="5">
        <v>12</v>
      </c>
      <c r="L123" s="3"/>
      <c r="M123" s="4"/>
    </row>
    <row r="124" spans="1:13" ht="16" thickBot="1" x14ac:dyDescent="0.25">
      <c r="A124" s="3" t="s">
        <v>68</v>
      </c>
      <c r="B124" s="3">
        <v>350</v>
      </c>
      <c r="C124" s="3" t="s">
        <v>9</v>
      </c>
      <c r="D124" s="42" t="s">
        <v>108</v>
      </c>
      <c r="E124" s="43"/>
      <c r="F124" s="43"/>
      <c r="G124" s="43"/>
      <c r="H124" s="44"/>
      <c r="I124" s="3" t="s">
        <v>73</v>
      </c>
      <c r="J124" s="5">
        <v>3</v>
      </c>
      <c r="K124" s="5">
        <v>9</v>
      </c>
      <c r="L124" s="3"/>
      <c r="M124" s="4"/>
    </row>
    <row r="125" spans="1:13" x14ac:dyDescent="0.2">
      <c r="A125" s="58" t="s">
        <v>38</v>
      </c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1"/>
    </row>
    <row r="126" spans="1:13" ht="28" x14ac:dyDescent="0.2">
      <c r="A126" s="55"/>
      <c r="B126" s="55"/>
      <c r="C126" s="55"/>
      <c r="D126" s="55"/>
      <c r="E126" s="55"/>
      <c r="F126" s="2" t="s">
        <v>39</v>
      </c>
      <c r="G126" s="2" t="s">
        <v>40</v>
      </c>
      <c r="H126" s="2" t="s">
        <v>41</v>
      </c>
      <c r="I126" s="2" t="s">
        <v>42</v>
      </c>
      <c r="J126" s="2" t="s">
        <v>6</v>
      </c>
      <c r="K126" s="48" t="s">
        <v>43</v>
      </c>
      <c r="L126" s="48"/>
      <c r="M126" s="1"/>
    </row>
    <row r="127" spans="1:13" ht="16" thickBot="1" x14ac:dyDescent="0.25">
      <c r="A127" s="54" t="s">
        <v>44</v>
      </c>
      <c r="B127" s="54"/>
      <c r="C127" s="54"/>
      <c r="D127" s="54"/>
      <c r="E127" s="54"/>
      <c r="F127" s="5">
        <v>18</v>
      </c>
      <c r="G127" s="5">
        <v>18</v>
      </c>
      <c r="H127" s="5">
        <v>18</v>
      </c>
      <c r="I127" s="5">
        <v>18</v>
      </c>
      <c r="J127" s="5">
        <v>66</v>
      </c>
      <c r="K127" s="52">
        <v>3.67</v>
      </c>
      <c r="L127" s="53"/>
      <c r="M127" s="1"/>
    </row>
    <row r="128" spans="1:13" ht="16" thickBot="1" x14ac:dyDescent="0.25">
      <c r="A128" s="54" t="s">
        <v>45</v>
      </c>
      <c r="B128" s="54"/>
      <c r="C128" s="54"/>
      <c r="D128" s="54"/>
      <c r="E128" s="54"/>
      <c r="F128" s="5">
        <v>116</v>
      </c>
      <c r="G128" s="5">
        <v>104</v>
      </c>
      <c r="H128" s="5">
        <v>104</v>
      </c>
      <c r="I128" s="5">
        <v>104</v>
      </c>
      <c r="J128" s="5">
        <v>343.67</v>
      </c>
      <c r="K128" s="45">
        <v>3.3</v>
      </c>
      <c r="L128" s="46"/>
      <c r="M128" s="1"/>
    </row>
    <row r="129" spans="1:13" x14ac:dyDescent="0.2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1"/>
    </row>
    <row r="130" spans="1:13" ht="48" x14ac:dyDescent="0.2">
      <c r="A130" s="7" t="s">
        <v>46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x14ac:dyDescent="0.2">
      <c r="A131" s="55"/>
      <c r="B131" s="55"/>
      <c r="C131" s="55"/>
      <c r="D131" s="55"/>
      <c r="E131" s="1"/>
      <c r="F131" s="1"/>
      <c r="G131" s="1"/>
      <c r="H131" s="1"/>
      <c r="I131" s="1"/>
      <c r="J131" s="1"/>
      <c r="K131" s="1"/>
      <c r="L131" s="1"/>
      <c r="M131" s="1"/>
    </row>
    <row r="132" spans="1:13" x14ac:dyDescent="0.2">
      <c r="A132" s="57" t="s">
        <v>109</v>
      </c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1"/>
    </row>
    <row r="133" spans="1:13" ht="16" thickBot="1" x14ac:dyDescent="0.25">
      <c r="A133" s="54" t="s">
        <v>36</v>
      </c>
      <c r="B133" s="54"/>
      <c r="C133" s="54"/>
      <c r="D133" s="54"/>
      <c r="E133" s="50" t="s">
        <v>37</v>
      </c>
      <c r="F133" s="50"/>
      <c r="G133" s="50"/>
      <c r="H133" s="50"/>
      <c r="I133" s="50"/>
      <c r="J133" s="50"/>
      <c r="K133" s="51"/>
      <c r="L133" s="1"/>
      <c r="M133" s="1"/>
    </row>
    <row r="134" spans="1:13" ht="28" x14ac:dyDescent="0.2">
      <c r="A134" s="2" t="s">
        <v>0</v>
      </c>
      <c r="B134" s="2" t="s">
        <v>1</v>
      </c>
      <c r="C134" s="2" t="s">
        <v>2</v>
      </c>
      <c r="D134" s="48" t="s">
        <v>3</v>
      </c>
      <c r="E134" s="48"/>
      <c r="F134" s="48"/>
      <c r="G134" s="48"/>
      <c r="H134" s="48"/>
      <c r="I134" s="2" t="s">
        <v>4</v>
      </c>
      <c r="J134" s="2" t="s">
        <v>5</v>
      </c>
      <c r="K134" s="2" t="s">
        <v>6</v>
      </c>
      <c r="L134" s="2" t="s">
        <v>7</v>
      </c>
      <c r="M134" s="1"/>
    </row>
    <row r="135" spans="1:13" ht="16" thickBot="1" x14ac:dyDescent="0.25">
      <c r="A135" s="3" t="s">
        <v>15</v>
      </c>
      <c r="B135" s="3">
        <v>492</v>
      </c>
      <c r="C135" s="3" t="s">
        <v>9</v>
      </c>
      <c r="D135" s="49" t="s">
        <v>110</v>
      </c>
      <c r="E135" s="50"/>
      <c r="F135" s="50"/>
      <c r="G135" s="50"/>
      <c r="H135" s="51"/>
      <c r="I135" s="3" t="s">
        <v>50</v>
      </c>
      <c r="J135" s="5">
        <v>3</v>
      </c>
      <c r="K135" s="5">
        <v>12</v>
      </c>
      <c r="L135" s="3"/>
      <c r="M135" s="4"/>
    </row>
    <row r="136" spans="1:13" x14ac:dyDescent="0.2">
      <c r="A136" s="58" t="s">
        <v>38</v>
      </c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1"/>
    </row>
    <row r="137" spans="1:13" ht="28" x14ac:dyDescent="0.2">
      <c r="A137" s="55"/>
      <c r="B137" s="55"/>
      <c r="C137" s="55"/>
      <c r="D137" s="55"/>
      <c r="E137" s="55"/>
      <c r="F137" s="2" t="s">
        <v>39</v>
      </c>
      <c r="G137" s="2" t="s">
        <v>40</v>
      </c>
      <c r="H137" s="2" t="s">
        <v>41</v>
      </c>
      <c r="I137" s="2" t="s">
        <v>42</v>
      </c>
      <c r="J137" s="2" t="s">
        <v>6</v>
      </c>
      <c r="K137" s="48" t="s">
        <v>43</v>
      </c>
      <c r="L137" s="48"/>
      <c r="M137" s="1"/>
    </row>
    <row r="138" spans="1:13" ht="16" thickBot="1" x14ac:dyDescent="0.25">
      <c r="A138" s="54" t="s">
        <v>44</v>
      </c>
      <c r="B138" s="54"/>
      <c r="C138" s="54"/>
      <c r="D138" s="54"/>
      <c r="E138" s="54"/>
      <c r="F138" s="5">
        <v>3</v>
      </c>
      <c r="G138" s="5">
        <v>3</v>
      </c>
      <c r="H138" s="5">
        <v>3</v>
      </c>
      <c r="I138" s="5">
        <v>3</v>
      </c>
      <c r="J138" s="5">
        <v>12</v>
      </c>
      <c r="K138" s="52">
        <v>4</v>
      </c>
      <c r="L138" s="53"/>
      <c r="M138" s="1"/>
    </row>
    <row r="139" spans="1:13" ht="16" thickBot="1" x14ac:dyDescent="0.25">
      <c r="A139" s="54" t="s">
        <v>45</v>
      </c>
      <c r="B139" s="54"/>
      <c r="C139" s="54"/>
      <c r="D139" s="54"/>
      <c r="E139" s="54"/>
      <c r="F139" s="5">
        <v>119</v>
      </c>
      <c r="G139" s="5">
        <v>107</v>
      </c>
      <c r="H139" s="5">
        <v>107</v>
      </c>
      <c r="I139" s="5">
        <v>107</v>
      </c>
      <c r="J139" s="5">
        <v>355.67</v>
      </c>
      <c r="K139" s="45">
        <v>3.32</v>
      </c>
      <c r="L139" s="46"/>
      <c r="M139" s="1"/>
    </row>
    <row r="140" spans="1:13" x14ac:dyDescent="0.2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1"/>
    </row>
    <row r="141" spans="1:13" ht="48" x14ac:dyDescent="0.2">
      <c r="A141" s="7" t="s">
        <v>46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x14ac:dyDescent="0.2">
      <c r="A142" s="55"/>
      <c r="B142" s="55"/>
      <c r="C142" s="55"/>
      <c r="D142" s="55"/>
      <c r="E142" s="1"/>
      <c r="F142" s="1"/>
      <c r="G142" s="1"/>
      <c r="H142" s="1"/>
      <c r="I142" s="1"/>
      <c r="J142" s="1"/>
      <c r="K142" s="1"/>
      <c r="L142" s="1"/>
      <c r="M142" s="1"/>
    </row>
    <row r="143" spans="1:13" x14ac:dyDescent="0.2">
      <c r="A143" s="57" t="s">
        <v>111</v>
      </c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1"/>
    </row>
    <row r="144" spans="1:13" ht="16" thickBot="1" x14ac:dyDescent="0.25">
      <c r="A144" s="54" t="s">
        <v>36</v>
      </c>
      <c r="B144" s="54"/>
      <c r="C144" s="54"/>
      <c r="D144" s="54"/>
      <c r="E144" s="50" t="s">
        <v>37</v>
      </c>
      <c r="F144" s="50"/>
      <c r="G144" s="50"/>
      <c r="H144" s="50"/>
      <c r="I144" s="50"/>
      <c r="J144" s="50"/>
      <c r="K144" s="51"/>
      <c r="L144" s="1"/>
      <c r="M144" s="1"/>
    </row>
    <row r="145" spans="1:13" ht="16" thickBot="1" x14ac:dyDescent="0.25">
      <c r="A145" s="54" t="s">
        <v>87</v>
      </c>
      <c r="B145" s="54"/>
      <c r="C145" s="54"/>
      <c r="D145" s="54"/>
      <c r="E145" s="43" t="s">
        <v>88</v>
      </c>
      <c r="F145" s="43"/>
      <c r="G145" s="43"/>
      <c r="H145" s="43"/>
      <c r="I145" s="43"/>
      <c r="J145" s="43"/>
      <c r="K145" s="44"/>
      <c r="L145" s="1"/>
      <c r="M145" s="1"/>
    </row>
    <row r="146" spans="1:13" ht="28" x14ac:dyDescent="0.2">
      <c r="A146" s="2" t="s">
        <v>0</v>
      </c>
      <c r="B146" s="2" t="s">
        <v>1</v>
      </c>
      <c r="C146" s="2" t="s">
        <v>2</v>
      </c>
      <c r="D146" s="48" t="s">
        <v>3</v>
      </c>
      <c r="E146" s="48"/>
      <c r="F146" s="48"/>
      <c r="G146" s="48"/>
      <c r="H146" s="48"/>
      <c r="I146" s="2" t="s">
        <v>4</v>
      </c>
      <c r="J146" s="2" t="s">
        <v>5</v>
      </c>
      <c r="K146" s="2" t="s">
        <v>6</v>
      </c>
      <c r="L146" s="2" t="s">
        <v>7</v>
      </c>
      <c r="M146" s="1"/>
    </row>
    <row r="147" spans="1:13" ht="16" thickBot="1" x14ac:dyDescent="0.25">
      <c r="A147" s="3" t="s">
        <v>15</v>
      </c>
      <c r="B147" s="3">
        <v>345</v>
      </c>
      <c r="C147" s="3" t="s">
        <v>9</v>
      </c>
      <c r="D147" s="49" t="s">
        <v>112</v>
      </c>
      <c r="E147" s="50"/>
      <c r="F147" s="50"/>
      <c r="G147" s="50"/>
      <c r="H147" s="51"/>
      <c r="I147" s="3" t="s">
        <v>50</v>
      </c>
      <c r="J147" s="5">
        <v>3</v>
      </c>
      <c r="K147" s="5">
        <v>12</v>
      </c>
      <c r="L147" s="3"/>
      <c r="M147" s="4"/>
    </row>
    <row r="148" spans="1:13" ht="16" thickBot="1" x14ac:dyDescent="0.25">
      <c r="A148" s="3" t="s">
        <v>66</v>
      </c>
      <c r="B148" s="3">
        <v>105</v>
      </c>
      <c r="C148" s="3" t="s">
        <v>9</v>
      </c>
      <c r="D148" s="42" t="s">
        <v>113</v>
      </c>
      <c r="E148" s="43"/>
      <c r="F148" s="43"/>
      <c r="G148" s="43"/>
      <c r="H148" s="44"/>
      <c r="I148" s="3" t="s">
        <v>92</v>
      </c>
      <c r="J148" s="5">
        <v>4</v>
      </c>
      <c r="K148" s="5">
        <v>16</v>
      </c>
      <c r="L148" s="3"/>
      <c r="M148" s="4"/>
    </row>
    <row r="149" spans="1:13" x14ac:dyDescent="0.2">
      <c r="A149" s="58" t="s">
        <v>38</v>
      </c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1"/>
    </row>
    <row r="150" spans="1:13" ht="28" x14ac:dyDescent="0.2">
      <c r="A150" s="55"/>
      <c r="B150" s="55"/>
      <c r="C150" s="55"/>
      <c r="D150" s="55"/>
      <c r="E150" s="55"/>
      <c r="F150" s="2" t="s">
        <v>39</v>
      </c>
      <c r="G150" s="2" t="s">
        <v>40</v>
      </c>
      <c r="H150" s="2" t="s">
        <v>41</v>
      </c>
      <c r="I150" s="2" t="s">
        <v>42</v>
      </c>
      <c r="J150" s="2" t="s">
        <v>6</v>
      </c>
      <c r="K150" s="48" t="s">
        <v>43</v>
      </c>
      <c r="L150" s="48"/>
      <c r="M150" s="1"/>
    </row>
    <row r="151" spans="1:13" ht="16" thickBot="1" x14ac:dyDescent="0.25">
      <c r="A151" s="54" t="s">
        <v>44</v>
      </c>
      <c r="B151" s="54"/>
      <c r="C151" s="54"/>
      <c r="D151" s="54"/>
      <c r="E151" s="54"/>
      <c r="F151" s="5">
        <v>7</v>
      </c>
      <c r="G151" s="5">
        <v>7</v>
      </c>
      <c r="H151" s="5">
        <v>7</v>
      </c>
      <c r="I151" s="5">
        <v>7</v>
      </c>
      <c r="J151" s="5">
        <v>28</v>
      </c>
      <c r="K151" s="52">
        <v>4</v>
      </c>
      <c r="L151" s="53"/>
      <c r="M151" s="1"/>
    </row>
    <row r="152" spans="1:13" ht="16" thickBot="1" x14ac:dyDescent="0.25">
      <c r="A152" s="54" t="s">
        <v>45</v>
      </c>
      <c r="B152" s="54"/>
      <c r="C152" s="54"/>
      <c r="D152" s="54"/>
      <c r="E152" s="54"/>
      <c r="F152" s="5">
        <v>126</v>
      </c>
      <c r="G152" s="5">
        <v>114</v>
      </c>
      <c r="H152" s="5">
        <v>114</v>
      </c>
      <c r="I152" s="5">
        <v>114</v>
      </c>
      <c r="J152" s="5">
        <v>383.67</v>
      </c>
      <c r="K152" s="45">
        <v>3.37</v>
      </c>
      <c r="L152" s="46"/>
      <c r="M152" s="1"/>
    </row>
    <row r="153" spans="1:13" x14ac:dyDescent="0.2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1"/>
    </row>
    <row r="154" spans="1:13" ht="48" x14ac:dyDescent="0.2">
      <c r="A154" s="7" t="s">
        <v>46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x14ac:dyDescent="0.2">
      <c r="A155" s="55"/>
      <c r="B155" s="55"/>
      <c r="C155" s="55"/>
      <c r="D155" s="55"/>
      <c r="E155" s="1"/>
      <c r="F155" s="1"/>
      <c r="G155" s="1"/>
      <c r="H155" s="1"/>
      <c r="I155" s="1"/>
      <c r="J155" s="1"/>
      <c r="K155" s="1"/>
      <c r="L155" s="1"/>
      <c r="M155" s="1"/>
    </row>
    <row r="156" spans="1:13" x14ac:dyDescent="0.2">
      <c r="A156" s="57" t="s">
        <v>114</v>
      </c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1"/>
    </row>
    <row r="157" spans="1:13" ht="16" thickBot="1" x14ac:dyDescent="0.25">
      <c r="A157" s="54" t="s">
        <v>36</v>
      </c>
      <c r="B157" s="54"/>
      <c r="C157" s="54"/>
      <c r="D157" s="54"/>
      <c r="E157" s="50" t="s">
        <v>37</v>
      </c>
      <c r="F157" s="50"/>
      <c r="G157" s="50"/>
      <c r="H157" s="50"/>
      <c r="I157" s="50"/>
      <c r="J157" s="50"/>
      <c r="K157" s="51"/>
      <c r="L157" s="1"/>
      <c r="M157" s="1"/>
    </row>
    <row r="158" spans="1:13" ht="28" x14ac:dyDescent="0.2">
      <c r="A158" s="2" t="s">
        <v>0</v>
      </c>
      <c r="B158" s="2" t="s">
        <v>1</v>
      </c>
      <c r="C158" s="2" t="s">
        <v>2</v>
      </c>
      <c r="D158" s="48" t="s">
        <v>3</v>
      </c>
      <c r="E158" s="48"/>
      <c r="F158" s="48"/>
      <c r="G158" s="48"/>
      <c r="H158" s="48"/>
      <c r="I158" s="2" t="s">
        <v>4</v>
      </c>
      <c r="J158" s="2" t="s">
        <v>5</v>
      </c>
      <c r="K158" s="2" t="s">
        <v>6</v>
      </c>
      <c r="L158" s="2" t="s">
        <v>7</v>
      </c>
      <c r="M158" s="1"/>
    </row>
    <row r="159" spans="1:13" ht="16" thickBot="1" x14ac:dyDescent="0.25">
      <c r="A159" s="3" t="s">
        <v>15</v>
      </c>
      <c r="B159" s="3">
        <v>308</v>
      </c>
      <c r="C159" s="3" t="s">
        <v>9</v>
      </c>
      <c r="D159" s="49" t="s">
        <v>115</v>
      </c>
      <c r="E159" s="50"/>
      <c r="F159" s="50"/>
      <c r="G159" s="50"/>
      <c r="H159" s="51"/>
      <c r="I159" s="3" t="s">
        <v>11</v>
      </c>
      <c r="J159" s="5">
        <v>3</v>
      </c>
      <c r="K159" s="5">
        <v>9.99</v>
      </c>
      <c r="L159" s="3"/>
      <c r="M159" s="4"/>
    </row>
    <row r="160" spans="1:13" ht="16" thickBot="1" x14ac:dyDescent="0.25">
      <c r="A160" s="3" t="s">
        <v>53</v>
      </c>
      <c r="B160" s="3">
        <v>106</v>
      </c>
      <c r="C160" s="3" t="s">
        <v>9</v>
      </c>
      <c r="D160" s="42" t="s">
        <v>116</v>
      </c>
      <c r="E160" s="43"/>
      <c r="F160" s="43"/>
      <c r="G160" s="43"/>
      <c r="H160" s="44"/>
      <c r="I160" s="3" t="s">
        <v>73</v>
      </c>
      <c r="J160" s="5">
        <v>3</v>
      </c>
      <c r="K160" s="5">
        <v>9</v>
      </c>
      <c r="L160" s="3"/>
      <c r="M160" s="4"/>
    </row>
    <row r="161" spans="1:13" ht="16" thickBot="1" x14ac:dyDescent="0.25">
      <c r="A161" s="3" t="s">
        <v>53</v>
      </c>
      <c r="B161" s="3">
        <v>214</v>
      </c>
      <c r="C161" s="3" t="s">
        <v>9</v>
      </c>
      <c r="D161" s="42" t="s">
        <v>64</v>
      </c>
      <c r="E161" s="43"/>
      <c r="F161" s="43"/>
      <c r="G161" s="43"/>
      <c r="H161" s="44"/>
      <c r="I161" s="3" t="s">
        <v>73</v>
      </c>
      <c r="J161" s="5">
        <v>3</v>
      </c>
      <c r="K161" s="5">
        <v>9</v>
      </c>
      <c r="L161" s="3" t="s">
        <v>82</v>
      </c>
      <c r="M161" s="4"/>
    </row>
    <row r="162" spans="1:13" ht="16" thickBot="1" x14ac:dyDescent="0.25">
      <c r="A162" s="3" t="s">
        <v>66</v>
      </c>
      <c r="B162" s="3">
        <v>113</v>
      </c>
      <c r="C162" s="3" t="s">
        <v>9</v>
      </c>
      <c r="D162" s="42" t="s">
        <v>117</v>
      </c>
      <c r="E162" s="43"/>
      <c r="F162" s="43"/>
      <c r="G162" s="43"/>
      <c r="H162" s="44"/>
      <c r="I162" s="3" t="s">
        <v>73</v>
      </c>
      <c r="J162" s="5">
        <v>4</v>
      </c>
      <c r="K162" s="5">
        <v>12</v>
      </c>
      <c r="L162" s="3"/>
      <c r="M162" s="4"/>
    </row>
    <row r="163" spans="1:13" ht="16" thickBot="1" x14ac:dyDescent="0.25">
      <c r="A163" s="3" t="s">
        <v>66</v>
      </c>
      <c r="B163" s="3">
        <v>125</v>
      </c>
      <c r="C163" s="3" t="s">
        <v>9</v>
      </c>
      <c r="D163" s="42" t="s">
        <v>118</v>
      </c>
      <c r="E163" s="43"/>
      <c r="F163" s="43"/>
      <c r="G163" s="43"/>
      <c r="H163" s="44"/>
      <c r="I163" s="3" t="s">
        <v>65</v>
      </c>
      <c r="J163" s="5">
        <v>3</v>
      </c>
      <c r="K163" s="5">
        <v>0</v>
      </c>
      <c r="L163" s="3" t="s">
        <v>18</v>
      </c>
      <c r="M163" s="4"/>
    </row>
    <row r="164" spans="1:13" ht="16" thickBot="1" x14ac:dyDescent="0.25">
      <c r="A164" s="3" t="s">
        <v>68</v>
      </c>
      <c r="B164" s="3">
        <v>250</v>
      </c>
      <c r="C164" s="3" t="s">
        <v>9</v>
      </c>
      <c r="D164" s="42" t="s">
        <v>69</v>
      </c>
      <c r="E164" s="43"/>
      <c r="F164" s="43"/>
      <c r="G164" s="43"/>
      <c r="H164" s="44"/>
      <c r="I164" s="3" t="s">
        <v>50</v>
      </c>
      <c r="J164" s="5">
        <v>3</v>
      </c>
      <c r="K164" s="5">
        <v>12</v>
      </c>
      <c r="L164" s="3" t="s">
        <v>82</v>
      </c>
      <c r="M164" s="4"/>
    </row>
    <row r="165" spans="1:13" x14ac:dyDescent="0.2">
      <c r="A165" s="58" t="s">
        <v>38</v>
      </c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1"/>
    </row>
    <row r="166" spans="1:13" ht="28" x14ac:dyDescent="0.2">
      <c r="A166" s="55"/>
      <c r="B166" s="55"/>
      <c r="C166" s="55"/>
      <c r="D166" s="55"/>
      <c r="E166" s="55"/>
      <c r="F166" s="2" t="s">
        <v>39</v>
      </c>
      <c r="G166" s="2" t="s">
        <v>40</v>
      </c>
      <c r="H166" s="2" t="s">
        <v>41</v>
      </c>
      <c r="I166" s="2" t="s">
        <v>42</v>
      </c>
      <c r="J166" s="2" t="s">
        <v>6</v>
      </c>
      <c r="K166" s="48" t="s">
        <v>43</v>
      </c>
      <c r="L166" s="48"/>
      <c r="M166" s="1"/>
    </row>
    <row r="167" spans="1:13" ht="16" thickBot="1" x14ac:dyDescent="0.25">
      <c r="A167" s="54" t="s">
        <v>44</v>
      </c>
      <c r="B167" s="54"/>
      <c r="C167" s="54"/>
      <c r="D167" s="54"/>
      <c r="E167" s="54"/>
      <c r="F167" s="5">
        <v>19</v>
      </c>
      <c r="G167" s="5">
        <v>16</v>
      </c>
      <c r="H167" s="5">
        <v>16</v>
      </c>
      <c r="I167" s="5">
        <v>16</v>
      </c>
      <c r="J167" s="5">
        <v>51.99</v>
      </c>
      <c r="K167" s="52">
        <v>3.25</v>
      </c>
      <c r="L167" s="53"/>
      <c r="M167" s="1"/>
    </row>
    <row r="168" spans="1:13" ht="16" thickBot="1" x14ac:dyDescent="0.25">
      <c r="A168" s="54" t="s">
        <v>45</v>
      </c>
      <c r="B168" s="54"/>
      <c r="C168" s="54"/>
      <c r="D168" s="54"/>
      <c r="E168" s="54"/>
      <c r="F168" s="5">
        <v>145</v>
      </c>
      <c r="G168" s="5">
        <v>130</v>
      </c>
      <c r="H168" s="5">
        <v>130</v>
      </c>
      <c r="I168" s="5">
        <v>130</v>
      </c>
      <c r="J168" s="5">
        <v>435.66</v>
      </c>
      <c r="K168" s="45">
        <v>3.35</v>
      </c>
      <c r="L168" s="46"/>
      <c r="M168" s="1"/>
    </row>
    <row r="169" spans="1:13" x14ac:dyDescent="0.2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1"/>
    </row>
    <row r="170" spans="1:13" ht="48" x14ac:dyDescent="0.2">
      <c r="A170" s="7" t="s">
        <v>46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x14ac:dyDescent="0.2">
      <c r="A171" s="55"/>
      <c r="B171" s="55"/>
      <c r="C171" s="55"/>
      <c r="D171" s="55"/>
      <c r="E171" s="1"/>
      <c r="F171" s="1"/>
      <c r="G171" s="1"/>
      <c r="H171" s="1"/>
      <c r="I171" s="1"/>
      <c r="J171" s="1"/>
      <c r="K171" s="1"/>
      <c r="L171" s="1"/>
      <c r="M171" s="1"/>
    </row>
    <row r="172" spans="1:13" x14ac:dyDescent="0.2">
      <c r="A172" s="57" t="s">
        <v>119</v>
      </c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1"/>
    </row>
    <row r="173" spans="1:13" ht="16" thickBot="1" x14ac:dyDescent="0.25">
      <c r="A173" s="54" t="s">
        <v>120</v>
      </c>
      <c r="B173" s="54"/>
      <c r="C173" s="54"/>
      <c r="D173" s="54"/>
      <c r="E173" s="50" t="s">
        <v>121</v>
      </c>
      <c r="F173" s="50"/>
      <c r="G173" s="50"/>
      <c r="H173" s="50"/>
      <c r="I173" s="50"/>
      <c r="J173" s="50"/>
      <c r="K173" s="51"/>
      <c r="L173" s="1"/>
      <c r="M173" s="1"/>
    </row>
    <row r="174" spans="1:13" ht="16" thickBot="1" x14ac:dyDescent="0.25">
      <c r="A174" s="55"/>
      <c r="B174" s="55"/>
      <c r="C174" s="55"/>
      <c r="D174" s="55"/>
      <c r="E174" s="43" t="s">
        <v>122</v>
      </c>
      <c r="F174" s="43"/>
      <c r="G174" s="43"/>
      <c r="H174" s="43"/>
      <c r="I174" s="43"/>
      <c r="J174" s="43"/>
      <c r="K174" s="44"/>
      <c r="L174" s="1"/>
      <c r="M174" s="1"/>
    </row>
    <row r="175" spans="1:13" ht="16" thickBot="1" x14ac:dyDescent="0.25">
      <c r="A175" s="54" t="s">
        <v>36</v>
      </c>
      <c r="B175" s="54"/>
      <c r="C175" s="54"/>
      <c r="D175" s="54"/>
      <c r="E175" s="43" t="s">
        <v>37</v>
      </c>
      <c r="F175" s="43"/>
      <c r="G175" s="43"/>
      <c r="H175" s="43"/>
      <c r="I175" s="43"/>
      <c r="J175" s="43"/>
      <c r="K175" s="44"/>
      <c r="L175" s="1"/>
      <c r="M175" s="1"/>
    </row>
    <row r="176" spans="1:13" ht="16" thickBot="1" x14ac:dyDescent="0.25">
      <c r="A176" s="54" t="s">
        <v>87</v>
      </c>
      <c r="B176" s="54"/>
      <c r="C176" s="54"/>
      <c r="D176" s="54"/>
      <c r="E176" s="43" t="s">
        <v>88</v>
      </c>
      <c r="F176" s="43"/>
      <c r="G176" s="43"/>
      <c r="H176" s="43"/>
      <c r="I176" s="43"/>
      <c r="J176" s="43"/>
      <c r="K176" s="44"/>
      <c r="L176" s="1"/>
      <c r="M176" s="1"/>
    </row>
    <row r="177" spans="1:13" ht="28" x14ac:dyDescent="0.2">
      <c r="A177" s="2" t="s">
        <v>0</v>
      </c>
      <c r="B177" s="2" t="s">
        <v>1</v>
      </c>
      <c r="C177" s="2" t="s">
        <v>2</v>
      </c>
      <c r="D177" s="48" t="s">
        <v>3</v>
      </c>
      <c r="E177" s="48"/>
      <c r="F177" s="48"/>
      <c r="G177" s="48"/>
      <c r="H177" s="48"/>
      <c r="I177" s="2" t="s">
        <v>4</v>
      </c>
      <c r="J177" s="2" t="s">
        <v>5</v>
      </c>
      <c r="K177" s="2" t="s">
        <v>6</v>
      </c>
      <c r="L177" s="2" t="s">
        <v>7</v>
      </c>
      <c r="M177" s="1"/>
    </row>
    <row r="178" spans="1:13" ht="16" thickBot="1" x14ac:dyDescent="0.25">
      <c r="A178" s="3" t="s">
        <v>8</v>
      </c>
      <c r="B178" s="3">
        <v>213</v>
      </c>
      <c r="C178" s="3" t="s">
        <v>9</v>
      </c>
      <c r="D178" s="49" t="s">
        <v>123</v>
      </c>
      <c r="E178" s="50"/>
      <c r="F178" s="50"/>
      <c r="G178" s="50"/>
      <c r="H178" s="51"/>
      <c r="I178" s="3" t="s">
        <v>50</v>
      </c>
      <c r="J178" s="5">
        <v>4</v>
      </c>
      <c r="K178" s="5">
        <v>16</v>
      </c>
      <c r="L178" s="3"/>
      <c r="M178" s="4"/>
    </row>
    <row r="179" spans="1:13" ht="16" thickBot="1" x14ac:dyDescent="0.25">
      <c r="A179" s="3" t="s">
        <v>66</v>
      </c>
      <c r="B179" s="3">
        <v>114</v>
      </c>
      <c r="C179" s="3" t="s">
        <v>9</v>
      </c>
      <c r="D179" s="42" t="s">
        <v>124</v>
      </c>
      <c r="E179" s="43"/>
      <c r="F179" s="43"/>
      <c r="G179" s="43"/>
      <c r="H179" s="44"/>
      <c r="I179" s="3" t="s">
        <v>50</v>
      </c>
      <c r="J179" s="5">
        <v>4</v>
      </c>
      <c r="K179" s="5">
        <v>16</v>
      </c>
      <c r="L179" s="3"/>
      <c r="M179" s="4"/>
    </row>
    <row r="180" spans="1:13" ht="16" thickBot="1" x14ac:dyDescent="0.25">
      <c r="A180" s="3" t="s">
        <v>66</v>
      </c>
      <c r="B180" s="3">
        <v>125</v>
      </c>
      <c r="C180" s="3" t="s">
        <v>9</v>
      </c>
      <c r="D180" s="42" t="s">
        <v>118</v>
      </c>
      <c r="E180" s="43"/>
      <c r="F180" s="43"/>
      <c r="G180" s="43"/>
      <c r="H180" s="44"/>
      <c r="I180" s="3" t="s">
        <v>92</v>
      </c>
      <c r="J180" s="5">
        <v>3</v>
      </c>
      <c r="K180" s="5">
        <v>12</v>
      </c>
      <c r="L180" s="3" t="s">
        <v>82</v>
      </c>
      <c r="M180" s="4"/>
    </row>
    <row r="181" spans="1:13" ht="16" thickBot="1" x14ac:dyDescent="0.25">
      <c r="A181" s="3" t="s">
        <v>125</v>
      </c>
      <c r="B181" s="3">
        <v>327</v>
      </c>
      <c r="C181" s="3" t="s">
        <v>9</v>
      </c>
      <c r="D181" s="42" t="s">
        <v>126</v>
      </c>
      <c r="E181" s="43"/>
      <c r="F181" s="43"/>
      <c r="G181" s="43"/>
      <c r="H181" s="44"/>
      <c r="I181" s="3" t="s">
        <v>92</v>
      </c>
      <c r="J181" s="5">
        <v>3</v>
      </c>
      <c r="K181" s="5">
        <v>12</v>
      </c>
      <c r="L181" s="3"/>
      <c r="M181" s="4"/>
    </row>
    <row r="182" spans="1:13" ht="16" thickBot="1" x14ac:dyDescent="0.25">
      <c r="A182" s="3" t="s">
        <v>56</v>
      </c>
      <c r="B182" s="3">
        <v>375</v>
      </c>
      <c r="C182" s="3" t="s">
        <v>9</v>
      </c>
      <c r="D182" s="42" t="s">
        <v>127</v>
      </c>
      <c r="E182" s="43"/>
      <c r="F182" s="43"/>
      <c r="G182" s="43"/>
      <c r="H182" s="44"/>
      <c r="I182" s="3" t="s">
        <v>61</v>
      </c>
      <c r="J182" s="5">
        <v>3</v>
      </c>
      <c r="K182" s="5">
        <v>11.01</v>
      </c>
      <c r="L182" s="3"/>
      <c r="M182" s="4"/>
    </row>
    <row r="183" spans="1:13" x14ac:dyDescent="0.2">
      <c r="A183" s="58" t="s">
        <v>38</v>
      </c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1"/>
    </row>
    <row r="184" spans="1:13" ht="28" x14ac:dyDescent="0.2">
      <c r="A184" s="55"/>
      <c r="B184" s="55"/>
      <c r="C184" s="55"/>
      <c r="D184" s="55"/>
      <c r="E184" s="55"/>
      <c r="F184" s="2" t="s">
        <v>39</v>
      </c>
      <c r="G184" s="2" t="s">
        <v>40</v>
      </c>
      <c r="H184" s="2" t="s">
        <v>41</v>
      </c>
      <c r="I184" s="2" t="s">
        <v>42</v>
      </c>
      <c r="J184" s="2" t="s">
        <v>6</v>
      </c>
      <c r="K184" s="48" t="s">
        <v>43</v>
      </c>
      <c r="L184" s="48"/>
      <c r="M184" s="1"/>
    </row>
    <row r="185" spans="1:13" ht="16" thickBot="1" x14ac:dyDescent="0.25">
      <c r="A185" s="54" t="s">
        <v>44</v>
      </c>
      <c r="B185" s="54"/>
      <c r="C185" s="54"/>
      <c r="D185" s="54"/>
      <c r="E185" s="54"/>
      <c r="F185" s="5">
        <v>17</v>
      </c>
      <c r="G185" s="5">
        <v>17</v>
      </c>
      <c r="H185" s="5">
        <v>17</v>
      </c>
      <c r="I185" s="5">
        <v>17</v>
      </c>
      <c r="J185" s="5">
        <v>67.010000000000005</v>
      </c>
      <c r="K185" s="52">
        <v>3.94</v>
      </c>
      <c r="L185" s="53"/>
      <c r="M185" s="1"/>
    </row>
    <row r="186" spans="1:13" ht="16" thickBot="1" x14ac:dyDescent="0.25">
      <c r="A186" s="54" t="s">
        <v>45</v>
      </c>
      <c r="B186" s="54"/>
      <c r="C186" s="54"/>
      <c r="D186" s="54"/>
      <c r="E186" s="54"/>
      <c r="F186" s="5">
        <v>162</v>
      </c>
      <c r="G186" s="5">
        <v>147</v>
      </c>
      <c r="H186" s="5">
        <v>147</v>
      </c>
      <c r="I186" s="5">
        <v>147</v>
      </c>
      <c r="J186" s="5">
        <v>502.67</v>
      </c>
      <c r="K186" s="45">
        <v>3.42</v>
      </c>
      <c r="L186" s="46"/>
      <c r="M186" s="1"/>
    </row>
    <row r="187" spans="1:13" x14ac:dyDescent="0.2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1"/>
    </row>
    <row r="188" spans="1:13" ht="48" x14ac:dyDescent="0.2">
      <c r="A188" s="7" t="s">
        <v>46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x14ac:dyDescent="0.2">
      <c r="A189" s="55"/>
      <c r="B189" s="55"/>
      <c r="C189" s="55"/>
      <c r="D189" s="55"/>
      <c r="E189" s="1"/>
      <c r="F189" s="1"/>
      <c r="G189" s="1"/>
      <c r="H189" s="1"/>
      <c r="I189" s="1"/>
      <c r="J189" s="1"/>
      <c r="K189" s="1"/>
      <c r="L189" s="1"/>
      <c r="M189" s="1"/>
    </row>
    <row r="190" spans="1:13" x14ac:dyDescent="0.2">
      <c r="A190" s="57" t="s">
        <v>128</v>
      </c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1"/>
    </row>
    <row r="191" spans="1:13" ht="16" thickBot="1" x14ac:dyDescent="0.25">
      <c r="A191" s="54" t="s">
        <v>36</v>
      </c>
      <c r="B191" s="54"/>
      <c r="C191" s="54"/>
      <c r="D191" s="54"/>
      <c r="E191" s="50" t="s">
        <v>37</v>
      </c>
      <c r="F191" s="50"/>
      <c r="G191" s="50"/>
      <c r="H191" s="50"/>
      <c r="I191" s="50"/>
      <c r="J191" s="50"/>
      <c r="K191" s="51"/>
      <c r="L191" s="1"/>
      <c r="M191" s="1"/>
    </row>
    <row r="192" spans="1:13" ht="28" x14ac:dyDescent="0.2">
      <c r="A192" s="2" t="s">
        <v>0</v>
      </c>
      <c r="B192" s="2" t="s">
        <v>1</v>
      </c>
      <c r="C192" s="2" t="s">
        <v>2</v>
      </c>
      <c r="D192" s="48" t="s">
        <v>3</v>
      </c>
      <c r="E192" s="48"/>
      <c r="F192" s="48"/>
      <c r="G192" s="48"/>
      <c r="H192" s="48"/>
      <c r="I192" s="2" t="s">
        <v>4</v>
      </c>
      <c r="J192" s="2" t="s">
        <v>5</v>
      </c>
      <c r="K192" s="2" t="s">
        <v>6</v>
      </c>
      <c r="L192" s="2" t="s">
        <v>7</v>
      </c>
      <c r="M192" s="1"/>
    </row>
    <row r="193" spans="1:13" ht="16" thickBot="1" x14ac:dyDescent="0.25">
      <c r="A193" s="3" t="s">
        <v>48</v>
      </c>
      <c r="B193" s="3">
        <v>211</v>
      </c>
      <c r="C193" s="3" t="s">
        <v>9</v>
      </c>
      <c r="D193" s="49" t="s">
        <v>129</v>
      </c>
      <c r="E193" s="50"/>
      <c r="F193" s="50"/>
      <c r="G193" s="50"/>
      <c r="H193" s="51"/>
      <c r="I193" s="3" t="s">
        <v>50</v>
      </c>
      <c r="J193" s="5">
        <v>4</v>
      </c>
      <c r="K193" s="5">
        <v>16</v>
      </c>
      <c r="L193" s="3"/>
      <c r="M193" s="4"/>
    </row>
    <row r="194" spans="1:13" ht="16" thickBot="1" x14ac:dyDescent="0.25">
      <c r="A194" s="3" t="s">
        <v>125</v>
      </c>
      <c r="B194" s="3">
        <v>689</v>
      </c>
      <c r="C194" s="3" t="s">
        <v>130</v>
      </c>
      <c r="D194" s="42" t="s">
        <v>131</v>
      </c>
      <c r="E194" s="43"/>
      <c r="F194" s="43"/>
      <c r="G194" s="43"/>
      <c r="H194" s="44"/>
      <c r="I194" s="3" t="s">
        <v>50</v>
      </c>
      <c r="J194" s="5">
        <v>3</v>
      </c>
      <c r="K194" s="5">
        <v>12</v>
      </c>
      <c r="L194" s="3"/>
      <c r="M194" s="4"/>
    </row>
    <row r="195" spans="1:13" ht="16" thickBot="1" x14ac:dyDescent="0.25">
      <c r="A195" s="3" t="s">
        <v>68</v>
      </c>
      <c r="B195" s="3">
        <v>535</v>
      </c>
      <c r="C195" s="3" t="s">
        <v>130</v>
      </c>
      <c r="D195" s="42" t="s">
        <v>132</v>
      </c>
      <c r="E195" s="43"/>
      <c r="F195" s="43"/>
      <c r="G195" s="43"/>
      <c r="H195" s="44"/>
      <c r="I195" s="3" t="s">
        <v>61</v>
      </c>
      <c r="J195" s="5">
        <v>3</v>
      </c>
      <c r="K195" s="5">
        <v>11.01</v>
      </c>
      <c r="L195" s="3"/>
      <c r="M195" s="4"/>
    </row>
    <row r="196" spans="1:13" x14ac:dyDescent="0.2">
      <c r="A196" s="58" t="s">
        <v>133</v>
      </c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1"/>
    </row>
    <row r="197" spans="1:13" ht="28" x14ac:dyDescent="0.2">
      <c r="A197" s="55"/>
      <c r="B197" s="55"/>
      <c r="C197" s="55"/>
      <c r="D197" s="55"/>
      <c r="E197" s="55"/>
      <c r="F197" s="2" t="s">
        <v>39</v>
      </c>
      <c r="G197" s="2" t="s">
        <v>40</v>
      </c>
      <c r="H197" s="2" t="s">
        <v>41</v>
      </c>
      <c r="I197" s="2" t="s">
        <v>42</v>
      </c>
      <c r="J197" s="2" t="s">
        <v>6</v>
      </c>
      <c r="K197" s="48" t="s">
        <v>43</v>
      </c>
      <c r="L197" s="48"/>
      <c r="M197" s="1"/>
    </row>
    <row r="198" spans="1:13" ht="16" thickBot="1" x14ac:dyDescent="0.25">
      <c r="A198" s="54" t="s">
        <v>44</v>
      </c>
      <c r="B198" s="54"/>
      <c r="C198" s="54"/>
      <c r="D198" s="54"/>
      <c r="E198" s="54"/>
      <c r="F198" s="5">
        <v>6</v>
      </c>
      <c r="G198" s="5">
        <v>6</v>
      </c>
      <c r="H198" s="5">
        <v>6</v>
      </c>
      <c r="I198" s="5">
        <v>6</v>
      </c>
      <c r="J198" s="5">
        <v>23.01</v>
      </c>
      <c r="K198" s="52">
        <v>3.84</v>
      </c>
      <c r="L198" s="53"/>
      <c r="M198" s="1"/>
    </row>
    <row r="199" spans="1:13" ht="16" thickBot="1" x14ac:dyDescent="0.25">
      <c r="A199" s="54" t="s">
        <v>45</v>
      </c>
      <c r="B199" s="54"/>
      <c r="C199" s="54"/>
      <c r="D199" s="54"/>
      <c r="E199" s="54"/>
      <c r="F199" s="5">
        <v>6</v>
      </c>
      <c r="G199" s="5">
        <v>6</v>
      </c>
      <c r="H199" s="5">
        <v>6</v>
      </c>
      <c r="I199" s="5">
        <v>6</v>
      </c>
      <c r="J199" s="5">
        <v>23.01</v>
      </c>
      <c r="K199" s="45">
        <v>3.84</v>
      </c>
      <c r="L199" s="46"/>
      <c r="M199" s="1"/>
    </row>
    <row r="200" spans="1:13" x14ac:dyDescent="0.2">
      <c r="A200" s="48" t="s">
        <v>38</v>
      </c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1"/>
    </row>
    <row r="201" spans="1:13" ht="28" x14ac:dyDescent="0.2">
      <c r="A201" s="55"/>
      <c r="B201" s="55"/>
      <c r="C201" s="55"/>
      <c r="D201" s="55"/>
      <c r="E201" s="55"/>
      <c r="F201" s="2" t="s">
        <v>39</v>
      </c>
      <c r="G201" s="2" t="s">
        <v>40</v>
      </c>
      <c r="H201" s="2" t="s">
        <v>41</v>
      </c>
      <c r="I201" s="2" t="s">
        <v>42</v>
      </c>
      <c r="J201" s="2" t="s">
        <v>6</v>
      </c>
      <c r="K201" s="48" t="s">
        <v>43</v>
      </c>
      <c r="L201" s="48"/>
      <c r="M201" s="1"/>
    </row>
    <row r="202" spans="1:13" ht="16" thickBot="1" x14ac:dyDescent="0.25">
      <c r="A202" s="54" t="s">
        <v>44</v>
      </c>
      <c r="B202" s="54"/>
      <c r="C202" s="54"/>
      <c r="D202" s="54"/>
      <c r="E202" s="54"/>
      <c r="F202" s="5">
        <v>4</v>
      </c>
      <c r="G202" s="5">
        <v>4</v>
      </c>
      <c r="H202" s="5">
        <v>4</v>
      </c>
      <c r="I202" s="5">
        <v>4</v>
      </c>
      <c r="J202" s="5">
        <v>16</v>
      </c>
      <c r="K202" s="52">
        <v>4</v>
      </c>
      <c r="L202" s="53"/>
      <c r="M202" s="1"/>
    </row>
    <row r="203" spans="1:13" ht="16" thickBot="1" x14ac:dyDescent="0.25">
      <c r="A203" s="54" t="s">
        <v>45</v>
      </c>
      <c r="B203" s="54"/>
      <c r="C203" s="54"/>
      <c r="D203" s="54"/>
      <c r="E203" s="54"/>
      <c r="F203" s="5">
        <v>166</v>
      </c>
      <c r="G203" s="5">
        <v>151</v>
      </c>
      <c r="H203" s="5">
        <v>151</v>
      </c>
      <c r="I203" s="5">
        <v>151</v>
      </c>
      <c r="J203" s="5">
        <v>518.66999999999996</v>
      </c>
      <c r="K203" s="45">
        <v>3.43</v>
      </c>
      <c r="L203" s="46"/>
      <c r="M203" s="1"/>
    </row>
    <row r="204" spans="1:13" x14ac:dyDescent="0.2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1"/>
    </row>
    <row r="205" spans="1:13" ht="48" x14ac:dyDescent="0.2">
      <c r="A205" s="7" t="s">
        <v>46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x14ac:dyDescent="0.2">
      <c r="A206" s="55"/>
      <c r="B206" s="55"/>
      <c r="C206" s="55"/>
      <c r="D206" s="55"/>
      <c r="E206" s="1"/>
      <c r="F206" s="1"/>
      <c r="G206" s="1"/>
      <c r="H206" s="1"/>
      <c r="I206" s="1"/>
      <c r="J206" s="1"/>
      <c r="K206" s="1"/>
      <c r="L206" s="1"/>
      <c r="M206" s="1"/>
    </row>
    <row r="207" spans="1:13" x14ac:dyDescent="0.2">
      <c r="A207" s="57" t="s">
        <v>134</v>
      </c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1"/>
    </row>
    <row r="208" spans="1:13" ht="16" thickBot="1" x14ac:dyDescent="0.25">
      <c r="A208" s="54" t="s">
        <v>36</v>
      </c>
      <c r="B208" s="54"/>
      <c r="C208" s="54"/>
      <c r="D208" s="54"/>
      <c r="E208" s="50" t="s">
        <v>37</v>
      </c>
      <c r="F208" s="50"/>
      <c r="G208" s="50"/>
      <c r="H208" s="50"/>
      <c r="I208" s="50"/>
      <c r="J208" s="50"/>
      <c r="K208" s="51"/>
      <c r="L208" s="1"/>
      <c r="M208" s="1"/>
    </row>
    <row r="209" spans="1:13" ht="28" x14ac:dyDescent="0.2">
      <c r="A209" s="2" t="s">
        <v>0</v>
      </c>
      <c r="B209" s="2" t="s">
        <v>1</v>
      </c>
      <c r="C209" s="2" t="s">
        <v>2</v>
      </c>
      <c r="D209" s="48" t="s">
        <v>3</v>
      </c>
      <c r="E209" s="48"/>
      <c r="F209" s="48"/>
      <c r="G209" s="48"/>
      <c r="H209" s="48"/>
      <c r="I209" s="2" t="s">
        <v>4</v>
      </c>
      <c r="J209" s="2" t="s">
        <v>5</v>
      </c>
      <c r="K209" s="2" t="s">
        <v>6</v>
      </c>
      <c r="L209" s="2" t="s">
        <v>7</v>
      </c>
      <c r="M209" s="1"/>
    </row>
    <row r="210" spans="1:13" ht="16" thickBot="1" x14ac:dyDescent="0.25">
      <c r="A210" s="3" t="s">
        <v>8</v>
      </c>
      <c r="B210" s="3">
        <v>508</v>
      </c>
      <c r="C210" s="3" t="s">
        <v>130</v>
      </c>
      <c r="D210" s="49" t="s">
        <v>135</v>
      </c>
      <c r="E210" s="50"/>
      <c r="F210" s="50"/>
      <c r="G210" s="50"/>
      <c r="H210" s="51"/>
      <c r="I210" s="3" t="s">
        <v>61</v>
      </c>
      <c r="J210" s="5">
        <v>1</v>
      </c>
      <c r="K210" s="5">
        <v>3.67</v>
      </c>
      <c r="L210" s="3"/>
      <c r="M210" s="4"/>
    </row>
    <row r="211" spans="1:13" ht="16" thickBot="1" x14ac:dyDescent="0.25">
      <c r="A211" s="3" t="s">
        <v>8</v>
      </c>
      <c r="B211" s="3">
        <v>690</v>
      </c>
      <c r="C211" s="3" t="s">
        <v>130</v>
      </c>
      <c r="D211" s="42" t="s">
        <v>136</v>
      </c>
      <c r="E211" s="43"/>
      <c r="F211" s="43"/>
      <c r="G211" s="43"/>
      <c r="H211" s="44"/>
      <c r="I211" s="3" t="s">
        <v>11</v>
      </c>
      <c r="J211" s="5">
        <v>1</v>
      </c>
      <c r="K211" s="5">
        <v>3.33</v>
      </c>
      <c r="L211" s="3"/>
      <c r="M211" s="4"/>
    </row>
    <row r="212" spans="1:13" ht="16" thickBot="1" x14ac:dyDescent="0.25">
      <c r="A212" s="3" t="s">
        <v>48</v>
      </c>
      <c r="B212" s="3">
        <v>212</v>
      </c>
      <c r="C212" s="3" t="s">
        <v>9</v>
      </c>
      <c r="D212" s="42" t="s">
        <v>137</v>
      </c>
      <c r="E212" s="43"/>
      <c r="F212" s="43"/>
      <c r="G212" s="43"/>
      <c r="H212" s="44"/>
      <c r="I212" s="3" t="s">
        <v>138</v>
      </c>
      <c r="J212" s="5">
        <v>4</v>
      </c>
      <c r="K212" s="5">
        <v>0</v>
      </c>
      <c r="L212" s="3"/>
      <c r="M212" s="4"/>
    </row>
    <row r="213" spans="1:13" ht="16" thickBot="1" x14ac:dyDescent="0.25">
      <c r="A213" s="3" t="s">
        <v>125</v>
      </c>
      <c r="B213" s="3">
        <v>689</v>
      </c>
      <c r="C213" s="3" t="s">
        <v>130</v>
      </c>
      <c r="D213" s="42" t="s">
        <v>139</v>
      </c>
      <c r="E213" s="43"/>
      <c r="F213" s="43"/>
      <c r="G213" s="43"/>
      <c r="H213" s="44"/>
      <c r="I213" s="3" t="s">
        <v>50</v>
      </c>
      <c r="J213" s="5">
        <v>3</v>
      </c>
      <c r="K213" s="5">
        <v>12</v>
      </c>
      <c r="L213" s="3"/>
      <c r="M213" s="4"/>
    </row>
    <row r="214" spans="1:13" x14ac:dyDescent="0.2">
      <c r="A214" s="58" t="s">
        <v>133</v>
      </c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1"/>
    </row>
    <row r="215" spans="1:13" ht="28" x14ac:dyDescent="0.2">
      <c r="A215" s="55"/>
      <c r="B215" s="55"/>
      <c r="C215" s="55"/>
      <c r="D215" s="55"/>
      <c r="E215" s="55"/>
      <c r="F215" s="2" t="s">
        <v>39</v>
      </c>
      <c r="G215" s="2" t="s">
        <v>40</v>
      </c>
      <c r="H215" s="2" t="s">
        <v>41</v>
      </c>
      <c r="I215" s="2" t="s">
        <v>42</v>
      </c>
      <c r="J215" s="2" t="s">
        <v>6</v>
      </c>
      <c r="K215" s="48" t="s">
        <v>43</v>
      </c>
      <c r="L215" s="48"/>
      <c r="M215" s="1"/>
    </row>
    <row r="216" spans="1:13" ht="16" thickBot="1" x14ac:dyDescent="0.25">
      <c r="A216" s="54" t="s">
        <v>44</v>
      </c>
      <c r="B216" s="54"/>
      <c r="C216" s="54"/>
      <c r="D216" s="54"/>
      <c r="E216" s="54"/>
      <c r="F216" s="5">
        <v>5</v>
      </c>
      <c r="G216" s="5">
        <v>5</v>
      </c>
      <c r="H216" s="5">
        <v>5</v>
      </c>
      <c r="I216" s="5">
        <v>5</v>
      </c>
      <c r="J216" s="5">
        <v>19</v>
      </c>
      <c r="K216" s="52">
        <v>3.8</v>
      </c>
      <c r="L216" s="53"/>
      <c r="M216" s="1"/>
    </row>
    <row r="217" spans="1:13" ht="16" thickBot="1" x14ac:dyDescent="0.25">
      <c r="A217" s="54" t="s">
        <v>45</v>
      </c>
      <c r="B217" s="54"/>
      <c r="C217" s="54"/>
      <c r="D217" s="54"/>
      <c r="E217" s="54"/>
      <c r="F217" s="5">
        <v>11</v>
      </c>
      <c r="G217" s="5">
        <v>11</v>
      </c>
      <c r="H217" s="5">
        <v>11</v>
      </c>
      <c r="I217" s="5">
        <v>11</v>
      </c>
      <c r="J217" s="5">
        <v>42.01</v>
      </c>
      <c r="K217" s="45">
        <v>3.82</v>
      </c>
      <c r="L217" s="46"/>
      <c r="M217" s="1"/>
    </row>
    <row r="218" spans="1:13" x14ac:dyDescent="0.2">
      <c r="A218" s="48" t="s">
        <v>38</v>
      </c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1"/>
    </row>
    <row r="219" spans="1:13" ht="28" x14ac:dyDescent="0.2">
      <c r="A219" s="55"/>
      <c r="B219" s="55"/>
      <c r="C219" s="55"/>
      <c r="D219" s="55"/>
      <c r="E219" s="55"/>
      <c r="F219" s="2" t="s">
        <v>39</v>
      </c>
      <c r="G219" s="2" t="s">
        <v>40</v>
      </c>
      <c r="H219" s="2" t="s">
        <v>41</v>
      </c>
      <c r="I219" s="2" t="s">
        <v>42</v>
      </c>
      <c r="J219" s="2" t="s">
        <v>6</v>
      </c>
      <c r="K219" s="48" t="s">
        <v>43</v>
      </c>
      <c r="L219" s="48"/>
      <c r="M219" s="1"/>
    </row>
    <row r="220" spans="1:13" ht="16" thickBot="1" x14ac:dyDescent="0.25">
      <c r="A220" s="54" t="s">
        <v>44</v>
      </c>
      <c r="B220" s="54"/>
      <c r="C220" s="54"/>
      <c r="D220" s="54"/>
      <c r="E220" s="54"/>
      <c r="F220" s="5">
        <v>4</v>
      </c>
      <c r="G220" s="5">
        <v>0</v>
      </c>
      <c r="H220" s="5">
        <v>0</v>
      </c>
      <c r="I220" s="5">
        <v>4</v>
      </c>
      <c r="J220" s="5">
        <v>0</v>
      </c>
      <c r="K220" s="52">
        <v>0</v>
      </c>
      <c r="L220" s="53"/>
      <c r="M220" s="1"/>
    </row>
    <row r="221" spans="1:13" ht="16" thickBot="1" x14ac:dyDescent="0.25">
      <c r="A221" s="54" t="s">
        <v>45</v>
      </c>
      <c r="B221" s="54"/>
      <c r="C221" s="54"/>
      <c r="D221" s="54"/>
      <c r="E221" s="54"/>
      <c r="F221" s="5">
        <v>170</v>
      </c>
      <c r="G221" s="5">
        <v>151</v>
      </c>
      <c r="H221" s="5">
        <v>151</v>
      </c>
      <c r="I221" s="5">
        <v>155</v>
      </c>
      <c r="J221" s="5">
        <v>518.66999999999996</v>
      </c>
      <c r="K221" s="45">
        <v>3.35</v>
      </c>
      <c r="L221" s="46"/>
      <c r="M221" s="1"/>
    </row>
    <row r="222" spans="1:13" x14ac:dyDescent="0.2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1"/>
      <c r="M222" s="1"/>
    </row>
    <row r="223" spans="1:13" ht="48" x14ac:dyDescent="0.2">
      <c r="A223" s="7" t="s">
        <v>46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x14ac:dyDescent="0.2">
      <c r="A224" s="55"/>
      <c r="B224" s="55"/>
      <c r="C224" s="55"/>
      <c r="D224" s="55"/>
      <c r="E224" s="1"/>
      <c r="F224" s="1"/>
      <c r="G224" s="1"/>
      <c r="H224" s="1"/>
      <c r="I224" s="1"/>
      <c r="J224" s="1"/>
      <c r="K224" s="1"/>
      <c r="L224" s="1"/>
      <c r="M224" s="1"/>
    </row>
    <row r="225" spans="1:13" ht="15" customHeight="1" x14ac:dyDescent="0.2">
      <c r="A225" s="56" t="s">
        <v>140</v>
      </c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1"/>
      <c r="M225" s="1"/>
    </row>
    <row r="226" spans="1:13" ht="28" x14ac:dyDescent="0.2">
      <c r="A226" s="55"/>
      <c r="B226" s="55"/>
      <c r="C226" s="55"/>
      <c r="D226" s="55"/>
      <c r="E226" s="2" t="s">
        <v>39</v>
      </c>
      <c r="F226" s="2" t="s">
        <v>40</v>
      </c>
      <c r="G226" s="2" t="s">
        <v>41</v>
      </c>
      <c r="H226" s="2" t="s">
        <v>42</v>
      </c>
      <c r="I226" s="2" t="s">
        <v>6</v>
      </c>
      <c r="J226" s="48" t="s">
        <v>43</v>
      </c>
      <c r="K226" s="48"/>
      <c r="L226" s="1"/>
      <c r="M226" s="1"/>
    </row>
    <row r="227" spans="1:13" ht="16" thickBot="1" x14ac:dyDescent="0.25">
      <c r="A227" s="54" t="s">
        <v>141</v>
      </c>
      <c r="B227" s="54"/>
      <c r="C227" s="54"/>
      <c r="D227" s="54"/>
      <c r="E227" s="5">
        <v>11</v>
      </c>
      <c r="F227" s="5">
        <v>11</v>
      </c>
      <c r="G227" s="5">
        <v>11</v>
      </c>
      <c r="H227" s="5">
        <v>11</v>
      </c>
      <c r="I227" s="5">
        <v>42.01</v>
      </c>
      <c r="J227" s="52">
        <v>3.82</v>
      </c>
      <c r="K227" s="53"/>
      <c r="L227" s="1"/>
      <c r="M227" s="1"/>
    </row>
    <row r="228" spans="1:13" ht="16" thickBot="1" x14ac:dyDescent="0.25">
      <c r="A228" s="54" t="s">
        <v>142</v>
      </c>
      <c r="B228" s="54"/>
      <c r="C228" s="54"/>
      <c r="D228" s="54"/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45">
        <v>0</v>
      </c>
      <c r="K228" s="46"/>
      <c r="L228" s="1"/>
      <c r="M228" s="1"/>
    </row>
    <row r="229" spans="1:13" ht="16" thickBot="1" x14ac:dyDescent="0.25">
      <c r="A229" s="54" t="s">
        <v>143</v>
      </c>
      <c r="B229" s="54"/>
      <c r="C229" s="54"/>
      <c r="D229" s="54"/>
      <c r="E229" s="5">
        <v>11</v>
      </c>
      <c r="F229" s="5">
        <v>11</v>
      </c>
      <c r="G229" s="5">
        <v>11</v>
      </c>
      <c r="H229" s="5">
        <v>11</v>
      </c>
      <c r="I229" s="5">
        <v>42.01</v>
      </c>
      <c r="J229" s="45">
        <v>3.82</v>
      </c>
      <c r="K229" s="46"/>
      <c r="L229" s="1"/>
      <c r="M229" s="1"/>
    </row>
    <row r="230" spans="1:13" x14ac:dyDescent="0.2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1"/>
      <c r="M230" s="1"/>
    </row>
    <row r="231" spans="1:13" ht="48" x14ac:dyDescent="0.2">
      <c r="A231" s="7" t="s">
        <v>46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x14ac:dyDescent="0.2">
      <c r="A232" s="55"/>
      <c r="B232" s="55"/>
      <c r="C232" s="55"/>
      <c r="D232" s="55"/>
      <c r="E232" s="1"/>
      <c r="F232" s="1"/>
      <c r="G232" s="1"/>
      <c r="H232" s="1"/>
      <c r="I232" s="1"/>
      <c r="J232" s="1"/>
      <c r="K232" s="1"/>
      <c r="L232" s="1"/>
      <c r="M232" s="1"/>
    </row>
    <row r="233" spans="1:13" ht="15" customHeight="1" x14ac:dyDescent="0.2">
      <c r="A233" s="56" t="s">
        <v>144</v>
      </c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1"/>
      <c r="M233" s="1"/>
    </row>
    <row r="234" spans="1:13" ht="28" x14ac:dyDescent="0.2">
      <c r="A234" s="55"/>
      <c r="B234" s="55"/>
      <c r="C234" s="55"/>
      <c r="D234" s="55"/>
      <c r="E234" s="2" t="s">
        <v>39</v>
      </c>
      <c r="F234" s="2" t="s">
        <v>40</v>
      </c>
      <c r="G234" s="2" t="s">
        <v>41</v>
      </c>
      <c r="H234" s="2" t="s">
        <v>42</v>
      </c>
      <c r="I234" s="2" t="s">
        <v>6</v>
      </c>
      <c r="J234" s="48" t="s">
        <v>43</v>
      </c>
      <c r="K234" s="48"/>
      <c r="L234" s="1"/>
      <c r="M234" s="1"/>
    </row>
    <row r="235" spans="1:13" ht="16" thickBot="1" x14ac:dyDescent="0.25">
      <c r="A235" s="54" t="s">
        <v>141</v>
      </c>
      <c r="B235" s="54"/>
      <c r="C235" s="54"/>
      <c r="D235" s="54"/>
      <c r="E235" s="5">
        <v>170</v>
      </c>
      <c r="F235" s="5">
        <v>151</v>
      </c>
      <c r="G235" s="5">
        <v>151</v>
      </c>
      <c r="H235" s="5">
        <v>155</v>
      </c>
      <c r="I235" s="5">
        <v>518.66999999999996</v>
      </c>
      <c r="J235" s="52">
        <v>3.35</v>
      </c>
      <c r="K235" s="53"/>
      <c r="L235" s="1"/>
      <c r="M235" s="1"/>
    </row>
    <row r="236" spans="1:13" ht="16" thickBot="1" x14ac:dyDescent="0.25">
      <c r="A236" s="54" t="s">
        <v>142</v>
      </c>
      <c r="B236" s="54"/>
      <c r="C236" s="54"/>
      <c r="D236" s="54"/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45">
        <v>0</v>
      </c>
      <c r="K236" s="46"/>
      <c r="L236" s="1"/>
      <c r="M236" s="1"/>
    </row>
    <row r="237" spans="1:13" ht="16" thickBot="1" x14ac:dyDescent="0.25">
      <c r="A237" s="54" t="s">
        <v>143</v>
      </c>
      <c r="B237" s="54"/>
      <c r="C237" s="54"/>
      <c r="D237" s="54"/>
      <c r="E237" s="5">
        <v>170</v>
      </c>
      <c r="F237" s="5">
        <v>151</v>
      </c>
      <c r="G237" s="5">
        <v>151</v>
      </c>
      <c r="H237" s="5">
        <v>155</v>
      </c>
      <c r="I237" s="5">
        <v>518.66999999999996</v>
      </c>
      <c r="J237" s="45">
        <v>3.35</v>
      </c>
      <c r="K237" s="46"/>
      <c r="L237" s="1"/>
      <c r="M237" s="1"/>
    </row>
    <row r="238" spans="1:13" x14ac:dyDescent="0.2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1"/>
      <c r="M238" s="1"/>
    </row>
    <row r="239" spans="1:13" ht="48" x14ac:dyDescent="0.2">
      <c r="A239" s="7" t="s">
        <v>46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 x14ac:dyDescent="0.2">
      <c r="A240" s="55"/>
      <c r="B240" s="55"/>
      <c r="C240" s="55"/>
      <c r="D240" s="55"/>
      <c r="E240" s="1"/>
      <c r="F240" s="1"/>
      <c r="G240" s="1"/>
      <c r="H240" s="1"/>
      <c r="I240" s="1"/>
      <c r="J240" s="1"/>
      <c r="K240" s="1"/>
      <c r="L240" s="1"/>
      <c r="M240" s="1"/>
    </row>
    <row r="241" spans="1:13" ht="15" customHeight="1" x14ac:dyDescent="0.2">
      <c r="A241" s="56" t="s">
        <v>145</v>
      </c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1"/>
      <c r="M241" s="1"/>
    </row>
    <row r="242" spans="1:13" x14ac:dyDescent="0.2">
      <c r="A242" s="57" t="s">
        <v>146</v>
      </c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1"/>
      <c r="M242" s="1"/>
    </row>
    <row r="243" spans="1:13" x14ac:dyDescent="0.2">
      <c r="A243" s="2" t="s">
        <v>0</v>
      </c>
      <c r="B243" s="2" t="s">
        <v>1</v>
      </c>
      <c r="C243" s="2" t="s">
        <v>2</v>
      </c>
      <c r="D243" s="48" t="s">
        <v>3</v>
      </c>
      <c r="E243" s="48"/>
      <c r="F243" s="48"/>
      <c r="G243" s="48"/>
      <c r="H243" s="48"/>
      <c r="I243" s="48"/>
      <c r="J243" s="48" t="s">
        <v>5</v>
      </c>
      <c r="K243" s="48"/>
      <c r="L243" s="1"/>
      <c r="M243" s="1"/>
    </row>
    <row r="244" spans="1:13" ht="16" thickBot="1" x14ac:dyDescent="0.25">
      <c r="A244" s="3" t="s">
        <v>8</v>
      </c>
      <c r="B244" s="3">
        <v>563</v>
      </c>
      <c r="C244" s="3" t="s">
        <v>130</v>
      </c>
      <c r="D244" s="49" t="s">
        <v>147</v>
      </c>
      <c r="E244" s="50"/>
      <c r="F244" s="50"/>
      <c r="G244" s="50"/>
      <c r="H244" s="50"/>
      <c r="I244" s="51"/>
      <c r="J244" s="52">
        <v>3</v>
      </c>
      <c r="K244" s="53"/>
      <c r="L244" s="1"/>
      <c r="M244" s="1"/>
    </row>
    <row r="245" spans="1:13" ht="16" thickBot="1" x14ac:dyDescent="0.25">
      <c r="A245" s="3" t="s">
        <v>148</v>
      </c>
      <c r="B245" s="3">
        <v>701</v>
      </c>
      <c r="C245" s="3" t="s">
        <v>130</v>
      </c>
      <c r="D245" s="42" t="s">
        <v>149</v>
      </c>
      <c r="E245" s="43"/>
      <c r="F245" s="43"/>
      <c r="G245" s="43"/>
      <c r="H245" s="43"/>
      <c r="I245" s="44"/>
      <c r="J245" s="45">
        <v>3</v>
      </c>
      <c r="K245" s="46"/>
      <c r="L245" s="1"/>
      <c r="M245" s="1"/>
    </row>
    <row r="246" spans="1:13" ht="16" thickBot="1" x14ac:dyDescent="0.25">
      <c r="A246" s="3" t="s">
        <v>125</v>
      </c>
      <c r="B246" s="3">
        <v>602</v>
      </c>
      <c r="C246" s="3" t="s">
        <v>130</v>
      </c>
      <c r="D246" s="42" t="s">
        <v>150</v>
      </c>
      <c r="E246" s="43"/>
      <c r="F246" s="43"/>
      <c r="G246" s="43"/>
      <c r="H246" s="43"/>
      <c r="I246" s="44"/>
      <c r="J246" s="45">
        <v>3</v>
      </c>
      <c r="K246" s="46"/>
      <c r="L246" s="1"/>
      <c r="M246" s="1"/>
    </row>
    <row r="247" spans="1:13" x14ac:dyDescent="0.2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1"/>
      <c r="M247" s="1"/>
    </row>
    <row r="248" spans="1:13" ht="48" x14ac:dyDescent="0.2">
      <c r="A248" s="7" t="s">
        <v>46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</sheetData>
  <mergeCells count="317">
    <mergeCell ref="A1:L1"/>
    <mergeCell ref="B2:D2"/>
    <mergeCell ref="E2:F2"/>
    <mergeCell ref="G2:L2"/>
    <mergeCell ref="A7:D7"/>
    <mergeCell ref="E7:L7"/>
    <mergeCell ref="A8:L8"/>
    <mergeCell ref="A9:L9"/>
    <mergeCell ref="A10:L10"/>
    <mergeCell ref="A11:L11"/>
    <mergeCell ref="A3:F3"/>
    <mergeCell ref="A4:L4"/>
    <mergeCell ref="A5:D5"/>
    <mergeCell ref="E5:L5"/>
    <mergeCell ref="A6:D6"/>
    <mergeCell ref="E6:L6"/>
    <mergeCell ref="D17:H17"/>
    <mergeCell ref="D18:H18"/>
    <mergeCell ref="A19:L19"/>
    <mergeCell ref="A20:E20"/>
    <mergeCell ref="K20:L20"/>
    <mergeCell ref="A21:E21"/>
    <mergeCell ref="K21:L21"/>
    <mergeCell ref="A12:D12"/>
    <mergeCell ref="E12:K12"/>
    <mergeCell ref="D13:H13"/>
    <mergeCell ref="D14:H14"/>
    <mergeCell ref="D15:H15"/>
    <mergeCell ref="D16:H16"/>
    <mergeCell ref="D28:H28"/>
    <mergeCell ref="D29:H29"/>
    <mergeCell ref="D30:H30"/>
    <mergeCell ref="D31:H31"/>
    <mergeCell ref="D32:H32"/>
    <mergeCell ref="A33:L33"/>
    <mergeCell ref="A22:E22"/>
    <mergeCell ref="K22:L22"/>
    <mergeCell ref="A23:L23"/>
    <mergeCell ref="A25:D25"/>
    <mergeCell ref="A26:L26"/>
    <mergeCell ref="A27:D27"/>
    <mergeCell ref="E27:K27"/>
    <mergeCell ref="A37:L37"/>
    <mergeCell ref="A39:D39"/>
    <mergeCell ref="A40:L40"/>
    <mergeCell ref="A41:D41"/>
    <mergeCell ref="E41:K41"/>
    <mergeCell ref="D42:H42"/>
    <mergeCell ref="A34:E34"/>
    <mergeCell ref="K34:L34"/>
    <mergeCell ref="A35:E35"/>
    <mergeCell ref="K35:L35"/>
    <mergeCell ref="A36:E36"/>
    <mergeCell ref="K36:L36"/>
    <mergeCell ref="A49:E49"/>
    <mergeCell ref="K49:L49"/>
    <mergeCell ref="A50:E50"/>
    <mergeCell ref="K50:L50"/>
    <mergeCell ref="A51:E51"/>
    <mergeCell ref="K51:L51"/>
    <mergeCell ref="D43:H43"/>
    <mergeCell ref="D44:H44"/>
    <mergeCell ref="D45:H45"/>
    <mergeCell ref="D46:H46"/>
    <mergeCell ref="D47:H47"/>
    <mergeCell ref="A48:L48"/>
    <mergeCell ref="D58:H58"/>
    <mergeCell ref="D59:H59"/>
    <mergeCell ref="D60:H60"/>
    <mergeCell ref="D61:H61"/>
    <mergeCell ref="D62:H62"/>
    <mergeCell ref="A63:L63"/>
    <mergeCell ref="A52:L52"/>
    <mergeCell ref="A54:D54"/>
    <mergeCell ref="A55:L55"/>
    <mergeCell ref="A56:D56"/>
    <mergeCell ref="E56:K56"/>
    <mergeCell ref="D57:H57"/>
    <mergeCell ref="A67:L67"/>
    <mergeCell ref="A69:D69"/>
    <mergeCell ref="A70:L70"/>
    <mergeCell ref="A71:D71"/>
    <mergeCell ref="E71:K71"/>
    <mergeCell ref="D72:H72"/>
    <mergeCell ref="A64:E64"/>
    <mergeCell ref="K64:L64"/>
    <mergeCell ref="A65:E65"/>
    <mergeCell ref="K65:L65"/>
    <mergeCell ref="A66:E66"/>
    <mergeCell ref="K66:L66"/>
    <mergeCell ref="A79:E79"/>
    <mergeCell ref="K79:L79"/>
    <mergeCell ref="A80:E80"/>
    <mergeCell ref="K80:L80"/>
    <mergeCell ref="A81:E81"/>
    <mergeCell ref="K81:L81"/>
    <mergeCell ref="D73:H73"/>
    <mergeCell ref="D74:H74"/>
    <mergeCell ref="D75:H75"/>
    <mergeCell ref="D76:H76"/>
    <mergeCell ref="D77:H77"/>
    <mergeCell ref="A78:L78"/>
    <mergeCell ref="D88:H88"/>
    <mergeCell ref="D89:H89"/>
    <mergeCell ref="D90:H90"/>
    <mergeCell ref="D91:H91"/>
    <mergeCell ref="D92:H92"/>
    <mergeCell ref="D93:H93"/>
    <mergeCell ref="A82:L82"/>
    <mergeCell ref="A84:D84"/>
    <mergeCell ref="A85:L85"/>
    <mergeCell ref="A86:D86"/>
    <mergeCell ref="E86:K86"/>
    <mergeCell ref="A87:D87"/>
    <mergeCell ref="E87:K87"/>
    <mergeCell ref="A98:L98"/>
    <mergeCell ref="A100:D100"/>
    <mergeCell ref="A101:L101"/>
    <mergeCell ref="A102:D102"/>
    <mergeCell ref="E102:K102"/>
    <mergeCell ref="A103:D103"/>
    <mergeCell ref="E103:K103"/>
    <mergeCell ref="A94:L94"/>
    <mergeCell ref="A95:E95"/>
    <mergeCell ref="K95:L95"/>
    <mergeCell ref="A96:E96"/>
    <mergeCell ref="K96:L96"/>
    <mergeCell ref="A97:E97"/>
    <mergeCell ref="K97:L97"/>
    <mergeCell ref="A110:E110"/>
    <mergeCell ref="K110:L110"/>
    <mergeCell ref="A111:E111"/>
    <mergeCell ref="K111:L111"/>
    <mergeCell ref="A112:L112"/>
    <mergeCell ref="A114:D114"/>
    <mergeCell ref="D104:H104"/>
    <mergeCell ref="D105:H105"/>
    <mergeCell ref="D106:H106"/>
    <mergeCell ref="D107:H107"/>
    <mergeCell ref="A108:L108"/>
    <mergeCell ref="A109:E109"/>
    <mergeCell ref="K109:L109"/>
    <mergeCell ref="D119:H119"/>
    <mergeCell ref="D120:H120"/>
    <mergeCell ref="D121:H121"/>
    <mergeCell ref="D122:H122"/>
    <mergeCell ref="D123:H123"/>
    <mergeCell ref="D124:H124"/>
    <mergeCell ref="A115:L115"/>
    <mergeCell ref="A116:D116"/>
    <mergeCell ref="E116:K116"/>
    <mergeCell ref="A117:D117"/>
    <mergeCell ref="E117:K117"/>
    <mergeCell ref="D118:H118"/>
    <mergeCell ref="A129:L129"/>
    <mergeCell ref="A131:D131"/>
    <mergeCell ref="A132:L132"/>
    <mergeCell ref="A133:D133"/>
    <mergeCell ref="E133:K133"/>
    <mergeCell ref="D134:H134"/>
    <mergeCell ref="A125:L125"/>
    <mergeCell ref="A126:E126"/>
    <mergeCell ref="K126:L126"/>
    <mergeCell ref="A127:E127"/>
    <mergeCell ref="K127:L127"/>
    <mergeCell ref="A128:E128"/>
    <mergeCell ref="K128:L128"/>
    <mergeCell ref="A139:E139"/>
    <mergeCell ref="K139:L139"/>
    <mergeCell ref="A140:L140"/>
    <mergeCell ref="A142:D142"/>
    <mergeCell ref="A143:L143"/>
    <mergeCell ref="A144:D144"/>
    <mergeCell ref="E144:K144"/>
    <mergeCell ref="D135:H135"/>
    <mergeCell ref="A136:L136"/>
    <mergeCell ref="A137:E137"/>
    <mergeCell ref="K137:L137"/>
    <mergeCell ref="A138:E138"/>
    <mergeCell ref="K138:L138"/>
    <mergeCell ref="A150:E150"/>
    <mergeCell ref="K150:L150"/>
    <mergeCell ref="A151:E151"/>
    <mergeCell ref="K151:L151"/>
    <mergeCell ref="A152:E152"/>
    <mergeCell ref="K152:L152"/>
    <mergeCell ref="A145:D145"/>
    <mergeCell ref="E145:K145"/>
    <mergeCell ref="D146:H146"/>
    <mergeCell ref="D147:H147"/>
    <mergeCell ref="D148:H148"/>
    <mergeCell ref="A149:L149"/>
    <mergeCell ref="D159:H159"/>
    <mergeCell ref="D160:H160"/>
    <mergeCell ref="D161:H161"/>
    <mergeCell ref="D162:H162"/>
    <mergeCell ref="D163:H163"/>
    <mergeCell ref="D164:H164"/>
    <mergeCell ref="A153:L153"/>
    <mergeCell ref="A155:D155"/>
    <mergeCell ref="A156:L156"/>
    <mergeCell ref="A157:D157"/>
    <mergeCell ref="E157:K157"/>
    <mergeCell ref="D158:H158"/>
    <mergeCell ref="A169:L169"/>
    <mergeCell ref="A171:D171"/>
    <mergeCell ref="A172:L172"/>
    <mergeCell ref="A173:D173"/>
    <mergeCell ref="E173:K173"/>
    <mergeCell ref="A174:D174"/>
    <mergeCell ref="E174:K174"/>
    <mergeCell ref="A165:L165"/>
    <mergeCell ref="A166:E166"/>
    <mergeCell ref="K166:L166"/>
    <mergeCell ref="A167:E167"/>
    <mergeCell ref="K167:L167"/>
    <mergeCell ref="A168:E168"/>
    <mergeCell ref="K168:L168"/>
    <mergeCell ref="D179:H179"/>
    <mergeCell ref="D180:H180"/>
    <mergeCell ref="D181:H181"/>
    <mergeCell ref="D182:H182"/>
    <mergeCell ref="A183:L183"/>
    <mergeCell ref="A184:E184"/>
    <mergeCell ref="K184:L184"/>
    <mergeCell ref="A175:D175"/>
    <mergeCell ref="E175:K175"/>
    <mergeCell ref="A176:D176"/>
    <mergeCell ref="E176:K176"/>
    <mergeCell ref="D177:H177"/>
    <mergeCell ref="D178:H178"/>
    <mergeCell ref="A190:L190"/>
    <mergeCell ref="A191:D191"/>
    <mergeCell ref="E191:K191"/>
    <mergeCell ref="D192:H192"/>
    <mergeCell ref="D193:H193"/>
    <mergeCell ref="D194:H194"/>
    <mergeCell ref="A185:E185"/>
    <mergeCell ref="K185:L185"/>
    <mergeCell ref="A186:E186"/>
    <mergeCell ref="K186:L186"/>
    <mergeCell ref="A187:L187"/>
    <mergeCell ref="A189:D189"/>
    <mergeCell ref="A199:E199"/>
    <mergeCell ref="K199:L199"/>
    <mergeCell ref="A200:L200"/>
    <mergeCell ref="A201:E201"/>
    <mergeCell ref="K201:L201"/>
    <mergeCell ref="A202:E202"/>
    <mergeCell ref="K202:L202"/>
    <mergeCell ref="D195:H195"/>
    <mergeCell ref="A196:L196"/>
    <mergeCell ref="A197:E197"/>
    <mergeCell ref="K197:L197"/>
    <mergeCell ref="A198:E198"/>
    <mergeCell ref="K198:L198"/>
    <mergeCell ref="D209:H209"/>
    <mergeCell ref="D210:H210"/>
    <mergeCell ref="D211:H211"/>
    <mergeCell ref="D212:H212"/>
    <mergeCell ref="D213:H213"/>
    <mergeCell ref="A214:L214"/>
    <mergeCell ref="A203:E203"/>
    <mergeCell ref="K203:L203"/>
    <mergeCell ref="A204:L204"/>
    <mergeCell ref="A206:D206"/>
    <mergeCell ref="A207:L207"/>
    <mergeCell ref="A208:D208"/>
    <mergeCell ref="E208:K208"/>
    <mergeCell ref="A218:L218"/>
    <mergeCell ref="A219:E219"/>
    <mergeCell ref="K219:L219"/>
    <mergeCell ref="A220:E220"/>
    <mergeCell ref="K220:L220"/>
    <mergeCell ref="A221:E221"/>
    <mergeCell ref="K221:L221"/>
    <mergeCell ref="A215:E215"/>
    <mergeCell ref="K215:L215"/>
    <mergeCell ref="A216:E216"/>
    <mergeCell ref="K216:L216"/>
    <mergeCell ref="A217:E217"/>
    <mergeCell ref="K217:L217"/>
    <mergeCell ref="A228:D228"/>
    <mergeCell ref="J228:K228"/>
    <mergeCell ref="A229:D229"/>
    <mergeCell ref="J229:K229"/>
    <mergeCell ref="A230:K230"/>
    <mergeCell ref="A232:D232"/>
    <mergeCell ref="A222:K222"/>
    <mergeCell ref="A224:D224"/>
    <mergeCell ref="A225:K225"/>
    <mergeCell ref="A226:D226"/>
    <mergeCell ref="J226:K226"/>
    <mergeCell ref="A227:D227"/>
    <mergeCell ref="J227:K227"/>
    <mergeCell ref="A237:D237"/>
    <mergeCell ref="J237:K237"/>
    <mergeCell ref="A238:K238"/>
    <mergeCell ref="A240:D240"/>
    <mergeCell ref="A241:K241"/>
    <mergeCell ref="A242:K242"/>
    <mergeCell ref="A233:K233"/>
    <mergeCell ref="A234:D234"/>
    <mergeCell ref="J234:K234"/>
    <mergeCell ref="A235:D235"/>
    <mergeCell ref="J235:K235"/>
    <mergeCell ref="A236:D236"/>
    <mergeCell ref="J236:K236"/>
    <mergeCell ref="D246:I246"/>
    <mergeCell ref="J246:K246"/>
    <mergeCell ref="A247:K247"/>
    <mergeCell ref="D243:I243"/>
    <mergeCell ref="J243:K243"/>
    <mergeCell ref="D244:I244"/>
    <mergeCell ref="J244:K244"/>
    <mergeCell ref="D245:I245"/>
    <mergeCell ref="J245:K245"/>
  </mergeCells>
  <hyperlinks>
    <hyperlink ref="A10" r:id="rId1" location="top" display="https://patriotweb.gmu.edu/pls/prod/bwskotrn.P_ViewTran - top"/>
    <hyperlink ref="A225" r:id="rId2" location="top" display="https://patriotweb.gmu.edu/pls/prod/bwskotrn.P_ViewTran - top"/>
    <hyperlink ref="A233" r:id="rId3" location="top" display="https://patriotweb.gmu.edu/pls/prod/bwskotrn.P_ViewTran - top"/>
    <hyperlink ref="A241" r:id="rId4" location="top" display="https://patriotweb.gmu.edu/pls/prod/bwskotrn.P_ViewTran - top"/>
  </hyperlinks>
  <pageMargins left="0.7" right="0.7" top="0.75" bottom="0.75" header="0.3" footer="0.3"/>
  <pageSetup orientation="portrait" horizontalDpi="120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topLeftCell="C44" zoomScale="130" zoomScaleNormal="130" zoomScalePageLayoutView="130" workbookViewId="0">
      <selection activeCell="J69" sqref="J69:K69"/>
    </sheetView>
  </sheetViews>
  <sheetFormatPr baseColWidth="10" defaultColWidth="8.83203125" defaultRowHeight="15" x14ac:dyDescent="0.2"/>
  <cols>
    <col min="1" max="1" width="13.6640625" style="9" customWidth="1"/>
    <col min="2" max="2" width="12.1640625" style="9" customWidth="1"/>
    <col min="3" max="3" width="11.6640625" style="9" customWidth="1"/>
    <col min="4" max="8" width="8.83203125" style="9"/>
    <col min="9" max="9" width="14.83203125" style="9" customWidth="1"/>
    <col min="10" max="10" width="17.83203125" style="9" customWidth="1"/>
    <col min="11" max="11" width="27.83203125" style="9" customWidth="1"/>
    <col min="12" max="16384" width="8.83203125" style="9"/>
  </cols>
  <sheetData>
    <row r="1" spans="1:12" x14ac:dyDescent="0.2">
      <c r="A1" s="26" t="s">
        <v>0</v>
      </c>
      <c r="B1" s="26" t="s">
        <v>1</v>
      </c>
      <c r="C1" s="26" t="s">
        <v>2</v>
      </c>
      <c r="D1" s="75" t="s">
        <v>3</v>
      </c>
      <c r="E1" s="75"/>
      <c r="F1" s="75"/>
      <c r="G1" s="75"/>
      <c r="H1" s="75"/>
      <c r="I1" s="26" t="s">
        <v>4</v>
      </c>
      <c r="J1" s="26" t="s">
        <v>5</v>
      </c>
      <c r="K1" s="26" t="s">
        <v>6</v>
      </c>
      <c r="L1" s="26" t="s">
        <v>4</v>
      </c>
    </row>
    <row r="2" spans="1:12" ht="16" thickBot="1" x14ac:dyDescent="0.25">
      <c r="A2" s="27" t="s">
        <v>8</v>
      </c>
      <c r="B2" s="28">
        <v>103</v>
      </c>
      <c r="C2" s="27" t="s">
        <v>9</v>
      </c>
      <c r="D2" s="69" t="s">
        <v>10</v>
      </c>
      <c r="E2" s="70"/>
      <c r="F2" s="70"/>
      <c r="G2" s="70"/>
      <c r="H2" s="71"/>
      <c r="I2" s="27" t="s">
        <v>11</v>
      </c>
      <c r="J2" s="29">
        <v>4</v>
      </c>
      <c r="K2" s="27">
        <v>13.32</v>
      </c>
      <c r="L2" s="30">
        <f>K2/J2</f>
        <v>3.33</v>
      </c>
    </row>
    <row r="3" spans="1:12" ht="16" thickBot="1" x14ac:dyDescent="0.25">
      <c r="A3" s="27" t="s">
        <v>12</v>
      </c>
      <c r="B3" s="28">
        <v>101</v>
      </c>
      <c r="C3" s="27" t="s">
        <v>9</v>
      </c>
      <c r="D3" s="72" t="s">
        <v>13</v>
      </c>
      <c r="E3" s="73"/>
      <c r="F3" s="73"/>
      <c r="G3" s="73"/>
      <c r="H3" s="74"/>
      <c r="I3" s="27" t="s">
        <v>14</v>
      </c>
      <c r="J3" s="29">
        <v>3</v>
      </c>
      <c r="K3" s="27">
        <v>8.01</v>
      </c>
      <c r="L3" s="30">
        <f t="shared" ref="L3:L55" si="0">K3/J3</f>
        <v>2.67</v>
      </c>
    </row>
    <row r="4" spans="1:12" ht="16" thickBot="1" x14ac:dyDescent="0.25">
      <c r="A4" s="27" t="s">
        <v>19</v>
      </c>
      <c r="B4" s="28">
        <v>101</v>
      </c>
      <c r="C4" s="27" t="s">
        <v>9</v>
      </c>
      <c r="D4" s="72" t="s">
        <v>20</v>
      </c>
      <c r="E4" s="73"/>
      <c r="F4" s="73"/>
      <c r="G4" s="73"/>
      <c r="H4" s="74"/>
      <c r="I4" s="27" t="s">
        <v>14</v>
      </c>
      <c r="J4" s="29">
        <v>3</v>
      </c>
      <c r="K4" s="27">
        <v>8.01</v>
      </c>
      <c r="L4" s="30">
        <f t="shared" si="0"/>
        <v>2.67</v>
      </c>
    </row>
    <row r="5" spans="1:12" ht="16" thickBot="1" x14ac:dyDescent="0.25">
      <c r="A5" s="27" t="s">
        <v>21</v>
      </c>
      <c r="B5" s="28">
        <v>102</v>
      </c>
      <c r="C5" s="27" t="s">
        <v>9</v>
      </c>
      <c r="D5" s="72" t="s">
        <v>22</v>
      </c>
      <c r="E5" s="73"/>
      <c r="F5" s="73"/>
      <c r="G5" s="73"/>
      <c r="H5" s="74"/>
      <c r="I5" s="27" t="s">
        <v>11</v>
      </c>
      <c r="J5" s="29">
        <v>3</v>
      </c>
      <c r="K5" s="27">
        <v>9.99</v>
      </c>
      <c r="L5" s="30">
        <f t="shared" si="0"/>
        <v>3.33</v>
      </c>
    </row>
    <row r="6" spans="1:12" ht="16" thickBot="1" x14ac:dyDescent="0.25">
      <c r="A6" s="27" t="s">
        <v>48</v>
      </c>
      <c r="B6" s="28">
        <v>102</v>
      </c>
      <c r="C6" s="27" t="s">
        <v>9</v>
      </c>
      <c r="D6" s="69" t="s">
        <v>49</v>
      </c>
      <c r="E6" s="70"/>
      <c r="F6" s="70"/>
      <c r="G6" s="70"/>
      <c r="H6" s="71"/>
      <c r="I6" s="27" t="s">
        <v>50</v>
      </c>
      <c r="J6" s="29">
        <v>3</v>
      </c>
      <c r="K6" s="27">
        <v>12</v>
      </c>
      <c r="L6" s="30">
        <f t="shared" si="0"/>
        <v>4</v>
      </c>
    </row>
    <row r="7" spans="1:12" ht="16" thickBot="1" x14ac:dyDescent="0.25">
      <c r="A7" s="27" t="s">
        <v>19</v>
      </c>
      <c r="B7" s="28">
        <v>201</v>
      </c>
      <c r="C7" s="27" t="s">
        <v>9</v>
      </c>
      <c r="D7" s="72" t="s">
        <v>51</v>
      </c>
      <c r="E7" s="73"/>
      <c r="F7" s="73"/>
      <c r="G7" s="73"/>
      <c r="H7" s="74"/>
      <c r="I7" s="27" t="s">
        <v>52</v>
      </c>
      <c r="J7" s="29">
        <v>3</v>
      </c>
      <c r="K7" s="27">
        <v>6</v>
      </c>
      <c r="L7" s="30">
        <f t="shared" si="0"/>
        <v>2</v>
      </c>
    </row>
    <row r="8" spans="1:12" ht="16" thickBot="1" x14ac:dyDescent="0.25">
      <c r="A8" s="27" t="s">
        <v>53</v>
      </c>
      <c r="B8" s="28">
        <v>103</v>
      </c>
      <c r="C8" s="27" t="s">
        <v>9</v>
      </c>
      <c r="D8" s="72" t="s">
        <v>54</v>
      </c>
      <c r="E8" s="73"/>
      <c r="F8" s="73"/>
      <c r="G8" s="73"/>
      <c r="H8" s="74"/>
      <c r="I8" s="27" t="s">
        <v>55</v>
      </c>
      <c r="J8" s="29">
        <v>3</v>
      </c>
      <c r="K8" s="27">
        <v>6.99</v>
      </c>
      <c r="L8" s="30">
        <f t="shared" si="0"/>
        <v>2.33</v>
      </c>
    </row>
    <row r="9" spans="1:12" ht="16" thickBot="1" x14ac:dyDescent="0.25">
      <c r="A9" s="27" t="s">
        <v>56</v>
      </c>
      <c r="B9" s="28">
        <v>100</v>
      </c>
      <c r="C9" s="27" t="s">
        <v>9</v>
      </c>
      <c r="D9" s="72" t="s">
        <v>57</v>
      </c>
      <c r="E9" s="73"/>
      <c r="F9" s="73"/>
      <c r="G9" s="73"/>
      <c r="H9" s="74"/>
      <c r="I9" s="27" t="s">
        <v>50</v>
      </c>
      <c r="J9" s="29">
        <v>3</v>
      </c>
      <c r="K9" s="27">
        <v>12</v>
      </c>
      <c r="L9" s="30">
        <f t="shared" si="0"/>
        <v>4</v>
      </c>
    </row>
    <row r="10" spans="1:12" ht="16" thickBot="1" x14ac:dyDescent="0.25">
      <c r="A10" s="27" t="s">
        <v>59</v>
      </c>
      <c r="B10" s="28">
        <v>100</v>
      </c>
      <c r="C10" s="27" t="s">
        <v>9</v>
      </c>
      <c r="D10" s="69" t="s">
        <v>60</v>
      </c>
      <c r="E10" s="70"/>
      <c r="F10" s="70"/>
      <c r="G10" s="70"/>
      <c r="H10" s="71"/>
      <c r="I10" s="27" t="s">
        <v>61</v>
      </c>
      <c r="J10" s="29">
        <v>3</v>
      </c>
      <c r="K10" s="27">
        <v>11.01</v>
      </c>
      <c r="L10" s="30">
        <f t="shared" si="0"/>
        <v>3.67</v>
      </c>
    </row>
    <row r="11" spans="1:12" ht="16" thickBot="1" x14ac:dyDescent="0.25">
      <c r="A11" s="27" t="s">
        <v>53</v>
      </c>
      <c r="B11" s="28">
        <v>101</v>
      </c>
      <c r="C11" s="27" t="s">
        <v>9</v>
      </c>
      <c r="D11" s="72" t="s">
        <v>62</v>
      </c>
      <c r="E11" s="73"/>
      <c r="F11" s="73"/>
      <c r="G11" s="73"/>
      <c r="H11" s="74"/>
      <c r="I11" s="27" t="s">
        <v>63</v>
      </c>
      <c r="J11" s="29">
        <v>3</v>
      </c>
      <c r="K11" s="27">
        <v>5.01</v>
      </c>
      <c r="L11" s="30">
        <f t="shared" si="0"/>
        <v>1.67</v>
      </c>
    </row>
    <row r="12" spans="1:12" ht="16" thickBot="1" x14ac:dyDescent="0.25">
      <c r="A12" s="27" t="s">
        <v>71</v>
      </c>
      <c r="B12" s="28">
        <v>301</v>
      </c>
      <c r="C12" s="27" t="s">
        <v>9</v>
      </c>
      <c r="D12" s="69" t="s">
        <v>72</v>
      </c>
      <c r="E12" s="70"/>
      <c r="F12" s="70"/>
      <c r="G12" s="70"/>
      <c r="H12" s="71"/>
      <c r="I12" s="27" t="s">
        <v>73</v>
      </c>
      <c r="J12" s="29">
        <v>3</v>
      </c>
      <c r="K12" s="27">
        <v>9</v>
      </c>
      <c r="L12" s="30">
        <f t="shared" si="0"/>
        <v>3</v>
      </c>
    </row>
    <row r="13" spans="1:12" ht="16" thickBot="1" x14ac:dyDescent="0.25">
      <c r="A13" s="27" t="s">
        <v>74</v>
      </c>
      <c r="B13" s="28">
        <v>305</v>
      </c>
      <c r="C13" s="27" t="s">
        <v>9</v>
      </c>
      <c r="D13" s="72" t="s">
        <v>75</v>
      </c>
      <c r="E13" s="73"/>
      <c r="F13" s="73"/>
      <c r="G13" s="73"/>
      <c r="H13" s="74"/>
      <c r="I13" s="27" t="s">
        <v>50</v>
      </c>
      <c r="J13" s="29">
        <v>3</v>
      </c>
      <c r="K13" s="27">
        <v>12</v>
      </c>
      <c r="L13" s="30">
        <f t="shared" si="0"/>
        <v>4</v>
      </c>
    </row>
    <row r="14" spans="1:12" ht="16" thickBot="1" x14ac:dyDescent="0.25">
      <c r="A14" s="27" t="s">
        <v>56</v>
      </c>
      <c r="B14" s="28">
        <v>211</v>
      </c>
      <c r="C14" s="27" t="s">
        <v>9</v>
      </c>
      <c r="D14" s="72" t="s">
        <v>76</v>
      </c>
      <c r="E14" s="73"/>
      <c r="F14" s="73"/>
      <c r="G14" s="73"/>
      <c r="H14" s="74"/>
      <c r="I14" s="27" t="s">
        <v>73</v>
      </c>
      <c r="J14" s="29">
        <v>3</v>
      </c>
      <c r="K14" s="27">
        <v>9</v>
      </c>
      <c r="L14" s="30">
        <f t="shared" si="0"/>
        <v>3</v>
      </c>
    </row>
    <row r="15" spans="1:12" ht="16" thickBot="1" x14ac:dyDescent="0.25">
      <c r="A15" s="27" t="s">
        <v>56</v>
      </c>
      <c r="B15" s="28">
        <v>313</v>
      </c>
      <c r="C15" s="27" t="s">
        <v>9</v>
      </c>
      <c r="D15" s="72" t="s">
        <v>77</v>
      </c>
      <c r="E15" s="73"/>
      <c r="F15" s="73"/>
      <c r="G15" s="73"/>
      <c r="H15" s="74"/>
      <c r="I15" s="27" t="s">
        <v>50</v>
      </c>
      <c r="J15" s="29">
        <v>3</v>
      </c>
      <c r="K15" s="27">
        <v>12</v>
      </c>
      <c r="L15" s="30">
        <f t="shared" si="0"/>
        <v>4</v>
      </c>
    </row>
    <row r="16" spans="1:12" ht="16" thickBot="1" x14ac:dyDescent="0.25">
      <c r="A16" s="27" t="s">
        <v>56</v>
      </c>
      <c r="B16" s="28">
        <v>372</v>
      </c>
      <c r="C16" s="27" t="s">
        <v>9</v>
      </c>
      <c r="D16" s="72" t="s">
        <v>78</v>
      </c>
      <c r="E16" s="73"/>
      <c r="F16" s="73"/>
      <c r="G16" s="73"/>
      <c r="H16" s="74"/>
      <c r="I16" s="27" t="s">
        <v>14</v>
      </c>
      <c r="J16" s="29">
        <v>3</v>
      </c>
      <c r="K16" s="27">
        <v>8.01</v>
      </c>
      <c r="L16" s="30">
        <f t="shared" si="0"/>
        <v>2.67</v>
      </c>
    </row>
    <row r="17" spans="1:12" ht="16" thickBot="1" x14ac:dyDescent="0.25">
      <c r="A17" s="27" t="s">
        <v>80</v>
      </c>
      <c r="B17" s="28">
        <v>302</v>
      </c>
      <c r="C17" s="27" t="s">
        <v>9</v>
      </c>
      <c r="D17" s="69" t="s">
        <v>81</v>
      </c>
      <c r="E17" s="70"/>
      <c r="F17" s="70"/>
      <c r="G17" s="70"/>
      <c r="H17" s="71"/>
      <c r="I17" s="27" t="s">
        <v>52</v>
      </c>
      <c r="J17" s="29">
        <v>3</v>
      </c>
      <c r="K17" s="27">
        <v>6</v>
      </c>
      <c r="L17" s="30">
        <f t="shared" si="0"/>
        <v>2</v>
      </c>
    </row>
    <row r="18" spans="1:12" ht="16" thickBot="1" x14ac:dyDescent="0.25">
      <c r="A18" s="27" t="s">
        <v>15</v>
      </c>
      <c r="B18" s="28">
        <v>103</v>
      </c>
      <c r="C18" s="27" t="s">
        <v>9</v>
      </c>
      <c r="D18" s="72" t="s">
        <v>16</v>
      </c>
      <c r="E18" s="73"/>
      <c r="F18" s="73"/>
      <c r="G18" s="73"/>
      <c r="H18" s="74"/>
      <c r="I18" s="27" t="s">
        <v>50</v>
      </c>
      <c r="J18" s="29">
        <v>3</v>
      </c>
      <c r="K18" s="27">
        <v>12</v>
      </c>
      <c r="L18" s="30">
        <f t="shared" si="0"/>
        <v>4</v>
      </c>
    </row>
    <row r="19" spans="1:12" ht="16" thickBot="1" x14ac:dyDescent="0.25">
      <c r="A19" s="27" t="s">
        <v>15</v>
      </c>
      <c r="B19" s="28">
        <v>104</v>
      </c>
      <c r="C19" s="27" t="s">
        <v>9</v>
      </c>
      <c r="D19" s="72" t="s">
        <v>83</v>
      </c>
      <c r="E19" s="73"/>
      <c r="F19" s="73"/>
      <c r="G19" s="73"/>
      <c r="H19" s="74"/>
      <c r="I19" s="27" t="s">
        <v>11</v>
      </c>
      <c r="J19" s="29">
        <v>3</v>
      </c>
      <c r="K19" s="27">
        <v>9.99</v>
      </c>
      <c r="L19" s="30">
        <f t="shared" si="0"/>
        <v>3.33</v>
      </c>
    </row>
    <row r="20" spans="1:12" ht="16" thickBot="1" x14ac:dyDescent="0.25">
      <c r="A20" s="27" t="s">
        <v>66</v>
      </c>
      <c r="B20" s="28">
        <v>108</v>
      </c>
      <c r="C20" s="27" t="s">
        <v>9</v>
      </c>
      <c r="D20" s="72" t="s">
        <v>67</v>
      </c>
      <c r="E20" s="73"/>
      <c r="F20" s="73"/>
      <c r="G20" s="73"/>
      <c r="H20" s="74"/>
      <c r="I20" s="27" t="s">
        <v>73</v>
      </c>
      <c r="J20" s="29">
        <v>3</v>
      </c>
      <c r="K20" s="27">
        <v>9</v>
      </c>
      <c r="L20" s="30">
        <f t="shared" si="0"/>
        <v>3</v>
      </c>
    </row>
    <row r="21" spans="1:12" ht="16" thickBot="1" x14ac:dyDescent="0.25">
      <c r="A21" s="27" t="s">
        <v>84</v>
      </c>
      <c r="B21" s="28">
        <v>301</v>
      </c>
      <c r="C21" s="27" t="s">
        <v>9</v>
      </c>
      <c r="D21" s="72" t="s">
        <v>85</v>
      </c>
      <c r="E21" s="73"/>
      <c r="F21" s="73"/>
      <c r="G21" s="73"/>
      <c r="H21" s="74"/>
      <c r="I21" s="27" t="s">
        <v>55</v>
      </c>
      <c r="J21" s="29">
        <v>3</v>
      </c>
      <c r="K21" s="27">
        <v>6.99</v>
      </c>
      <c r="L21" s="30">
        <f t="shared" si="0"/>
        <v>2.33</v>
      </c>
    </row>
    <row r="22" spans="1:12" ht="16" thickBot="1" x14ac:dyDescent="0.25">
      <c r="A22" s="27" t="s">
        <v>89</v>
      </c>
      <c r="B22" s="28">
        <v>203</v>
      </c>
      <c r="C22" s="27" t="s">
        <v>9</v>
      </c>
      <c r="D22" s="69" t="s">
        <v>90</v>
      </c>
      <c r="E22" s="70"/>
      <c r="F22" s="70"/>
      <c r="G22" s="70"/>
      <c r="H22" s="71"/>
      <c r="I22" s="27" t="s">
        <v>50</v>
      </c>
      <c r="J22" s="29">
        <v>3</v>
      </c>
      <c r="K22" s="27">
        <v>12</v>
      </c>
      <c r="L22" s="30">
        <f t="shared" si="0"/>
        <v>4</v>
      </c>
    </row>
    <row r="23" spans="1:12" ht="16" thickBot="1" x14ac:dyDescent="0.25">
      <c r="A23" s="27" t="s">
        <v>15</v>
      </c>
      <c r="B23" s="28">
        <v>306</v>
      </c>
      <c r="C23" s="27" t="s">
        <v>9</v>
      </c>
      <c r="D23" s="72" t="s">
        <v>91</v>
      </c>
      <c r="E23" s="73"/>
      <c r="F23" s="73"/>
      <c r="G23" s="73"/>
      <c r="H23" s="74"/>
      <c r="I23" s="27" t="s">
        <v>92</v>
      </c>
      <c r="J23" s="29">
        <v>3</v>
      </c>
      <c r="K23" s="27">
        <v>12</v>
      </c>
      <c r="L23" s="30">
        <f t="shared" si="0"/>
        <v>4</v>
      </c>
    </row>
    <row r="24" spans="1:12" ht="16" thickBot="1" x14ac:dyDescent="0.25">
      <c r="A24" s="27" t="s">
        <v>93</v>
      </c>
      <c r="B24" s="28">
        <v>302</v>
      </c>
      <c r="C24" s="27" t="s">
        <v>9</v>
      </c>
      <c r="D24" s="72" t="s">
        <v>94</v>
      </c>
      <c r="E24" s="73"/>
      <c r="F24" s="73"/>
      <c r="G24" s="73"/>
      <c r="H24" s="74"/>
      <c r="I24" s="27" t="s">
        <v>61</v>
      </c>
      <c r="J24" s="29">
        <v>3</v>
      </c>
      <c r="K24" s="27">
        <v>11.01</v>
      </c>
      <c r="L24" s="30">
        <f t="shared" si="0"/>
        <v>3.67</v>
      </c>
    </row>
    <row r="25" spans="1:12" ht="16" thickBot="1" x14ac:dyDescent="0.25">
      <c r="A25" s="27" t="s">
        <v>95</v>
      </c>
      <c r="B25" s="28">
        <v>210</v>
      </c>
      <c r="C25" s="27" t="s">
        <v>9</v>
      </c>
      <c r="D25" s="72" t="s">
        <v>96</v>
      </c>
      <c r="E25" s="73"/>
      <c r="F25" s="73"/>
      <c r="G25" s="73"/>
      <c r="H25" s="74"/>
      <c r="I25" s="27" t="s">
        <v>55</v>
      </c>
      <c r="J25" s="29">
        <v>4</v>
      </c>
      <c r="K25" s="27">
        <v>9.32</v>
      </c>
      <c r="L25" s="30">
        <f t="shared" si="0"/>
        <v>2.33</v>
      </c>
    </row>
    <row r="26" spans="1:12" ht="16" thickBot="1" x14ac:dyDescent="0.25">
      <c r="A26" s="27" t="s">
        <v>56</v>
      </c>
      <c r="B26" s="28">
        <v>317</v>
      </c>
      <c r="C26" s="27" t="s">
        <v>9</v>
      </c>
      <c r="D26" s="72" t="s">
        <v>97</v>
      </c>
      <c r="E26" s="73"/>
      <c r="F26" s="73"/>
      <c r="G26" s="73"/>
      <c r="H26" s="74"/>
      <c r="I26" s="27" t="s">
        <v>50</v>
      </c>
      <c r="J26" s="29">
        <v>3</v>
      </c>
      <c r="K26" s="27">
        <v>12</v>
      </c>
      <c r="L26" s="30">
        <f t="shared" si="0"/>
        <v>4</v>
      </c>
    </row>
    <row r="27" spans="1:12" ht="16" thickBot="1" x14ac:dyDescent="0.25">
      <c r="A27" s="27" t="s">
        <v>15</v>
      </c>
      <c r="B27" s="28">
        <v>309</v>
      </c>
      <c r="C27" s="27" t="s">
        <v>9</v>
      </c>
      <c r="D27" s="69" t="s">
        <v>99</v>
      </c>
      <c r="E27" s="70"/>
      <c r="F27" s="70"/>
      <c r="G27" s="70"/>
      <c r="H27" s="71"/>
      <c r="I27" s="27" t="s">
        <v>50</v>
      </c>
      <c r="J27" s="29">
        <v>3</v>
      </c>
      <c r="K27" s="27">
        <v>12</v>
      </c>
      <c r="L27" s="30">
        <f t="shared" si="0"/>
        <v>4</v>
      </c>
    </row>
    <row r="28" spans="1:12" ht="16" thickBot="1" x14ac:dyDescent="0.25">
      <c r="A28" s="27" t="s">
        <v>15</v>
      </c>
      <c r="B28" s="28">
        <v>311</v>
      </c>
      <c r="C28" s="27" t="s">
        <v>9</v>
      </c>
      <c r="D28" s="72" t="s">
        <v>100</v>
      </c>
      <c r="E28" s="73"/>
      <c r="F28" s="73"/>
      <c r="G28" s="73"/>
      <c r="H28" s="74"/>
      <c r="I28" s="27" t="s">
        <v>92</v>
      </c>
      <c r="J28" s="29">
        <v>3</v>
      </c>
      <c r="K28" s="27">
        <v>12</v>
      </c>
      <c r="L28" s="30">
        <f t="shared" si="0"/>
        <v>4</v>
      </c>
    </row>
    <row r="29" spans="1:12" ht="16" thickBot="1" x14ac:dyDescent="0.25">
      <c r="A29" s="27" t="s">
        <v>15</v>
      </c>
      <c r="B29" s="28">
        <v>412</v>
      </c>
      <c r="C29" s="27" t="s">
        <v>9</v>
      </c>
      <c r="D29" s="72" t="s">
        <v>101</v>
      </c>
      <c r="E29" s="73"/>
      <c r="F29" s="73"/>
      <c r="G29" s="73"/>
      <c r="H29" s="74"/>
      <c r="I29" s="27" t="s">
        <v>61</v>
      </c>
      <c r="J29" s="29">
        <v>3</v>
      </c>
      <c r="K29" s="27">
        <v>11.01</v>
      </c>
      <c r="L29" s="30">
        <f t="shared" si="0"/>
        <v>3.67</v>
      </c>
    </row>
    <row r="30" spans="1:12" ht="16" thickBot="1" x14ac:dyDescent="0.25">
      <c r="A30" s="27" t="s">
        <v>15</v>
      </c>
      <c r="B30" s="28">
        <v>310</v>
      </c>
      <c r="C30" s="27" t="s">
        <v>9</v>
      </c>
      <c r="D30" s="69" t="s">
        <v>103</v>
      </c>
      <c r="E30" s="70"/>
      <c r="F30" s="70"/>
      <c r="G30" s="70"/>
      <c r="H30" s="71"/>
      <c r="I30" s="27" t="s">
        <v>73</v>
      </c>
      <c r="J30" s="29">
        <v>3</v>
      </c>
      <c r="K30" s="27">
        <v>9</v>
      </c>
      <c r="L30" s="30">
        <f t="shared" si="0"/>
        <v>3</v>
      </c>
    </row>
    <row r="31" spans="1:12" ht="16" thickBot="1" x14ac:dyDescent="0.25">
      <c r="A31" s="27" t="s">
        <v>15</v>
      </c>
      <c r="B31" s="28">
        <v>321</v>
      </c>
      <c r="C31" s="27" t="s">
        <v>9</v>
      </c>
      <c r="D31" s="72" t="s">
        <v>104</v>
      </c>
      <c r="E31" s="73"/>
      <c r="F31" s="73"/>
      <c r="G31" s="73"/>
      <c r="H31" s="74"/>
      <c r="I31" s="27" t="s">
        <v>50</v>
      </c>
      <c r="J31" s="29">
        <v>3</v>
      </c>
      <c r="K31" s="27">
        <v>12</v>
      </c>
      <c r="L31" s="30">
        <f t="shared" si="0"/>
        <v>4</v>
      </c>
    </row>
    <row r="32" spans="1:12" ht="16" thickBot="1" x14ac:dyDescent="0.25">
      <c r="A32" s="27" t="s">
        <v>15</v>
      </c>
      <c r="B32" s="28">
        <v>335</v>
      </c>
      <c r="C32" s="27" t="s">
        <v>9</v>
      </c>
      <c r="D32" s="72" t="s">
        <v>105</v>
      </c>
      <c r="E32" s="73"/>
      <c r="F32" s="73"/>
      <c r="G32" s="73"/>
      <c r="H32" s="74"/>
      <c r="I32" s="27" t="s">
        <v>50</v>
      </c>
      <c r="J32" s="29">
        <v>3</v>
      </c>
      <c r="K32" s="27">
        <v>12</v>
      </c>
      <c r="L32" s="30">
        <f t="shared" si="0"/>
        <v>4</v>
      </c>
    </row>
    <row r="33" spans="1:12" ht="16" thickBot="1" x14ac:dyDescent="0.25">
      <c r="A33" s="27" t="s">
        <v>15</v>
      </c>
      <c r="B33" s="28">
        <v>390</v>
      </c>
      <c r="C33" s="27" t="s">
        <v>9</v>
      </c>
      <c r="D33" s="72" t="s">
        <v>106</v>
      </c>
      <c r="E33" s="73"/>
      <c r="F33" s="73"/>
      <c r="G33" s="73"/>
      <c r="H33" s="74"/>
      <c r="I33" s="27" t="s">
        <v>50</v>
      </c>
      <c r="J33" s="29">
        <v>3</v>
      </c>
      <c r="K33" s="27">
        <v>12</v>
      </c>
      <c r="L33" s="30">
        <f t="shared" si="0"/>
        <v>4</v>
      </c>
    </row>
    <row r="34" spans="1:12" ht="16" thickBot="1" x14ac:dyDescent="0.25">
      <c r="A34" s="27" t="s">
        <v>56</v>
      </c>
      <c r="B34" s="28">
        <v>460</v>
      </c>
      <c r="C34" s="27" t="s">
        <v>9</v>
      </c>
      <c r="D34" s="72" t="s">
        <v>107</v>
      </c>
      <c r="E34" s="73"/>
      <c r="F34" s="73"/>
      <c r="G34" s="73"/>
      <c r="H34" s="74"/>
      <c r="I34" s="27" t="s">
        <v>50</v>
      </c>
      <c r="J34" s="29">
        <v>3</v>
      </c>
      <c r="K34" s="27">
        <v>12</v>
      </c>
      <c r="L34" s="30">
        <f t="shared" si="0"/>
        <v>4</v>
      </c>
    </row>
    <row r="35" spans="1:12" ht="16" thickBot="1" x14ac:dyDescent="0.25">
      <c r="A35" s="27" t="s">
        <v>68</v>
      </c>
      <c r="B35" s="28">
        <v>350</v>
      </c>
      <c r="C35" s="27" t="s">
        <v>9</v>
      </c>
      <c r="D35" s="72" t="s">
        <v>108</v>
      </c>
      <c r="E35" s="73"/>
      <c r="F35" s="73"/>
      <c r="G35" s="73"/>
      <c r="H35" s="74"/>
      <c r="I35" s="27" t="s">
        <v>73</v>
      </c>
      <c r="J35" s="29">
        <v>3</v>
      </c>
      <c r="K35" s="27">
        <v>9</v>
      </c>
      <c r="L35" s="30">
        <f t="shared" si="0"/>
        <v>3</v>
      </c>
    </row>
    <row r="36" spans="1:12" ht="16" thickBot="1" x14ac:dyDescent="0.25">
      <c r="A36" s="27" t="s">
        <v>15</v>
      </c>
      <c r="B36" s="28">
        <v>492</v>
      </c>
      <c r="C36" s="27" t="s">
        <v>9</v>
      </c>
      <c r="D36" s="69" t="s">
        <v>110</v>
      </c>
      <c r="E36" s="70"/>
      <c r="F36" s="70"/>
      <c r="G36" s="70"/>
      <c r="H36" s="71"/>
      <c r="I36" s="27" t="s">
        <v>50</v>
      </c>
      <c r="J36" s="29">
        <v>3</v>
      </c>
      <c r="K36" s="27">
        <v>12</v>
      </c>
      <c r="L36" s="30">
        <f t="shared" si="0"/>
        <v>4</v>
      </c>
    </row>
    <row r="37" spans="1:12" ht="16" thickBot="1" x14ac:dyDescent="0.25">
      <c r="A37" s="27" t="s">
        <v>15</v>
      </c>
      <c r="B37" s="28">
        <v>345</v>
      </c>
      <c r="C37" s="27" t="s">
        <v>9</v>
      </c>
      <c r="D37" s="69" t="s">
        <v>112</v>
      </c>
      <c r="E37" s="70"/>
      <c r="F37" s="70"/>
      <c r="G37" s="70"/>
      <c r="H37" s="71"/>
      <c r="I37" s="27" t="s">
        <v>50</v>
      </c>
      <c r="J37" s="29">
        <v>3</v>
      </c>
      <c r="K37" s="27">
        <v>12</v>
      </c>
      <c r="L37" s="30">
        <f t="shared" si="0"/>
        <v>4</v>
      </c>
    </row>
    <row r="38" spans="1:12" ht="16" thickBot="1" x14ac:dyDescent="0.25">
      <c r="A38" s="27" t="s">
        <v>66</v>
      </c>
      <c r="B38" s="28">
        <v>105</v>
      </c>
      <c r="C38" s="27" t="s">
        <v>9</v>
      </c>
      <c r="D38" s="72" t="s">
        <v>113</v>
      </c>
      <c r="E38" s="73"/>
      <c r="F38" s="73"/>
      <c r="G38" s="73"/>
      <c r="H38" s="74"/>
      <c r="I38" s="27" t="s">
        <v>92</v>
      </c>
      <c r="J38" s="29">
        <v>4</v>
      </c>
      <c r="K38" s="27">
        <v>16</v>
      </c>
      <c r="L38" s="30">
        <f t="shared" si="0"/>
        <v>4</v>
      </c>
    </row>
    <row r="39" spans="1:12" ht="16" thickBot="1" x14ac:dyDescent="0.25">
      <c r="A39" s="27" t="s">
        <v>15</v>
      </c>
      <c r="B39" s="28">
        <v>308</v>
      </c>
      <c r="C39" s="27" t="s">
        <v>9</v>
      </c>
      <c r="D39" s="69" t="s">
        <v>115</v>
      </c>
      <c r="E39" s="70"/>
      <c r="F39" s="70"/>
      <c r="G39" s="70"/>
      <c r="H39" s="71"/>
      <c r="I39" s="27" t="s">
        <v>11</v>
      </c>
      <c r="J39" s="29">
        <v>3</v>
      </c>
      <c r="K39" s="27">
        <v>9.99</v>
      </c>
      <c r="L39" s="30">
        <f t="shared" si="0"/>
        <v>3.33</v>
      </c>
    </row>
    <row r="40" spans="1:12" ht="16" thickBot="1" x14ac:dyDescent="0.25">
      <c r="A40" s="27" t="s">
        <v>53</v>
      </c>
      <c r="B40" s="28">
        <v>106</v>
      </c>
      <c r="C40" s="27" t="s">
        <v>9</v>
      </c>
      <c r="D40" s="72" t="s">
        <v>116</v>
      </c>
      <c r="E40" s="73"/>
      <c r="F40" s="73"/>
      <c r="G40" s="73"/>
      <c r="H40" s="74"/>
      <c r="I40" s="27" t="s">
        <v>73</v>
      </c>
      <c r="J40" s="29">
        <v>3</v>
      </c>
      <c r="K40" s="27">
        <v>9</v>
      </c>
      <c r="L40" s="30">
        <f t="shared" si="0"/>
        <v>3</v>
      </c>
    </row>
    <row r="41" spans="1:12" ht="16" thickBot="1" x14ac:dyDescent="0.25">
      <c r="A41" s="27" t="s">
        <v>53</v>
      </c>
      <c r="B41" s="28">
        <v>214</v>
      </c>
      <c r="C41" s="27" t="s">
        <v>9</v>
      </c>
      <c r="D41" s="72" t="s">
        <v>64</v>
      </c>
      <c r="E41" s="73"/>
      <c r="F41" s="73"/>
      <c r="G41" s="73"/>
      <c r="H41" s="74"/>
      <c r="I41" s="27" t="s">
        <v>73</v>
      </c>
      <c r="J41" s="29">
        <v>3</v>
      </c>
      <c r="K41" s="27">
        <v>9</v>
      </c>
      <c r="L41" s="30">
        <f t="shared" si="0"/>
        <v>3</v>
      </c>
    </row>
    <row r="42" spans="1:12" ht="16" thickBot="1" x14ac:dyDescent="0.25">
      <c r="A42" s="27" t="s">
        <v>66</v>
      </c>
      <c r="B42" s="28">
        <v>113</v>
      </c>
      <c r="C42" s="27" t="s">
        <v>9</v>
      </c>
      <c r="D42" s="72" t="s">
        <v>117</v>
      </c>
      <c r="E42" s="73"/>
      <c r="F42" s="73"/>
      <c r="G42" s="73"/>
      <c r="H42" s="74"/>
      <c r="I42" s="27" t="s">
        <v>73</v>
      </c>
      <c r="J42" s="29">
        <v>4</v>
      </c>
      <c r="K42" s="27">
        <v>12</v>
      </c>
      <c r="L42" s="30">
        <f t="shared" si="0"/>
        <v>3</v>
      </c>
    </row>
    <row r="43" spans="1:12" ht="16" thickBot="1" x14ac:dyDescent="0.25">
      <c r="A43" s="27" t="s">
        <v>68</v>
      </c>
      <c r="B43" s="28">
        <v>250</v>
      </c>
      <c r="C43" s="27" t="s">
        <v>9</v>
      </c>
      <c r="D43" s="72" t="s">
        <v>69</v>
      </c>
      <c r="E43" s="73"/>
      <c r="F43" s="73"/>
      <c r="G43" s="73"/>
      <c r="H43" s="74"/>
      <c r="I43" s="27" t="s">
        <v>50</v>
      </c>
      <c r="J43" s="29">
        <v>3</v>
      </c>
      <c r="K43" s="27">
        <v>12</v>
      </c>
      <c r="L43" s="30">
        <f t="shared" si="0"/>
        <v>4</v>
      </c>
    </row>
    <row r="44" spans="1:12" ht="16" thickBot="1" x14ac:dyDescent="0.25">
      <c r="A44" s="27" t="s">
        <v>8</v>
      </c>
      <c r="B44" s="28">
        <v>213</v>
      </c>
      <c r="C44" s="27" t="s">
        <v>9</v>
      </c>
      <c r="D44" s="69" t="s">
        <v>123</v>
      </c>
      <c r="E44" s="70"/>
      <c r="F44" s="70"/>
      <c r="G44" s="70"/>
      <c r="H44" s="71"/>
      <c r="I44" s="27" t="s">
        <v>50</v>
      </c>
      <c r="J44" s="29">
        <v>4</v>
      </c>
      <c r="K44" s="27">
        <v>16</v>
      </c>
      <c r="L44" s="30">
        <f t="shared" si="0"/>
        <v>4</v>
      </c>
    </row>
    <row r="45" spans="1:12" ht="16" thickBot="1" x14ac:dyDescent="0.25">
      <c r="A45" s="27" t="s">
        <v>66</v>
      </c>
      <c r="B45" s="28">
        <v>114</v>
      </c>
      <c r="C45" s="27" t="s">
        <v>9</v>
      </c>
      <c r="D45" s="72" t="s">
        <v>124</v>
      </c>
      <c r="E45" s="73"/>
      <c r="F45" s="73"/>
      <c r="G45" s="73"/>
      <c r="H45" s="74"/>
      <c r="I45" s="27" t="s">
        <v>50</v>
      </c>
      <c r="J45" s="29">
        <v>4</v>
      </c>
      <c r="K45" s="27">
        <v>16</v>
      </c>
      <c r="L45" s="30">
        <f t="shared" si="0"/>
        <v>4</v>
      </c>
    </row>
    <row r="46" spans="1:12" ht="16" thickBot="1" x14ac:dyDescent="0.25">
      <c r="A46" s="27" t="s">
        <v>66</v>
      </c>
      <c r="B46" s="28">
        <v>125</v>
      </c>
      <c r="C46" s="27" t="s">
        <v>9</v>
      </c>
      <c r="D46" s="72" t="s">
        <v>118</v>
      </c>
      <c r="E46" s="73"/>
      <c r="F46" s="73"/>
      <c r="G46" s="73"/>
      <c r="H46" s="74"/>
      <c r="I46" s="27" t="s">
        <v>92</v>
      </c>
      <c r="J46" s="29">
        <v>3</v>
      </c>
      <c r="K46" s="27">
        <v>12</v>
      </c>
      <c r="L46" s="30">
        <f t="shared" si="0"/>
        <v>4</v>
      </c>
    </row>
    <row r="47" spans="1:12" ht="16" thickBot="1" x14ac:dyDescent="0.25">
      <c r="A47" s="27" t="s">
        <v>125</v>
      </c>
      <c r="B47" s="28">
        <v>327</v>
      </c>
      <c r="C47" s="27" t="s">
        <v>9</v>
      </c>
      <c r="D47" s="72" t="s">
        <v>126</v>
      </c>
      <c r="E47" s="73"/>
      <c r="F47" s="73"/>
      <c r="G47" s="73"/>
      <c r="H47" s="74"/>
      <c r="I47" s="27" t="s">
        <v>92</v>
      </c>
      <c r="J47" s="29">
        <v>3</v>
      </c>
      <c r="K47" s="27">
        <v>12</v>
      </c>
      <c r="L47" s="30">
        <f t="shared" si="0"/>
        <v>4</v>
      </c>
    </row>
    <row r="48" spans="1:12" ht="16" thickBot="1" x14ac:dyDescent="0.25">
      <c r="A48" s="27" t="s">
        <v>56</v>
      </c>
      <c r="B48" s="28">
        <v>375</v>
      </c>
      <c r="C48" s="27" t="s">
        <v>9</v>
      </c>
      <c r="D48" s="72" t="s">
        <v>127</v>
      </c>
      <c r="E48" s="73"/>
      <c r="F48" s="73"/>
      <c r="G48" s="73"/>
      <c r="H48" s="74"/>
      <c r="I48" s="27" t="s">
        <v>61</v>
      </c>
      <c r="J48" s="29">
        <v>3</v>
      </c>
      <c r="K48" s="27">
        <v>11.01</v>
      </c>
      <c r="L48" s="30">
        <f t="shared" si="0"/>
        <v>3.67</v>
      </c>
    </row>
    <row r="49" spans="1:13" ht="16" thickBot="1" x14ac:dyDescent="0.25">
      <c r="A49" s="27" t="s">
        <v>48</v>
      </c>
      <c r="B49" s="28">
        <v>211</v>
      </c>
      <c r="C49" s="27" t="s">
        <v>9</v>
      </c>
      <c r="D49" s="69" t="s">
        <v>129</v>
      </c>
      <c r="E49" s="70"/>
      <c r="F49" s="70"/>
      <c r="G49" s="70"/>
      <c r="H49" s="71"/>
      <c r="I49" s="27" t="s">
        <v>50</v>
      </c>
      <c r="J49" s="29">
        <v>4</v>
      </c>
      <c r="K49" s="27">
        <v>16</v>
      </c>
      <c r="L49" s="30">
        <f t="shared" si="0"/>
        <v>4</v>
      </c>
    </row>
    <row r="50" spans="1:13" ht="16" thickBot="1" x14ac:dyDescent="0.25">
      <c r="A50" s="27" t="s">
        <v>125</v>
      </c>
      <c r="B50" s="28">
        <v>689</v>
      </c>
      <c r="C50" s="27" t="s">
        <v>130</v>
      </c>
      <c r="D50" s="72" t="s">
        <v>131</v>
      </c>
      <c r="E50" s="73"/>
      <c r="F50" s="73"/>
      <c r="G50" s="73"/>
      <c r="H50" s="74"/>
      <c r="I50" s="27" t="s">
        <v>50</v>
      </c>
      <c r="J50" s="29">
        <v>3</v>
      </c>
      <c r="K50" s="27">
        <v>12</v>
      </c>
      <c r="L50" s="30">
        <f t="shared" si="0"/>
        <v>4</v>
      </c>
    </row>
    <row r="51" spans="1:13" ht="16" thickBot="1" x14ac:dyDescent="0.25">
      <c r="A51" s="27" t="s">
        <v>68</v>
      </c>
      <c r="B51" s="28">
        <v>535</v>
      </c>
      <c r="C51" s="27" t="s">
        <v>130</v>
      </c>
      <c r="D51" s="72" t="s">
        <v>132</v>
      </c>
      <c r="E51" s="73"/>
      <c r="F51" s="73"/>
      <c r="G51" s="73"/>
      <c r="H51" s="74"/>
      <c r="I51" s="27" t="s">
        <v>61</v>
      </c>
      <c r="J51" s="29">
        <v>3</v>
      </c>
      <c r="K51" s="27">
        <v>11.01</v>
      </c>
      <c r="L51" s="30">
        <f t="shared" si="0"/>
        <v>3.67</v>
      </c>
    </row>
    <row r="52" spans="1:13" ht="16" thickBot="1" x14ac:dyDescent="0.25">
      <c r="A52" s="27" t="s">
        <v>8</v>
      </c>
      <c r="B52" s="28">
        <v>508</v>
      </c>
      <c r="C52" s="27" t="s">
        <v>130</v>
      </c>
      <c r="D52" s="69" t="s">
        <v>135</v>
      </c>
      <c r="E52" s="70"/>
      <c r="F52" s="70"/>
      <c r="G52" s="70"/>
      <c r="H52" s="71"/>
      <c r="I52" s="27" t="s">
        <v>61</v>
      </c>
      <c r="J52" s="29">
        <v>1</v>
      </c>
      <c r="K52" s="27">
        <v>3.67</v>
      </c>
      <c r="L52" s="30">
        <f t="shared" si="0"/>
        <v>3.67</v>
      </c>
    </row>
    <row r="53" spans="1:13" ht="16" thickBot="1" x14ac:dyDescent="0.25">
      <c r="A53" s="27" t="s">
        <v>8</v>
      </c>
      <c r="B53" s="28">
        <v>690</v>
      </c>
      <c r="C53" s="27" t="s">
        <v>130</v>
      </c>
      <c r="D53" s="72" t="s">
        <v>136</v>
      </c>
      <c r="E53" s="73"/>
      <c r="F53" s="73"/>
      <c r="G53" s="73"/>
      <c r="H53" s="74"/>
      <c r="I53" s="27" t="s">
        <v>11</v>
      </c>
      <c r="J53" s="29">
        <v>1</v>
      </c>
      <c r="K53" s="27">
        <v>3.33</v>
      </c>
      <c r="L53" s="30">
        <f t="shared" si="0"/>
        <v>3.33</v>
      </c>
    </row>
    <row r="54" spans="1:13" ht="16" thickBot="1" x14ac:dyDescent="0.25">
      <c r="A54" s="27" t="s">
        <v>48</v>
      </c>
      <c r="B54" s="28">
        <v>212</v>
      </c>
      <c r="C54" s="27" t="s">
        <v>9</v>
      </c>
      <c r="D54" s="72" t="s">
        <v>137</v>
      </c>
      <c r="E54" s="73"/>
      <c r="F54" s="73"/>
      <c r="G54" s="73"/>
      <c r="H54" s="74"/>
      <c r="I54" s="27" t="s">
        <v>138</v>
      </c>
      <c r="J54" s="29">
        <v>4</v>
      </c>
      <c r="K54" s="27">
        <v>0</v>
      </c>
      <c r="L54" s="30">
        <f t="shared" si="0"/>
        <v>0</v>
      </c>
    </row>
    <row r="55" spans="1:13" ht="16" thickBot="1" x14ac:dyDescent="0.25">
      <c r="A55" s="27" t="s">
        <v>125</v>
      </c>
      <c r="B55" s="28">
        <v>689</v>
      </c>
      <c r="C55" s="27" t="s">
        <v>130</v>
      </c>
      <c r="D55" s="72" t="s">
        <v>139</v>
      </c>
      <c r="E55" s="73"/>
      <c r="F55" s="73"/>
      <c r="G55" s="73"/>
      <c r="H55" s="74"/>
      <c r="I55" s="27" t="s">
        <v>50</v>
      </c>
      <c r="J55" s="29">
        <v>3</v>
      </c>
      <c r="K55" s="27">
        <v>12</v>
      </c>
      <c r="L55" s="30">
        <f t="shared" si="0"/>
        <v>4</v>
      </c>
    </row>
    <row r="56" spans="1:13" s="8" customFormat="1" ht="16" thickBot="1" x14ac:dyDescent="0.25">
      <c r="A56" s="66"/>
      <c r="B56" s="67"/>
      <c r="C56" s="68"/>
      <c r="D56" s="62" t="s">
        <v>152</v>
      </c>
      <c r="E56" s="62"/>
      <c r="F56" s="62"/>
      <c r="G56" s="62"/>
      <c r="H56" s="62"/>
      <c r="I56" s="62"/>
      <c r="J56" s="31" t="s">
        <v>5</v>
      </c>
      <c r="K56" s="31" t="s">
        <v>6</v>
      </c>
      <c r="L56" s="31" t="s">
        <v>43</v>
      </c>
      <c r="M56" s="8" t="s">
        <v>158</v>
      </c>
    </row>
    <row r="57" spans="1:13" ht="16" thickBot="1" x14ac:dyDescent="0.25">
      <c r="A57" s="63"/>
      <c r="B57" s="64"/>
      <c r="C57" s="64"/>
      <c r="D57" s="64"/>
      <c r="E57" s="64"/>
      <c r="F57" s="64"/>
      <c r="G57" s="64"/>
      <c r="H57" s="64"/>
      <c r="I57" s="65"/>
      <c r="J57" s="32">
        <f>SUM(J2:J55)</f>
        <v>166</v>
      </c>
      <c r="K57" s="32">
        <f>SUM(K2:K55)</f>
        <v>560.67999999999995</v>
      </c>
      <c r="L57" s="32">
        <f>K57/J57</f>
        <v>3.3775903614457827</v>
      </c>
    </row>
    <row r="58" spans="1:13" s="8" customFormat="1" ht="16" thickBot="1" x14ac:dyDescent="0.25">
      <c r="A58" s="66"/>
      <c r="B58" s="67"/>
      <c r="C58" s="68"/>
      <c r="D58" s="62" t="s">
        <v>164</v>
      </c>
      <c r="E58" s="62"/>
      <c r="F58" s="62"/>
      <c r="G58" s="62"/>
      <c r="H58" s="62"/>
      <c r="I58" s="62"/>
      <c r="J58" s="31" t="s">
        <v>151</v>
      </c>
      <c r="K58" s="31" t="s">
        <v>151</v>
      </c>
      <c r="L58" s="31" t="s">
        <v>43</v>
      </c>
      <c r="M58" s="8" t="s">
        <v>158</v>
      </c>
    </row>
    <row r="59" spans="1:13" ht="16" thickBot="1" x14ac:dyDescent="0.25">
      <c r="A59" s="63"/>
      <c r="B59" s="64"/>
      <c r="C59" s="64"/>
      <c r="D59" s="64"/>
      <c r="E59" s="64"/>
      <c r="F59" s="64"/>
      <c r="G59" s="64"/>
      <c r="H59" s="64"/>
      <c r="I59" s="65"/>
      <c r="J59" s="32">
        <f>SUM(J55,J50:J53,)</f>
        <v>11</v>
      </c>
      <c r="K59" s="32">
        <f>SUM(K55,K50:K53,)</f>
        <v>42.01</v>
      </c>
      <c r="L59" s="32">
        <f>K59/J59</f>
        <v>3.8190909090909089</v>
      </c>
    </row>
    <row r="60" spans="1:13" s="8" customFormat="1" ht="16" thickBot="1" x14ac:dyDescent="0.25">
      <c r="A60" s="66"/>
      <c r="B60" s="67"/>
      <c r="C60" s="68"/>
      <c r="D60" s="62" t="s">
        <v>165</v>
      </c>
      <c r="E60" s="62"/>
      <c r="F60" s="62"/>
      <c r="G60" s="62"/>
      <c r="H60" s="62"/>
      <c r="I60" s="62"/>
      <c r="J60" s="31" t="s">
        <v>151</v>
      </c>
      <c r="K60" s="31" t="s">
        <v>151</v>
      </c>
      <c r="L60" s="31" t="s">
        <v>43</v>
      </c>
      <c r="M60" s="8" t="s">
        <v>158</v>
      </c>
    </row>
    <row r="61" spans="1:13" ht="16" thickBot="1" x14ac:dyDescent="0.25">
      <c r="A61" s="63"/>
      <c r="B61" s="64"/>
      <c r="C61" s="64"/>
      <c r="D61" s="64"/>
      <c r="E61" s="64"/>
      <c r="F61" s="64"/>
      <c r="G61" s="64"/>
      <c r="H61" s="64"/>
      <c r="I61" s="65"/>
      <c r="J61" s="32">
        <f>SUM(J2:J2,J6,J44,J51,J47)</f>
        <v>17</v>
      </c>
      <c r="K61" s="32">
        <f>SUM(K2:K2,K6,K44,K51,K47)</f>
        <v>64.33</v>
      </c>
      <c r="L61" s="32">
        <f t="shared" ref="L61:L67" si="1">K61/J61</f>
        <v>3.7841176470588236</v>
      </c>
    </row>
    <row r="62" spans="1:13" s="8" customFormat="1" ht="16" thickBot="1" x14ac:dyDescent="0.25">
      <c r="A62" s="66"/>
      <c r="B62" s="67"/>
      <c r="C62" s="68"/>
      <c r="D62" s="62" t="s">
        <v>166</v>
      </c>
      <c r="E62" s="62"/>
      <c r="F62" s="62"/>
      <c r="G62" s="62"/>
      <c r="H62" s="62"/>
      <c r="I62" s="62"/>
      <c r="J62" s="31" t="s">
        <v>151</v>
      </c>
      <c r="K62" s="31" t="s">
        <v>151</v>
      </c>
      <c r="L62" s="31" t="s">
        <v>43</v>
      </c>
      <c r="M62" s="8" t="s">
        <v>158</v>
      </c>
    </row>
    <row r="63" spans="1:13" ht="16" thickBot="1" x14ac:dyDescent="0.25">
      <c r="A63" s="63"/>
      <c r="B63" s="64"/>
      <c r="C63" s="64"/>
      <c r="D63" s="64"/>
      <c r="E63" s="64"/>
      <c r="F63" s="64"/>
      <c r="G63" s="64"/>
      <c r="H63" s="64"/>
      <c r="I63" s="65"/>
      <c r="J63" s="32">
        <f>J20+J38+J42+J43+J45+J46</f>
        <v>21</v>
      </c>
      <c r="K63" s="32">
        <f>K20+K38+K42+K43+K45+K46</f>
        <v>77</v>
      </c>
      <c r="L63" s="32">
        <f t="shared" si="1"/>
        <v>3.6666666666666665</v>
      </c>
    </row>
    <row r="64" spans="1:13" s="8" customFormat="1" ht="16" thickBot="1" x14ac:dyDescent="0.25">
      <c r="A64" s="66"/>
      <c r="B64" s="67"/>
      <c r="C64" s="68"/>
      <c r="D64" s="62" t="s">
        <v>167</v>
      </c>
      <c r="E64" s="62"/>
      <c r="F64" s="62"/>
      <c r="G64" s="62"/>
      <c r="H64" s="62"/>
      <c r="I64" s="62"/>
      <c r="J64" s="31" t="s">
        <v>151</v>
      </c>
      <c r="K64" s="31" t="s">
        <v>151</v>
      </c>
      <c r="L64" s="31" t="s">
        <v>43</v>
      </c>
      <c r="M64" s="8" t="s">
        <v>158</v>
      </c>
    </row>
    <row r="65" spans="1:13" ht="16" thickBot="1" x14ac:dyDescent="0.25">
      <c r="A65" s="63"/>
      <c r="B65" s="64"/>
      <c r="C65" s="64"/>
      <c r="D65" s="64"/>
      <c r="E65" s="64"/>
      <c r="F65" s="64"/>
      <c r="G65" s="64"/>
      <c r="H65" s="64"/>
      <c r="I65" s="65"/>
      <c r="J65" s="32">
        <f>J18+J19+J23+J27+J28+J29+J30+J31+J32+J33+J36+J37+J39</f>
        <v>39</v>
      </c>
      <c r="K65" s="32">
        <f>K18+K19+K23+K27+K28+K29+K30+K31+K32+K33+K36+K37+K39</f>
        <v>147.99</v>
      </c>
      <c r="L65" s="32">
        <f t="shared" si="1"/>
        <v>3.7946153846153847</v>
      </c>
    </row>
    <row r="66" spans="1:13" s="8" customFormat="1" ht="16" thickBot="1" x14ac:dyDescent="0.25">
      <c r="A66" s="66"/>
      <c r="B66" s="67"/>
      <c r="C66" s="68"/>
      <c r="D66" s="62" t="s">
        <v>168</v>
      </c>
      <c r="E66" s="62"/>
      <c r="F66" s="62"/>
      <c r="G66" s="62"/>
      <c r="H66" s="62"/>
      <c r="I66" s="62"/>
      <c r="J66" s="31" t="s">
        <v>151</v>
      </c>
      <c r="K66" s="31" t="s">
        <v>151</v>
      </c>
      <c r="L66" s="31" t="s">
        <v>43</v>
      </c>
      <c r="M66" s="8" t="s">
        <v>158</v>
      </c>
    </row>
    <row r="67" spans="1:13" ht="16" thickBot="1" x14ac:dyDescent="0.25">
      <c r="A67" s="63"/>
      <c r="B67" s="64"/>
      <c r="C67" s="64"/>
      <c r="D67" s="64"/>
      <c r="E67" s="64"/>
      <c r="F67" s="64"/>
      <c r="G67" s="64"/>
      <c r="H67" s="64"/>
      <c r="I67" s="65"/>
      <c r="J67" s="32">
        <f>J9+J14+J15+J16+J26+J34+J48+J47</f>
        <v>24</v>
      </c>
      <c r="K67" s="32">
        <f>K9+K14+K15+K16+K26+K34+K48+K47</f>
        <v>88.02</v>
      </c>
      <c r="L67" s="32">
        <f t="shared" si="1"/>
        <v>3.6675</v>
      </c>
    </row>
    <row r="68" spans="1:13" ht="16" thickBot="1" x14ac:dyDescent="0.25">
      <c r="A68" s="66"/>
      <c r="B68" s="67"/>
      <c r="C68" s="68"/>
      <c r="D68" s="62" t="s">
        <v>184</v>
      </c>
      <c r="E68" s="62"/>
      <c r="F68" s="62"/>
      <c r="G68" s="62"/>
      <c r="H68" s="62"/>
      <c r="I68" s="62"/>
      <c r="J68" s="40" t="s">
        <v>151</v>
      </c>
      <c r="K68" s="40" t="s">
        <v>151</v>
      </c>
      <c r="L68" s="40" t="s">
        <v>43</v>
      </c>
    </row>
    <row r="69" spans="1:13" ht="16" thickBot="1" x14ac:dyDescent="0.25">
      <c r="A69" s="63"/>
      <c r="B69" s="64"/>
      <c r="C69" s="64"/>
      <c r="D69" s="64"/>
      <c r="E69" s="64"/>
      <c r="F69" s="64"/>
      <c r="G69" s="64"/>
      <c r="H69" s="64"/>
      <c r="I69" s="65"/>
      <c r="J69" s="32">
        <f>J22+J23+J27+J31+J32+J33++J35+J36+J37+J43+J13+J18+J19+J21+J24+J25+J28+J29+Grades!J42++Grades!J45+J30+J39</f>
        <v>69</v>
      </c>
      <c r="K69" s="32">
        <f>K22+K23+K27+K31+K32+K33++K35+K36+K37+K43+K13+K18+K19+K21+K24+K25+K28+K29+Grades!K42++Grades!K45+K30+K39</f>
        <v>248.31</v>
      </c>
      <c r="L69" s="76">
        <f t="shared" ref="L69" si="2">K69/J69</f>
        <v>3.5986956521739133</v>
      </c>
    </row>
  </sheetData>
  <mergeCells count="76">
    <mergeCell ref="A68:C68"/>
    <mergeCell ref="D68:I68"/>
    <mergeCell ref="A69:I69"/>
    <mergeCell ref="D1:H1"/>
    <mergeCell ref="D2:H2"/>
    <mergeCell ref="D3:H3"/>
    <mergeCell ref="D4:H4"/>
    <mergeCell ref="D5:H5"/>
    <mergeCell ref="D10:H10"/>
    <mergeCell ref="D11:H11"/>
    <mergeCell ref="D6:H6"/>
    <mergeCell ref="D7:H7"/>
    <mergeCell ref="D8:H8"/>
    <mergeCell ref="D9:H9"/>
    <mergeCell ref="D14:H14"/>
    <mergeCell ref="D15:H15"/>
    <mergeCell ref="D16:H16"/>
    <mergeCell ref="D12:H12"/>
    <mergeCell ref="D13:H13"/>
    <mergeCell ref="D19:H19"/>
    <mergeCell ref="D20:H20"/>
    <mergeCell ref="D21:H21"/>
    <mergeCell ref="D17:H17"/>
    <mergeCell ref="D18:H18"/>
    <mergeCell ref="D27:H27"/>
    <mergeCell ref="D28:H28"/>
    <mergeCell ref="D29:H29"/>
    <mergeCell ref="D22:H22"/>
    <mergeCell ref="D23:H23"/>
    <mergeCell ref="D24:H24"/>
    <mergeCell ref="D25:H25"/>
    <mergeCell ref="D26:H26"/>
    <mergeCell ref="D37:H37"/>
    <mergeCell ref="D38:H38"/>
    <mergeCell ref="D36:H36"/>
    <mergeCell ref="D30:H30"/>
    <mergeCell ref="D31:H31"/>
    <mergeCell ref="D32:H32"/>
    <mergeCell ref="D33:H33"/>
    <mergeCell ref="D34:H34"/>
    <mergeCell ref="D35:H35"/>
    <mergeCell ref="D44:H44"/>
    <mergeCell ref="D39:H39"/>
    <mergeCell ref="D40:H40"/>
    <mergeCell ref="D41:H41"/>
    <mergeCell ref="D42:H42"/>
    <mergeCell ref="D43:H43"/>
    <mergeCell ref="D51:H51"/>
    <mergeCell ref="D49:H49"/>
    <mergeCell ref="D50:H50"/>
    <mergeCell ref="A58:C58"/>
    <mergeCell ref="D45:H45"/>
    <mergeCell ref="D46:H46"/>
    <mergeCell ref="D47:H47"/>
    <mergeCell ref="D48:H48"/>
    <mergeCell ref="A62:C62"/>
    <mergeCell ref="A64:C64"/>
    <mergeCell ref="D52:H52"/>
    <mergeCell ref="D53:H53"/>
    <mergeCell ref="D54:H54"/>
    <mergeCell ref="D55:H55"/>
    <mergeCell ref="A57:I57"/>
    <mergeCell ref="A59:I59"/>
    <mergeCell ref="A61:I61"/>
    <mergeCell ref="A56:C56"/>
    <mergeCell ref="A60:C60"/>
    <mergeCell ref="D56:I56"/>
    <mergeCell ref="D58:I58"/>
    <mergeCell ref="D60:I60"/>
    <mergeCell ref="D62:I62"/>
    <mergeCell ref="D66:I66"/>
    <mergeCell ref="A65:I65"/>
    <mergeCell ref="A67:I67"/>
    <mergeCell ref="A66:C66"/>
    <mergeCell ref="A63:I63"/>
    <mergeCell ref="D64:I64"/>
  </mergeCells>
  <conditionalFormatting sqref="D2:H55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A22" workbookViewId="0">
      <selection sqref="A1:N60"/>
    </sheetView>
  </sheetViews>
  <sheetFormatPr baseColWidth="10" defaultRowHeight="15" x14ac:dyDescent="0.2"/>
  <cols>
    <col min="1" max="1" width="16.83203125" customWidth="1"/>
  </cols>
  <sheetData>
    <row r="1" spans="1:14" ht="28" x14ac:dyDescent="0.2">
      <c r="A1" s="39" t="s">
        <v>169</v>
      </c>
      <c r="B1" s="39" t="s">
        <v>0</v>
      </c>
      <c r="C1" s="39" t="s">
        <v>1</v>
      </c>
      <c r="D1" s="39" t="s">
        <v>2</v>
      </c>
      <c r="E1" s="75" t="s">
        <v>3</v>
      </c>
      <c r="F1" s="75"/>
      <c r="G1" s="75"/>
      <c r="H1" s="75"/>
      <c r="I1" s="75"/>
      <c r="J1" s="39" t="s">
        <v>4</v>
      </c>
      <c r="K1" s="39" t="s">
        <v>5</v>
      </c>
      <c r="L1" s="39" t="s">
        <v>6</v>
      </c>
      <c r="M1" s="39" t="s">
        <v>7</v>
      </c>
      <c r="N1" s="39" t="s">
        <v>4</v>
      </c>
    </row>
    <row r="2" spans="1:14" ht="16" thickBot="1" x14ac:dyDescent="0.25">
      <c r="A2" s="38" t="s">
        <v>170</v>
      </c>
      <c r="B2" s="27" t="s">
        <v>8</v>
      </c>
      <c r="C2" s="38">
        <v>103</v>
      </c>
      <c r="D2" s="27" t="s">
        <v>9</v>
      </c>
      <c r="E2" s="69" t="s">
        <v>10</v>
      </c>
      <c r="F2" s="70"/>
      <c r="G2" s="70"/>
      <c r="H2" s="70"/>
      <c r="I2" s="71"/>
      <c r="J2" s="27" t="s">
        <v>11</v>
      </c>
      <c r="K2" s="29">
        <v>4</v>
      </c>
      <c r="L2" s="27">
        <v>13.32</v>
      </c>
      <c r="M2" s="27"/>
      <c r="N2" s="30">
        <f>L2/K2</f>
        <v>3.33</v>
      </c>
    </row>
    <row r="3" spans="1:14" ht="16" thickBot="1" x14ac:dyDescent="0.25">
      <c r="A3" s="38" t="s">
        <v>170</v>
      </c>
      <c r="B3" s="27" t="s">
        <v>12</v>
      </c>
      <c r="C3" s="38">
        <v>101</v>
      </c>
      <c r="D3" s="27" t="s">
        <v>9</v>
      </c>
      <c r="E3" s="72" t="s">
        <v>13</v>
      </c>
      <c r="F3" s="73"/>
      <c r="G3" s="73"/>
      <c r="H3" s="73"/>
      <c r="I3" s="74"/>
      <c r="J3" s="27" t="s">
        <v>14</v>
      </c>
      <c r="K3" s="29">
        <v>3</v>
      </c>
      <c r="L3" s="27">
        <v>8.01</v>
      </c>
      <c r="M3" s="27"/>
      <c r="N3" s="30">
        <f>L3/K3</f>
        <v>2.67</v>
      </c>
    </row>
    <row r="4" spans="1:14" ht="16" customHeight="1" thickBot="1" x14ac:dyDescent="0.25">
      <c r="A4" s="38" t="s">
        <v>170</v>
      </c>
      <c r="B4" s="36" t="s">
        <v>15</v>
      </c>
      <c r="C4" s="36">
        <v>103</v>
      </c>
      <c r="D4" s="36" t="s">
        <v>9</v>
      </c>
      <c r="E4" s="42" t="s">
        <v>16</v>
      </c>
      <c r="F4" s="43"/>
      <c r="G4" s="43"/>
      <c r="H4" s="43"/>
      <c r="I4" s="44"/>
      <c r="J4" s="36" t="s">
        <v>17</v>
      </c>
      <c r="K4" s="37">
        <v>3</v>
      </c>
      <c r="L4" s="37">
        <v>0</v>
      </c>
      <c r="M4" s="36" t="s">
        <v>18</v>
      </c>
    </row>
    <row r="5" spans="1:14" ht="16" thickBot="1" x14ac:dyDescent="0.25">
      <c r="A5" s="38" t="s">
        <v>170</v>
      </c>
      <c r="B5" s="27" t="s">
        <v>19</v>
      </c>
      <c r="C5" s="38">
        <v>101</v>
      </c>
      <c r="D5" s="27" t="s">
        <v>9</v>
      </c>
      <c r="E5" s="72" t="s">
        <v>20</v>
      </c>
      <c r="F5" s="73"/>
      <c r="G5" s="73"/>
      <c r="H5" s="73"/>
      <c r="I5" s="74"/>
      <c r="J5" s="27" t="s">
        <v>14</v>
      </c>
      <c r="K5" s="29">
        <v>3</v>
      </c>
      <c r="L5" s="27">
        <v>8.01</v>
      </c>
      <c r="M5" s="27"/>
      <c r="N5" s="30">
        <f t="shared" ref="N5:N12" si="0">L5/K5</f>
        <v>2.67</v>
      </c>
    </row>
    <row r="6" spans="1:14" ht="16" thickBot="1" x14ac:dyDescent="0.25">
      <c r="A6" s="38" t="s">
        <v>170</v>
      </c>
      <c r="B6" s="27" t="s">
        <v>21</v>
      </c>
      <c r="C6" s="38">
        <v>102</v>
      </c>
      <c r="D6" s="27" t="s">
        <v>9</v>
      </c>
      <c r="E6" s="72" t="s">
        <v>22</v>
      </c>
      <c r="F6" s="73"/>
      <c r="G6" s="73"/>
      <c r="H6" s="73"/>
      <c r="I6" s="74"/>
      <c r="J6" s="27" t="s">
        <v>11</v>
      </c>
      <c r="K6" s="29">
        <v>3</v>
      </c>
      <c r="L6" s="27">
        <v>9.99</v>
      </c>
      <c r="M6" s="27"/>
      <c r="N6" s="30">
        <f t="shared" si="0"/>
        <v>3.33</v>
      </c>
    </row>
    <row r="7" spans="1:14" ht="16" thickBot="1" x14ac:dyDescent="0.25">
      <c r="A7" s="38" t="s">
        <v>175</v>
      </c>
      <c r="B7" s="27" t="s">
        <v>48</v>
      </c>
      <c r="C7" s="38">
        <v>102</v>
      </c>
      <c r="D7" s="27" t="s">
        <v>9</v>
      </c>
      <c r="E7" s="69" t="s">
        <v>49</v>
      </c>
      <c r="F7" s="70"/>
      <c r="G7" s="70"/>
      <c r="H7" s="70"/>
      <c r="I7" s="71"/>
      <c r="J7" s="27" t="s">
        <v>50</v>
      </c>
      <c r="K7" s="29">
        <v>3</v>
      </c>
      <c r="L7" s="27">
        <v>12</v>
      </c>
      <c r="M7" s="27"/>
      <c r="N7" s="30">
        <f t="shared" si="0"/>
        <v>4</v>
      </c>
    </row>
    <row r="8" spans="1:14" ht="16" thickBot="1" x14ac:dyDescent="0.25">
      <c r="A8" s="38" t="s">
        <v>175</v>
      </c>
      <c r="B8" s="27" t="s">
        <v>19</v>
      </c>
      <c r="C8" s="38">
        <v>201</v>
      </c>
      <c r="D8" s="27" t="s">
        <v>9</v>
      </c>
      <c r="E8" s="72" t="s">
        <v>51</v>
      </c>
      <c r="F8" s="73"/>
      <c r="G8" s="73"/>
      <c r="H8" s="73"/>
      <c r="I8" s="74"/>
      <c r="J8" s="27" t="s">
        <v>52</v>
      </c>
      <c r="K8" s="29">
        <v>3</v>
      </c>
      <c r="L8" s="27">
        <v>6</v>
      </c>
      <c r="M8" s="27"/>
      <c r="N8" s="30">
        <f t="shared" si="0"/>
        <v>2</v>
      </c>
    </row>
    <row r="9" spans="1:14" ht="16" thickBot="1" x14ac:dyDescent="0.25">
      <c r="A9" s="38" t="s">
        <v>175</v>
      </c>
      <c r="B9" s="27" t="s">
        <v>53</v>
      </c>
      <c r="C9" s="38">
        <v>103</v>
      </c>
      <c r="D9" s="27" t="s">
        <v>9</v>
      </c>
      <c r="E9" s="72" t="s">
        <v>54</v>
      </c>
      <c r="F9" s="73"/>
      <c r="G9" s="73"/>
      <c r="H9" s="73"/>
      <c r="I9" s="74"/>
      <c r="J9" s="27" t="s">
        <v>55</v>
      </c>
      <c r="K9" s="29">
        <v>3</v>
      </c>
      <c r="L9" s="27">
        <v>6.99</v>
      </c>
      <c r="M9" s="27"/>
      <c r="N9" s="30">
        <f t="shared" si="0"/>
        <v>2.33</v>
      </c>
    </row>
    <row r="10" spans="1:14" ht="16" thickBot="1" x14ac:dyDescent="0.25">
      <c r="A10" s="38" t="s">
        <v>175</v>
      </c>
      <c r="B10" s="27" t="s">
        <v>56</v>
      </c>
      <c r="C10" s="38">
        <v>100</v>
      </c>
      <c r="D10" s="27" t="s">
        <v>9</v>
      </c>
      <c r="E10" s="72" t="s">
        <v>57</v>
      </c>
      <c r="F10" s="73"/>
      <c r="G10" s="73"/>
      <c r="H10" s="73"/>
      <c r="I10" s="74"/>
      <c r="J10" s="27" t="s">
        <v>50</v>
      </c>
      <c r="K10" s="29">
        <v>3</v>
      </c>
      <c r="L10" s="27">
        <v>12</v>
      </c>
      <c r="M10" s="27"/>
      <c r="N10" s="30">
        <f t="shared" si="0"/>
        <v>4</v>
      </c>
    </row>
    <row r="11" spans="1:14" ht="16" thickBot="1" x14ac:dyDescent="0.25">
      <c r="A11" s="38" t="s">
        <v>171</v>
      </c>
      <c r="B11" s="27" t="s">
        <v>59</v>
      </c>
      <c r="C11" s="38">
        <v>100</v>
      </c>
      <c r="D11" s="27" t="s">
        <v>9</v>
      </c>
      <c r="E11" s="69" t="s">
        <v>60</v>
      </c>
      <c r="F11" s="70"/>
      <c r="G11" s="70"/>
      <c r="H11" s="70"/>
      <c r="I11" s="71"/>
      <c r="J11" s="27" t="s">
        <v>61</v>
      </c>
      <c r="K11" s="29">
        <v>3</v>
      </c>
      <c r="L11" s="27">
        <v>11.01</v>
      </c>
      <c r="M11" s="27"/>
      <c r="N11" s="30">
        <f t="shared" si="0"/>
        <v>3.67</v>
      </c>
    </row>
    <row r="12" spans="1:14" ht="16" thickBot="1" x14ac:dyDescent="0.25">
      <c r="A12" s="38" t="s">
        <v>171</v>
      </c>
      <c r="B12" s="27" t="s">
        <v>53</v>
      </c>
      <c r="C12" s="38">
        <v>101</v>
      </c>
      <c r="D12" s="27" t="s">
        <v>9</v>
      </c>
      <c r="E12" s="72" t="s">
        <v>62</v>
      </c>
      <c r="F12" s="73"/>
      <c r="G12" s="73"/>
      <c r="H12" s="73"/>
      <c r="I12" s="74"/>
      <c r="J12" s="27" t="s">
        <v>63</v>
      </c>
      <c r="K12" s="29">
        <v>3</v>
      </c>
      <c r="L12" s="27">
        <v>5.01</v>
      </c>
      <c r="M12" s="27"/>
      <c r="N12" s="30">
        <f t="shared" si="0"/>
        <v>1.67</v>
      </c>
    </row>
    <row r="13" spans="1:14" ht="16" thickBot="1" x14ac:dyDescent="0.25">
      <c r="A13" s="38" t="s">
        <v>171</v>
      </c>
      <c r="B13" s="36" t="s">
        <v>53</v>
      </c>
      <c r="C13" s="36">
        <v>214</v>
      </c>
      <c r="D13" s="36" t="s">
        <v>9</v>
      </c>
      <c r="E13" s="42" t="s">
        <v>64</v>
      </c>
      <c r="F13" s="43"/>
      <c r="G13" s="43"/>
      <c r="H13" s="43"/>
      <c r="I13" s="44"/>
      <c r="J13" s="36" t="s">
        <v>65</v>
      </c>
      <c r="K13" s="37">
        <v>3</v>
      </c>
      <c r="L13" s="37">
        <v>0</v>
      </c>
      <c r="M13" s="36" t="s">
        <v>18</v>
      </c>
      <c r="N13" s="30"/>
    </row>
    <row r="14" spans="1:14" ht="16" thickBot="1" x14ac:dyDescent="0.25">
      <c r="A14" s="38" t="s">
        <v>171</v>
      </c>
      <c r="B14" s="36" t="s">
        <v>66</v>
      </c>
      <c r="C14" s="36">
        <v>108</v>
      </c>
      <c r="D14" s="36" t="s">
        <v>9</v>
      </c>
      <c r="E14" s="42" t="s">
        <v>67</v>
      </c>
      <c r="F14" s="43"/>
      <c r="G14" s="43"/>
      <c r="H14" s="43"/>
      <c r="I14" s="44"/>
      <c r="J14" s="36" t="s">
        <v>65</v>
      </c>
      <c r="K14" s="37">
        <v>3</v>
      </c>
      <c r="L14" s="37">
        <v>0</v>
      </c>
      <c r="M14" s="36" t="s">
        <v>18</v>
      </c>
      <c r="N14" s="30"/>
    </row>
    <row r="15" spans="1:14" ht="16" thickBot="1" x14ac:dyDescent="0.25">
      <c r="A15" s="38" t="s">
        <v>171</v>
      </c>
      <c r="B15" s="36" t="s">
        <v>68</v>
      </c>
      <c r="C15" s="36">
        <v>250</v>
      </c>
      <c r="D15" s="36" t="s">
        <v>9</v>
      </c>
      <c r="E15" s="42" t="s">
        <v>69</v>
      </c>
      <c r="F15" s="43"/>
      <c r="G15" s="43"/>
      <c r="H15" s="43"/>
      <c r="I15" s="44"/>
      <c r="J15" s="36" t="s">
        <v>17</v>
      </c>
      <c r="K15" s="37">
        <v>3</v>
      </c>
      <c r="L15" s="37">
        <v>0</v>
      </c>
      <c r="M15" s="36" t="s">
        <v>18</v>
      </c>
      <c r="N15" s="30"/>
    </row>
    <row r="16" spans="1:14" ht="16" thickBot="1" x14ac:dyDescent="0.25">
      <c r="A16" s="38" t="s">
        <v>176</v>
      </c>
      <c r="B16" s="27" t="s">
        <v>71</v>
      </c>
      <c r="C16" s="38">
        <v>301</v>
      </c>
      <c r="D16" s="27" t="s">
        <v>9</v>
      </c>
      <c r="E16" s="69" t="s">
        <v>72</v>
      </c>
      <c r="F16" s="70"/>
      <c r="G16" s="70"/>
      <c r="H16" s="70"/>
      <c r="I16" s="71"/>
      <c r="J16" s="27" t="s">
        <v>73</v>
      </c>
      <c r="K16" s="29">
        <v>3</v>
      </c>
      <c r="L16" s="27">
        <v>9</v>
      </c>
      <c r="M16" s="27"/>
      <c r="N16" s="30">
        <f t="shared" ref="N16:N46" si="1">L16/K16</f>
        <v>3</v>
      </c>
    </row>
    <row r="17" spans="1:14" ht="16" thickBot="1" x14ac:dyDescent="0.25">
      <c r="A17" s="38" t="s">
        <v>176</v>
      </c>
      <c r="B17" s="27" t="s">
        <v>74</v>
      </c>
      <c r="C17" s="38">
        <v>305</v>
      </c>
      <c r="D17" s="27" t="s">
        <v>9</v>
      </c>
      <c r="E17" s="72" t="s">
        <v>75</v>
      </c>
      <c r="F17" s="73"/>
      <c r="G17" s="73"/>
      <c r="H17" s="73"/>
      <c r="I17" s="74"/>
      <c r="J17" s="27" t="s">
        <v>50</v>
      </c>
      <c r="K17" s="29">
        <v>3</v>
      </c>
      <c r="L17" s="27">
        <v>12</v>
      </c>
      <c r="M17" s="27"/>
      <c r="N17" s="30">
        <f t="shared" si="1"/>
        <v>4</v>
      </c>
    </row>
    <row r="18" spans="1:14" ht="16" thickBot="1" x14ac:dyDescent="0.25">
      <c r="A18" s="38" t="s">
        <v>176</v>
      </c>
      <c r="B18" s="27" t="s">
        <v>56</v>
      </c>
      <c r="C18" s="38">
        <v>211</v>
      </c>
      <c r="D18" s="27" t="s">
        <v>9</v>
      </c>
      <c r="E18" s="72" t="s">
        <v>76</v>
      </c>
      <c r="F18" s="73"/>
      <c r="G18" s="73"/>
      <c r="H18" s="73"/>
      <c r="I18" s="74"/>
      <c r="J18" s="27" t="s">
        <v>73</v>
      </c>
      <c r="K18" s="29">
        <v>3</v>
      </c>
      <c r="L18" s="27">
        <v>9</v>
      </c>
      <c r="M18" s="27"/>
      <c r="N18" s="30">
        <f t="shared" si="1"/>
        <v>3</v>
      </c>
    </row>
    <row r="19" spans="1:14" ht="16" thickBot="1" x14ac:dyDescent="0.25">
      <c r="A19" s="38" t="s">
        <v>176</v>
      </c>
      <c r="B19" s="27" t="s">
        <v>56</v>
      </c>
      <c r="C19" s="38">
        <v>313</v>
      </c>
      <c r="D19" s="27" t="s">
        <v>9</v>
      </c>
      <c r="E19" s="72" t="s">
        <v>77</v>
      </c>
      <c r="F19" s="73"/>
      <c r="G19" s="73"/>
      <c r="H19" s="73"/>
      <c r="I19" s="74"/>
      <c r="J19" s="27" t="s">
        <v>50</v>
      </c>
      <c r="K19" s="29">
        <v>3</v>
      </c>
      <c r="L19" s="27">
        <v>12</v>
      </c>
      <c r="M19" s="27"/>
      <c r="N19" s="30">
        <f t="shared" si="1"/>
        <v>4</v>
      </c>
    </row>
    <row r="20" spans="1:14" ht="16" thickBot="1" x14ac:dyDescent="0.25">
      <c r="A20" s="38" t="s">
        <v>176</v>
      </c>
      <c r="B20" s="27" t="s">
        <v>56</v>
      </c>
      <c r="C20" s="38">
        <v>372</v>
      </c>
      <c r="D20" s="27" t="s">
        <v>9</v>
      </c>
      <c r="E20" s="72" t="s">
        <v>78</v>
      </c>
      <c r="F20" s="73"/>
      <c r="G20" s="73"/>
      <c r="H20" s="73"/>
      <c r="I20" s="74"/>
      <c r="J20" s="27" t="s">
        <v>14</v>
      </c>
      <c r="K20" s="29">
        <v>3</v>
      </c>
      <c r="L20" s="27">
        <v>8.01</v>
      </c>
      <c r="M20" s="27"/>
      <c r="N20" s="30">
        <f t="shared" si="1"/>
        <v>2.67</v>
      </c>
    </row>
    <row r="21" spans="1:14" ht="16" thickBot="1" x14ac:dyDescent="0.25">
      <c r="A21" s="38" t="s">
        <v>172</v>
      </c>
      <c r="B21" s="27" t="s">
        <v>80</v>
      </c>
      <c r="C21" s="38">
        <v>302</v>
      </c>
      <c r="D21" s="27" t="s">
        <v>9</v>
      </c>
      <c r="E21" s="69" t="s">
        <v>81</v>
      </c>
      <c r="F21" s="70"/>
      <c r="G21" s="70"/>
      <c r="H21" s="70"/>
      <c r="I21" s="71"/>
      <c r="J21" s="27" t="s">
        <v>52</v>
      </c>
      <c r="K21" s="29">
        <v>3</v>
      </c>
      <c r="L21" s="27">
        <v>6</v>
      </c>
      <c r="M21" s="27"/>
      <c r="N21" s="30">
        <f t="shared" si="1"/>
        <v>2</v>
      </c>
    </row>
    <row r="22" spans="1:14" ht="16" thickBot="1" x14ac:dyDescent="0.25">
      <c r="A22" s="38" t="s">
        <v>172</v>
      </c>
      <c r="B22" s="27" t="s">
        <v>15</v>
      </c>
      <c r="C22" s="38">
        <v>103</v>
      </c>
      <c r="D22" s="27" t="s">
        <v>9</v>
      </c>
      <c r="E22" s="72" t="s">
        <v>16</v>
      </c>
      <c r="F22" s="73"/>
      <c r="G22" s="73"/>
      <c r="H22" s="73"/>
      <c r="I22" s="74"/>
      <c r="J22" s="27" t="s">
        <v>50</v>
      </c>
      <c r="K22" s="29">
        <v>3</v>
      </c>
      <c r="L22" s="27">
        <v>12</v>
      </c>
      <c r="M22" s="27" t="s">
        <v>82</v>
      </c>
      <c r="N22" s="30">
        <f t="shared" si="1"/>
        <v>4</v>
      </c>
    </row>
    <row r="23" spans="1:14" ht="16" thickBot="1" x14ac:dyDescent="0.25">
      <c r="A23" s="38" t="s">
        <v>172</v>
      </c>
      <c r="B23" s="27" t="s">
        <v>15</v>
      </c>
      <c r="C23" s="38">
        <v>104</v>
      </c>
      <c r="D23" s="27" t="s">
        <v>9</v>
      </c>
      <c r="E23" s="72" t="s">
        <v>83</v>
      </c>
      <c r="F23" s="73"/>
      <c r="G23" s="73"/>
      <c r="H23" s="73"/>
      <c r="I23" s="74"/>
      <c r="J23" s="27" t="s">
        <v>11</v>
      </c>
      <c r="K23" s="29">
        <v>3</v>
      </c>
      <c r="L23" s="27">
        <v>9.99</v>
      </c>
      <c r="M23" s="27"/>
      <c r="N23" s="30">
        <f t="shared" si="1"/>
        <v>3.33</v>
      </c>
    </row>
    <row r="24" spans="1:14" ht="16" thickBot="1" x14ac:dyDescent="0.25">
      <c r="A24" s="38" t="s">
        <v>172</v>
      </c>
      <c r="B24" s="27" t="s">
        <v>66</v>
      </c>
      <c r="C24" s="38">
        <v>108</v>
      </c>
      <c r="D24" s="27" t="s">
        <v>9</v>
      </c>
      <c r="E24" s="72" t="s">
        <v>67</v>
      </c>
      <c r="F24" s="73"/>
      <c r="G24" s="73"/>
      <c r="H24" s="73"/>
      <c r="I24" s="74"/>
      <c r="J24" s="27" t="s">
        <v>73</v>
      </c>
      <c r="K24" s="29">
        <v>3</v>
      </c>
      <c r="L24" s="27">
        <v>9</v>
      </c>
      <c r="M24" s="27" t="s">
        <v>82</v>
      </c>
      <c r="N24" s="30">
        <f t="shared" si="1"/>
        <v>3</v>
      </c>
    </row>
    <row r="25" spans="1:14" ht="16" thickBot="1" x14ac:dyDescent="0.25">
      <c r="A25" s="38" t="s">
        <v>172</v>
      </c>
      <c r="B25" s="27" t="s">
        <v>84</v>
      </c>
      <c r="C25" s="38">
        <v>301</v>
      </c>
      <c r="D25" s="27" t="s">
        <v>9</v>
      </c>
      <c r="E25" s="72" t="s">
        <v>85</v>
      </c>
      <c r="F25" s="73"/>
      <c r="G25" s="73"/>
      <c r="H25" s="73"/>
      <c r="I25" s="74"/>
      <c r="J25" s="27" t="s">
        <v>55</v>
      </c>
      <c r="K25" s="29">
        <v>3</v>
      </c>
      <c r="L25" s="27">
        <v>6.99</v>
      </c>
      <c r="M25" s="27"/>
      <c r="N25" s="30">
        <f t="shared" si="1"/>
        <v>2.33</v>
      </c>
    </row>
    <row r="26" spans="1:14" ht="16" thickBot="1" x14ac:dyDescent="0.25">
      <c r="A26" s="38" t="s">
        <v>177</v>
      </c>
      <c r="B26" s="27" t="s">
        <v>89</v>
      </c>
      <c r="C26" s="38">
        <v>203</v>
      </c>
      <c r="D26" s="27" t="s">
        <v>9</v>
      </c>
      <c r="E26" s="69" t="s">
        <v>90</v>
      </c>
      <c r="F26" s="70"/>
      <c r="G26" s="70"/>
      <c r="H26" s="70"/>
      <c r="I26" s="71"/>
      <c r="J26" s="27" t="s">
        <v>50</v>
      </c>
      <c r="K26" s="29">
        <v>3</v>
      </c>
      <c r="L26" s="27">
        <v>12</v>
      </c>
      <c r="M26" s="27"/>
      <c r="N26" s="30">
        <f t="shared" si="1"/>
        <v>4</v>
      </c>
    </row>
    <row r="27" spans="1:14" ht="16" thickBot="1" x14ac:dyDescent="0.25">
      <c r="A27" s="38" t="s">
        <v>177</v>
      </c>
      <c r="B27" s="27" t="s">
        <v>15</v>
      </c>
      <c r="C27" s="38">
        <v>306</v>
      </c>
      <c r="D27" s="27" t="s">
        <v>9</v>
      </c>
      <c r="E27" s="72" t="s">
        <v>91</v>
      </c>
      <c r="F27" s="73"/>
      <c r="G27" s="73"/>
      <c r="H27" s="73"/>
      <c r="I27" s="74"/>
      <c r="J27" s="27" t="s">
        <v>92</v>
      </c>
      <c r="K27" s="29">
        <v>3</v>
      </c>
      <c r="L27" s="27">
        <v>12</v>
      </c>
      <c r="M27" s="27"/>
      <c r="N27" s="30">
        <f t="shared" si="1"/>
        <v>4</v>
      </c>
    </row>
    <row r="28" spans="1:14" ht="16" thickBot="1" x14ac:dyDescent="0.25">
      <c r="A28" s="38" t="s">
        <v>177</v>
      </c>
      <c r="B28" s="27" t="s">
        <v>93</v>
      </c>
      <c r="C28" s="38">
        <v>302</v>
      </c>
      <c r="D28" s="27" t="s">
        <v>9</v>
      </c>
      <c r="E28" s="72" t="s">
        <v>94</v>
      </c>
      <c r="F28" s="73"/>
      <c r="G28" s="73"/>
      <c r="H28" s="73"/>
      <c r="I28" s="74"/>
      <c r="J28" s="27" t="s">
        <v>61</v>
      </c>
      <c r="K28" s="29">
        <v>3</v>
      </c>
      <c r="L28" s="27">
        <v>11.01</v>
      </c>
      <c r="M28" s="27"/>
      <c r="N28" s="30">
        <f t="shared" si="1"/>
        <v>3.67</v>
      </c>
    </row>
    <row r="29" spans="1:14" ht="16" thickBot="1" x14ac:dyDescent="0.25">
      <c r="A29" s="38" t="s">
        <v>177</v>
      </c>
      <c r="B29" s="27" t="s">
        <v>95</v>
      </c>
      <c r="C29" s="38">
        <v>210</v>
      </c>
      <c r="D29" s="27" t="s">
        <v>9</v>
      </c>
      <c r="E29" s="72" t="s">
        <v>96</v>
      </c>
      <c r="F29" s="73"/>
      <c r="G29" s="73"/>
      <c r="H29" s="73"/>
      <c r="I29" s="74"/>
      <c r="J29" s="27" t="s">
        <v>55</v>
      </c>
      <c r="K29" s="29">
        <v>4</v>
      </c>
      <c r="L29" s="27">
        <v>9.32</v>
      </c>
      <c r="M29" s="27"/>
      <c r="N29" s="30">
        <f t="shared" si="1"/>
        <v>2.33</v>
      </c>
    </row>
    <row r="30" spans="1:14" ht="16" thickBot="1" x14ac:dyDescent="0.25">
      <c r="A30" s="38" t="s">
        <v>177</v>
      </c>
      <c r="B30" s="27" t="s">
        <v>56</v>
      </c>
      <c r="C30" s="38">
        <v>317</v>
      </c>
      <c r="D30" s="27" t="s">
        <v>9</v>
      </c>
      <c r="E30" s="72" t="s">
        <v>97</v>
      </c>
      <c r="F30" s="73"/>
      <c r="G30" s="73"/>
      <c r="H30" s="73"/>
      <c r="I30" s="74"/>
      <c r="J30" s="27" t="s">
        <v>50</v>
      </c>
      <c r="K30" s="29">
        <v>3</v>
      </c>
      <c r="L30" s="27">
        <v>12</v>
      </c>
      <c r="M30" s="27"/>
      <c r="N30" s="30">
        <f t="shared" si="1"/>
        <v>4</v>
      </c>
    </row>
    <row r="31" spans="1:14" ht="16" thickBot="1" x14ac:dyDescent="0.25">
      <c r="A31" s="38" t="s">
        <v>179</v>
      </c>
      <c r="B31" s="27" t="s">
        <v>15</v>
      </c>
      <c r="C31" s="38">
        <v>309</v>
      </c>
      <c r="D31" s="27" t="s">
        <v>9</v>
      </c>
      <c r="E31" s="69" t="s">
        <v>99</v>
      </c>
      <c r="F31" s="70"/>
      <c r="G31" s="70"/>
      <c r="H31" s="70"/>
      <c r="I31" s="71"/>
      <c r="J31" s="27" t="s">
        <v>50</v>
      </c>
      <c r="K31" s="29">
        <v>3</v>
      </c>
      <c r="L31" s="27">
        <v>12</v>
      </c>
      <c r="M31" s="27"/>
      <c r="N31" s="30">
        <f t="shared" si="1"/>
        <v>4</v>
      </c>
    </row>
    <row r="32" spans="1:14" ht="16" thickBot="1" x14ac:dyDescent="0.25">
      <c r="A32" s="38" t="s">
        <v>179</v>
      </c>
      <c r="B32" s="27" t="s">
        <v>15</v>
      </c>
      <c r="C32" s="38">
        <v>311</v>
      </c>
      <c r="D32" s="27" t="s">
        <v>9</v>
      </c>
      <c r="E32" s="72" t="s">
        <v>100</v>
      </c>
      <c r="F32" s="73"/>
      <c r="G32" s="73"/>
      <c r="H32" s="73"/>
      <c r="I32" s="74"/>
      <c r="J32" s="27" t="s">
        <v>92</v>
      </c>
      <c r="K32" s="29">
        <v>3</v>
      </c>
      <c r="L32" s="27">
        <v>12</v>
      </c>
      <c r="M32" s="27"/>
      <c r="N32" s="30">
        <f t="shared" si="1"/>
        <v>4</v>
      </c>
    </row>
    <row r="33" spans="1:14" ht="16" thickBot="1" x14ac:dyDescent="0.25">
      <c r="A33" s="38" t="s">
        <v>179</v>
      </c>
      <c r="B33" s="27" t="s">
        <v>15</v>
      </c>
      <c r="C33" s="38">
        <v>412</v>
      </c>
      <c r="D33" s="27" t="s">
        <v>9</v>
      </c>
      <c r="E33" s="72" t="s">
        <v>101</v>
      </c>
      <c r="F33" s="73"/>
      <c r="G33" s="73"/>
      <c r="H33" s="73"/>
      <c r="I33" s="74"/>
      <c r="J33" s="27" t="s">
        <v>61</v>
      </c>
      <c r="K33" s="29">
        <v>3</v>
      </c>
      <c r="L33" s="27">
        <v>11.01</v>
      </c>
      <c r="M33" s="27"/>
      <c r="N33" s="30">
        <f t="shared" si="1"/>
        <v>3.67</v>
      </c>
    </row>
    <row r="34" spans="1:14" ht="16" thickBot="1" x14ac:dyDescent="0.25">
      <c r="A34" s="38" t="s">
        <v>173</v>
      </c>
      <c r="B34" s="27" t="s">
        <v>15</v>
      </c>
      <c r="C34" s="38">
        <v>310</v>
      </c>
      <c r="D34" s="27" t="s">
        <v>9</v>
      </c>
      <c r="E34" s="69" t="s">
        <v>103</v>
      </c>
      <c r="F34" s="70"/>
      <c r="G34" s="70"/>
      <c r="H34" s="70"/>
      <c r="I34" s="71"/>
      <c r="J34" s="27" t="s">
        <v>73</v>
      </c>
      <c r="K34" s="29">
        <v>3</v>
      </c>
      <c r="L34" s="27">
        <v>9</v>
      </c>
      <c r="M34" s="27"/>
      <c r="N34" s="30">
        <f t="shared" si="1"/>
        <v>3</v>
      </c>
    </row>
    <row r="35" spans="1:14" ht="16" thickBot="1" x14ac:dyDescent="0.25">
      <c r="A35" s="38" t="s">
        <v>173</v>
      </c>
      <c r="B35" s="27" t="s">
        <v>15</v>
      </c>
      <c r="C35" s="38">
        <v>321</v>
      </c>
      <c r="D35" s="27" t="s">
        <v>9</v>
      </c>
      <c r="E35" s="72" t="s">
        <v>104</v>
      </c>
      <c r="F35" s="73"/>
      <c r="G35" s="73"/>
      <c r="H35" s="73"/>
      <c r="I35" s="74"/>
      <c r="J35" s="27" t="s">
        <v>50</v>
      </c>
      <c r="K35" s="29">
        <v>3</v>
      </c>
      <c r="L35" s="27">
        <v>12</v>
      </c>
      <c r="M35" s="27"/>
      <c r="N35" s="30">
        <f t="shared" si="1"/>
        <v>4</v>
      </c>
    </row>
    <row r="36" spans="1:14" ht="16" thickBot="1" x14ac:dyDescent="0.25">
      <c r="A36" s="38" t="s">
        <v>173</v>
      </c>
      <c r="B36" s="27" t="s">
        <v>15</v>
      </c>
      <c r="C36" s="38">
        <v>335</v>
      </c>
      <c r="D36" s="27" t="s">
        <v>9</v>
      </c>
      <c r="E36" s="72" t="s">
        <v>105</v>
      </c>
      <c r="F36" s="73"/>
      <c r="G36" s="73"/>
      <c r="H36" s="73"/>
      <c r="I36" s="74"/>
      <c r="J36" s="27" t="s">
        <v>50</v>
      </c>
      <c r="K36" s="29">
        <v>3</v>
      </c>
      <c r="L36" s="27">
        <v>12</v>
      </c>
      <c r="M36" s="27"/>
      <c r="N36" s="30">
        <f t="shared" si="1"/>
        <v>4</v>
      </c>
    </row>
    <row r="37" spans="1:14" ht="16" thickBot="1" x14ac:dyDescent="0.25">
      <c r="A37" s="38" t="s">
        <v>173</v>
      </c>
      <c r="B37" s="27" t="s">
        <v>15</v>
      </c>
      <c r="C37" s="38">
        <v>390</v>
      </c>
      <c r="D37" s="27" t="s">
        <v>9</v>
      </c>
      <c r="E37" s="72" t="s">
        <v>106</v>
      </c>
      <c r="F37" s="73"/>
      <c r="G37" s="73"/>
      <c r="H37" s="73"/>
      <c r="I37" s="74"/>
      <c r="J37" s="27" t="s">
        <v>50</v>
      </c>
      <c r="K37" s="29">
        <v>3</v>
      </c>
      <c r="L37" s="27">
        <v>12</v>
      </c>
      <c r="M37" s="27"/>
      <c r="N37" s="30">
        <f t="shared" si="1"/>
        <v>4</v>
      </c>
    </row>
    <row r="38" spans="1:14" ht="16" thickBot="1" x14ac:dyDescent="0.25">
      <c r="A38" s="38" t="s">
        <v>173</v>
      </c>
      <c r="B38" s="27" t="s">
        <v>56</v>
      </c>
      <c r="C38" s="38">
        <v>460</v>
      </c>
      <c r="D38" s="27" t="s">
        <v>9</v>
      </c>
      <c r="E38" s="72" t="s">
        <v>107</v>
      </c>
      <c r="F38" s="73"/>
      <c r="G38" s="73"/>
      <c r="H38" s="73"/>
      <c r="I38" s="74"/>
      <c r="J38" s="27" t="s">
        <v>50</v>
      </c>
      <c r="K38" s="29">
        <v>3</v>
      </c>
      <c r="L38" s="27">
        <v>12</v>
      </c>
      <c r="M38" s="27"/>
      <c r="N38" s="30">
        <f t="shared" si="1"/>
        <v>4</v>
      </c>
    </row>
    <row r="39" spans="1:14" ht="16" thickBot="1" x14ac:dyDescent="0.25">
      <c r="A39" s="38" t="s">
        <v>173</v>
      </c>
      <c r="B39" s="27" t="s">
        <v>68</v>
      </c>
      <c r="C39" s="38">
        <v>350</v>
      </c>
      <c r="D39" s="27" t="s">
        <v>9</v>
      </c>
      <c r="E39" s="72" t="s">
        <v>108</v>
      </c>
      <c r="F39" s="73"/>
      <c r="G39" s="73"/>
      <c r="H39" s="73"/>
      <c r="I39" s="74"/>
      <c r="J39" s="27" t="s">
        <v>73</v>
      </c>
      <c r="K39" s="29">
        <v>3</v>
      </c>
      <c r="L39" s="27">
        <v>9</v>
      </c>
      <c r="M39" s="27"/>
      <c r="N39" s="30">
        <f t="shared" si="1"/>
        <v>3</v>
      </c>
    </row>
    <row r="40" spans="1:14" ht="16" thickBot="1" x14ac:dyDescent="0.25">
      <c r="A40" s="38" t="s">
        <v>178</v>
      </c>
      <c r="B40" s="27" t="s">
        <v>15</v>
      </c>
      <c r="C40" s="38">
        <v>492</v>
      </c>
      <c r="D40" s="27" t="s">
        <v>9</v>
      </c>
      <c r="E40" s="69" t="s">
        <v>110</v>
      </c>
      <c r="F40" s="70"/>
      <c r="G40" s="70"/>
      <c r="H40" s="70"/>
      <c r="I40" s="71"/>
      <c r="J40" s="27" t="s">
        <v>50</v>
      </c>
      <c r="K40" s="29">
        <v>3</v>
      </c>
      <c r="L40" s="27">
        <v>12</v>
      </c>
      <c r="N40" s="30">
        <f t="shared" si="1"/>
        <v>4</v>
      </c>
    </row>
    <row r="41" spans="1:14" ht="16" thickBot="1" x14ac:dyDescent="0.25">
      <c r="A41" s="38" t="s">
        <v>180</v>
      </c>
      <c r="B41" s="27" t="s">
        <v>15</v>
      </c>
      <c r="C41" s="38">
        <v>345</v>
      </c>
      <c r="D41" s="27" t="s">
        <v>9</v>
      </c>
      <c r="E41" s="69" t="s">
        <v>112</v>
      </c>
      <c r="F41" s="70"/>
      <c r="G41" s="70"/>
      <c r="H41" s="70"/>
      <c r="I41" s="71"/>
      <c r="J41" s="27" t="s">
        <v>50</v>
      </c>
      <c r="K41" s="29">
        <v>3</v>
      </c>
      <c r="L41" s="27">
        <v>12</v>
      </c>
      <c r="N41" s="30">
        <f t="shared" si="1"/>
        <v>4</v>
      </c>
    </row>
    <row r="42" spans="1:14" ht="16" thickBot="1" x14ac:dyDescent="0.25">
      <c r="A42" s="38" t="s">
        <v>180</v>
      </c>
      <c r="B42" s="27" t="s">
        <v>66</v>
      </c>
      <c r="C42" s="38">
        <v>105</v>
      </c>
      <c r="D42" s="27" t="s">
        <v>9</v>
      </c>
      <c r="E42" s="72" t="s">
        <v>113</v>
      </c>
      <c r="F42" s="73"/>
      <c r="G42" s="73"/>
      <c r="H42" s="73"/>
      <c r="I42" s="74"/>
      <c r="J42" s="27" t="s">
        <v>92</v>
      </c>
      <c r="K42" s="29">
        <v>4</v>
      </c>
      <c r="L42" s="27">
        <v>16</v>
      </c>
      <c r="N42" s="30">
        <f t="shared" si="1"/>
        <v>4</v>
      </c>
    </row>
    <row r="43" spans="1:14" ht="16" thickBot="1" x14ac:dyDescent="0.25">
      <c r="A43" s="38" t="s">
        <v>174</v>
      </c>
      <c r="B43" s="27" t="s">
        <v>15</v>
      </c>
      <c r="C43" s="38">
        <v>308</v>
      </c>
      <c r="D43" s="27" t="s">
        <v>9</v>
      </c>
      <c r="E43" s="69" t="s">
        <v>115</v>
      </c>
      <c r="F43" s="70"/>
      <c r="G43" s="70"/>
      <c r="H43" s="70"/>
      <c r="I43" s="71"/>
      <c r="J43" s="27" t="s">
        <v>11</v>
      </c>
      <c r="K43" s="29">
        <v>3</v>
      </c>
      <c r="L43" s="27">
        <v>9.99</v>
      </c>
      <c r="N43" s="30">
        <f t="shared" si="1"/>
        <v>3.33</v>
      </c>
    </row>
    <row r="44" spans="1:14" ht="16" thickBot="1" x14ac:dyDescent="0.25">
      <c r="A44" s="38" t="s">
        <v>174</v>
      </c>
      <c r="B44" s="27" t="s">
        <v>53</v>
      </c>
      <c r="C44" s="38">
        <v>106</v>
      </c>
      <c r="D44" s="27" t="s">
        <v>9</v>
      </c>
      <c r="E44" s="72" t="s">
        <v>116</v>
      </c>
      <c r="F44" s="73"/>
      <c r="G44" s="73"/>
      <c r="H44" s="73"/>
      <c r="I44" s="74"/>
      <c r="J44" s="27" t="s">
        <v>73</v>
      </c>
      <c r="K44" s="29">
        <v>3</v>
      </c>
      <c r="L44" s="27">
        <v>9</v>
      </c>
      <c r="N44" s="30">
        <f t="shared" si="1"/>
        <v>3</v>
      </c>
    </row>
    <row r="45" spans="1:14" ht="16" thickBot="1" x14ac:dyDescent="0.25">
      <c r="A45" s="38" t="s">
        <v>174</v>
      </c>
      <c r="B45" s="27" t="s">
        <v>53</v>
      </c>
      <c r="C45" s="38">
        <v>214</v>
      </c>
      <c r="D45" s="27" t="s">
        <v>9</v>
      </c>
      <c r="E45" s="72" t="s">
        <v>64</v>
      </c>
      <c r="F45" s="73"/>
      <c r="G45" s="73"/>
      <c r="H45" s="73"/>
      <c r="I45" s="74"/>
      <c r="J45" s="27" t="s">
        <v>73</v>
      </c>
      <c r="K45" s="29">
        <v>3</v>
      </c>
      <c r="L45" s="27">
        <v>9</v>
      </c>
      <c r="M45" t="s">
        <v>82</v>
      </c>
      <c r="N45" s="30">
        <f t="shared" si="1"/>
        <v>3</v>
      </c>
    </row>
    <row r="46" spans="1:14" ht="16" thickBot="1" x14ac:dyDescent="0.25">
      <c r="A46" s="38" t="s">
        <v>174</v>
      </c>
      <c r="B46" s="27" t="s">
        <v>66</v>
      </c>
      <c r="C46" s="38">
        <v>113</v>
      </c>
      <c r="D46" s="27" t="s">
        <v>9</v>
      </c>
      <c r="E46" s="72" t="s">
        <v>117</v>
      </c>
      <c r="F46" s="73"/>
      <c r="G46" s="73"/>
      <c r="H46" s="73"/>
      <c r="I46" s="74"/>
      <c r="J46" s="27" t="s">
        <v>73</v>
      </c>
      <c r="K46" s="29">
        <v>4</v>
      </c>
      <c r="L46" s="27">
        <v>12</v>
      </c>
      <c r="N46" s="30">
        <f t="shared" si="1"/>
        <v>3</v>
      </c>
    </row>
    <row r="47" spans="1:14" ht="16" customHeight="1" thickBot="1" x14ac:dyDescent="0.25">
      <c r="A47" s="41" t="s">
        <v>174</v>
      </c>
      <c r="B47" s="36" t="s">
        <v>66</v>
      </c>
      <c r="C47" s="36">
        <v>125</v>
      </c>
      <c r="D47" s="36" t="s">
        <v>9</v>
      </c>
      <c r="E47" s="33" t="s">
        <v>118</v>
      </c>
      <c r="F47" s="34"/>
      <c r="G47" s="34"/>
      <c r="H47" s="34"/>
      <c r="I47" s="35"/>
      <c r="J47" s="36" t="s">
        <v>65</v>
      </c>
      <c r="K47" s="37">
        <v>3</v>
      </c>
      <c r="L47" s="37">
        <v>0</v>
      </c>
      <c r="M47" s="36" t="s">
        <v>18</v>
      </c>
      <c r="N47" s="30"/>
    </row>
    <row r="48" spans="1:14" ht="16" thickBot="1" x14ac:dyDescent="0.25">
      <c r="A48" s="38" t="s">
        <v>174</v>
      </c>
      <c r="B48" s="27" t="s">
        <v>68</v>
      </c>
      <c r="C48" s="38">
        <v>250</v>
      </c>
      <c r="D48" s="27" t="s">
        <v>9</v>
      </c>
      <c r="E48" s="72" t="s">
        <v>69</v>
      </c>
      <c r="F48" s="73"/>
      <c r="G48" s="73"/>
      <c r="H48" s="73"/>
      <c r="I48" s="74"/>
      <c r="J48" s="27" t="s">
        <v>50</v>
      </c>
      <c r="K48" s="29">
        <v>3</v>
      </c>
      <c r="L48" s="27">
        <v>12</v>
      </c>
      <c r="M48" t="s">
        <v>82</v>
      </c>
      <c r="N48" s="30">
        <f t="shared" ref="N48:N60" si="2">L48/K48</f>
        <v>4</v>
      </c>
    </row>
    <row r="49" spans="1:14" ht="16" thickBot="1" x14ac:dyDescent="0.25">
      <c r="A49" s="41" t="s">
        <v>181</v>
      </c>
      <c r="B49" s="27" t="s">
        <v>8</v>
      </c>
      <c r="C49" s="38">
        <v>213</v>
      </c>
      <c r="D49" s="27" t="s">
        <v>9</v>
      </c>
      <c r="E49" s="69" t="s">
        <v>123</v>
      </c>
      <c r="F49" s="70"/>
      <c r="G49" s="70"/>
      <c r="H49" s="70"/>
      <c r="I49" s="71"/>
      <c r="J49" s="27" t="s">
        <v>50</v>
      </c>
      <c r="K49" s="29">
        <v>4</v>
      </c>
      <c r="L49" s="27">
        <v>16</v>
      </c>
      <c r="N49" s="30">
        <f t="shared" si="2"/>
        <v>4</v>
      </c>
    </row>
    <row r="50" spans="1:14" ht="16" thickBot="1" x14ac:dyDescent="0.25">
      <c r="A50" s="41" t="s">
        <v>181</v>
      </c>
      <c r="B50" s="27" t="s">
        <v>66</v>
      </c>
      <c r="C50" s="38">
        <v>114</v>
      </c>
      <c r="D50" s="27" t="s">
        <v>9</v>
      </c>
      <c r="E50" s="72" t="s">
        <v>124</v>
      </c>
      <c r="F50" s="73"/>
      <c r="G50" s="73"/>
      <c r="H50" s="73"/>
      <c r="I50" s="74"/>
      <c r="J50" s="27" t="s">
        <v>50</v>
      </c>
      <c r="K50" s="29">
        <v>4</v>
      </c>
      <c r="L50" s="27">
        <v>16</v>
      </c>
      <c r="N50" s="30">
        <f t="shared" si="2"/>
        <v>4</v>
      </c>
    </row>
    <row r="51" spans="1:14" ht="16" thickBot="1" x14ac:dyDescent="0.25">
      <c r="A51" s="41" t="s">
        <v>181</v>
      </c>
      <c r="B51" s="27" t="s">
        <v>66</v>
      </c>
      <c r="C51" s="38">
        <v>125</v>
      </c>
      <c r="D51" s="27" t="s">
        <v>9</v>
      </c>
      <c r="E51" s="72" t="s">
        <v>118</v>
      </c>
      <c r="F51" s="73"/>
      <c r="G51" s="73"/>
      <c r="H51" s="73"/>
      <c r="I51" s="74"/>
      <c r="J51" s="27" t="s">
        <v>92</v>
      </c>
      <c r="K51" s="29">
        <v>3</v>
      </c>
      <c r="L51" s="27">
        <v>12</v>
      </c>
      <c r="M51" t="s">
        <v>82</v>
      </c>
      <c r="N51" s="30">
        <f t="shared" si="2"/>
        <v>4</v>
      </c>
    </row>
    <row r="52" spans="1:14" ht="16" thickBot="1" x14ac:dyDescent="0.25">
      <c r="A52" s="41" t="s">
        <v>181</v>
      </c>
      <c r="B52" s="27" t="s">
        <v>125</v>
      </c>
      <c r="C52" s="38">
        <v>327</v>
      </c>
      <c r="D52" s="27" t="s">
        <v>9</v>
      </c>
      <c r="E52" s="72" t="s">
        <v>126</v>
      </c>
      <c r="F52" s="73"/>
      <c r="G52" s="73"/>
      <c r="H52" s="73"/>
      <c r="I52" s="74"/>
      <c r="J52" s="27" t="s">
        <v>92</v>
      </c>
      <c r="K52" s="29">
        <v>3</v>
      </c>
      <c r="L52" s="27">
        <v>12</v>
      </c>
      <c r="N52" s="30">
        <f t="shared" si="2"/>
        <v>4</v>
      </c>
    </row>
    <row r="53" spans="1:14" ht="16" thickBot="1" x14ac:dyDescent="0.25">
      <c r="A53" s="41" t="s">
        <v>181</v>
      </c>
      <c r="B53" s="27" t="s">
        <v>56</v>
      </c>
      <c r="C53" s="38">
        <v>375</v>
      </c>
      <c r="D53" s="27" t="s">
        <v>9</v>
      </c>
      <c r="E53" s="72" t="s">
        <v>127</v>
      </c>
      <c r="F53" s="73"/>
      <c r="G53" s="73"/>
      <c r="H53" s="73"/>
      <c r="I53" s="74"/>
      <c r="J53" s="27" t="s">
        <v>61</v>
      </c>
      <c r="K53" s="29">
        <v>3</v>
      </c>
      <c r="L53" s="27">
        <v>11.01</v>
      </c>
      <c r="N53" s="30">
        <f t="shared" si="2"/>
        <v>3.67</v>
      </c>
    </row>
    <row r="54" spans="1:14" ht="16" thickBot="1" x14ac:dyDescent="0.25">
      <c r="A54" s="41" t="s">
        <v>182</v>
      </c>
      <c r="B54" s="27" t="s">
        <v>48</v>
      </c>
      <c r="C54" s="38">
        <v>211</v>
      </c>
      <c r="D54" s="27" t="s">
        <v>9</v>
      </c>
      <c r="E54" s="69" t="s">
        <v>129</v>
      </c>
      <c r="F54" s="70"/>
      <c r="G54" s="70"/>
      <c r="H54" s="70"/>
      <c r="I54" s="71"/>
      <c r="J54" s="27" t="s">
        <v>50</v>
      </c>
      <c r="K54" s="29">
        <v>4</v>
      </c>
      <c r="L54" s="27">
        <v>16</v>
      </c>
      <c r="N54" s="30">
        <f t="shared" si="2"/>
        <v>4</v>
      </c>
    </row>
    <row r="55" spans="1:14" ht="16" thickBot="1" x14ac:dyDescent="0.25">
      <c r="A55" s="41" t="s">
        <v>182</v>
      </c>
      <c r="B55" s="27" t="s">
        <v>125</v>
      </c>
      <c r="C55" s="38">
        <v>689</v>
      </c>
      <c r="D55" s="27" t="s">
        <v>130</v>
      </c>
      <c r="E55" s="72" t="s">
        <v>131</v>
      </c>
      <c r="F55" s="73"/>
      <c r="G55" s="73"/>
      <c r="H55" s="73"/>
      <c r="I55" s="74"/>
      <c r="J55" s="27" t="s">
        <v>50</v>
      </c>
      <c r="K55" s="29">
        <v>3</v>
      </c>
      <c r="L55" s="27">
        <v>12</v>
      </c>
      <c r="N55" s="30">
        <f t="shared" si="2"/>
        <v>4</v>
      </c>
    </row>
    <row r="56" spans="1:14" ht="16" thickBot="1" x14ac:dyDescent="0.25">
      <c r="A56" s="41" t="s">
        <v>182</v>
      </c>
      <c r="B56" s="27" t="s">
        <v>68</v>
      </c>
      <c r="C56" s="38">
        <v>535</v>
      </c>
      <c r="D56" s="27" t="s">
        <v>130</v>
      </c>
      <c r="E56" s="72" t="s">
        <v>132</v>
      </c>
      <c r="F56" s="73"/>
      <c r="G56" s="73"/>
      <c r="H56" s="73"/>
      <c r="I56" s="74"/>
      <c r="J56" s="27" t="s">
        <v>61</v>
      </c>
      <c r="K56" s="29">
        <v>3</v>
      </c>
      <c r="L56" s="27">
        <v>11.01</v>
      </c>
      <c r="N56" s="30">
        <f t="shared" si="2"/>
        <v>3.67</v>
      </c>
    </row>
    <row r="57" spans="1:14" ht="16" thickBot="1" x14ac:dyDescent="0.25">
      <c r="A57" s="41" t="s">
        <v>183</v>
      </c>
      <c r="B57" s="27" t="s">
        <v>8</v>
      </c>
      <c r="C57" s="38">
        <v>508</v>
      </c>
      <c r="D57" s="27" t="s">
        <v>130</v>
      </c>
      <c r="E57" s="69" t="s">
        <v>135</v>
      </c>
      <c r="F57" s="70"/>
      <c r="G57" s="70"/>
      <c r="H57" s="70"/>
      <c r="I57" s="71"/>
      <c r="J57" s="27" t="s">
        <v>61</v>
      </c>
      <c r="K57" s="29">
        <v>1</v>
      </c>
      <c r="L57" s="27">
        <v>3.67</v>
      </c>
      <c r="N57" s="30">
        <f t="shared" si="2"/>
        <v>3.67</v>
      </c>
    </row>
    <row r="58" spans="1:14" ht="16" thickBot="1" x14ac:dyDescent="0.25">
      <c r="A58" s="41" t="s">
        <v>183</v>
      </c>
      <c r="B58" s="27" t="s">
        <v>8</v>
      </c>
      <c r="C58" s="38">
        <v>690</v>
      </c>
      <c r="D58" s="27" t="s">
        <v>130</v>
      </c>
      <c r="E58" s="72" t="s">
        <v>136</v>
      </c>
      <c r="F58" s="73"/>
      <c r="G58" s="73"/>
      <c r="H58" s="73"/>
      <c r="I58" s="74"/>
      <c r="J58" s="27" t="s">
        <v>11</v>
      </c>
      <c r="K58" s="29">
        <v>1</v>
      </c>
      <c r="L58" s="27">
        <v>3.33</v>
      </c>
      <c r="N58" s="30">
        <f t="shared" si="2"/>
        <v>3.33</v>
      </c>
    </row>
    <row r="59" spans="1:14" ht="16" thickBot="1" x14ac:dyDescent="0.25">
      <c r="A59" s="41" t="s">
        <v>183</v>
      </c>
      <c r="B59" s="27" t="s">
        <v>48</v>
      </c>
      <c r="C59" s="38">
        <v>212</v>
      </c>
      <c r="D59" s="27" t="s">
        <v>9</v>
      </c>
      <c r="E59" s="72" t="s">
        <v>137</v>
      </c>
      <c r="F59" s="73"/>
      <c r="G59" s="73"/>
      <c r="H59" s="73"/>
      <c r="I59" s="74"/>
      <c r="J59" s="27" t="s">
        <v>138</v>
      </c>
      <c r="K59" s="29">
        <v>4</v>
      </c>
      <c r="L59" s="27">
        <v>0</v>
      </c>
      <c r="N59" s="30">
        <f t="shared" si="2"/>
        <v>0</v>
      </c>
    </row>
    <row r="60" spans="1:14" ht="16" thickBot="1" x14ac:dyDescent="0.25">
      <c r="A60" s="41" t="s">
        <v>183</v>
      </c>
      <c r="B60" s="27" t="s">
        <v>125</v>
      </c>
      <c r="C60" s="38">
        <v>689</v>
      </c>
      <c r="D60" s="27" t="s">
        <v>130</v>
      </c>
      <c r="E60" s="72" t="s">
        <v>139</v>
      </c>
      <c r="F60" s="73"/>
      <c r="G60" s="73"/>
      <c r="H60" s="73"/>
      <c r="I60" s="74"/>
      <c r="J60" s="27" t="s">
        <v>50</v>
      </c>
      <c r="K60" s="29">
        <v>3</v>
      </c>
      <c r="L60" s="27">
        <v>12</v>
      </c>
      <c r="N60" s="30">
        <f t="shared" si="2"/>
        <v>4</v>
      </c>
    </row>
  </sheetData>
  <mergeCells count="59">
    <mergeCell ref="E16:I16"/>
    <mergeCell ref="E1:I1"/>
    <mergeCell ref="E2:I2"/>
    <mergeCell ref="E3:I3"/>
    <mergeCell ref="E5:I5"/>
    <mergeCell ref="E6:I6"/>
    <mergeCell ref="E7:I7"/>
    <mergeCell ref="E8:I8"/>
    <mergeCell ref="E9:I9"/>
    <mergeCell ref="E10:I10"/>
    <mergeCell ref="E11:I11"/>
    <mergeCell ref="E12:I12"/>
    <mergeCell ref="E28:I28"/>
    <mergeCell ref="E17:I17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40:I40"/>
    <mergeCell ref="E29:I29"/>
    <mergeCell ref="E30:I30"/>
    <mergeCell ref="E31:I31"/>
    <mergeCell ref="E32:I32"/>
    <mergeCell ref="E33:I33"/>
    <mergeCell ref="E34:I34"/>
    <mergeCell ref="E35:I35"/>
    <mergeCell ref="E36:I36"/>
    <mergeCell ref="E37:I37"/>
    <mergeCell ref="E38:I38"/>
    <mergeCell ref="E39:I39"/>
    <mergeCell ref="E53:I53"/>
    <mergeCell ref="E41:I41"/>
    <mergeCell ref="E42:I42"/>
    <mergeCell ref="E43:I43"/>
    <mergeCell ref="E44:I44"/>
    <mergeCell ref="E45:I45"/>
    <mergeCell ref="E46:I46"/>
    <mergeCell ref="E60:I60"/>
    <mergeCell ref="E4:I4"/>
    <mergeCell ref="E13:I13"/>
    <mergeCell ref="E14:I14"/>
    <mergeCell ref="E15:I15"/>
    <mergeCell ref="E54:I54"/>
    <mergeCell ref="E55:I55"/>
    <mergeCell ref="E56:I56"/>
    <mergeCell ref="E57:I57"/>
    <mergeCell ref="E58:I58"/>
    <mergeCell ref="E59:I59"/>
    <mergeCell ref="E48:I48"/>
    <mergeCell ref="E49:I49"/>
    <mergeCell ref="E50:I50"/>
    <mergeCell ref="E51:I51"/>
    <mergeCell ref="E52:I52"/>
  </mergeCells>
  <conditionalFormatting sqref="E2:I46 E48:I60 F47:J47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30"/>
  <sheetViews>
    <sheetView workbookViewId="0">
      <selection activeCell="C23" sqref="C23:E30"/>
    </sheetView>
  </sheetViews>
  <sheetFormatPr baseColWidth="10" defaultColWidth="8.83203125" defaultRowHeight="15" x14ac:dyDescent="0.2"/>
  <cols>
    <col min="3" max="3" width="19.5" customWidth="1"/>
    <col min="4" max="5" width="12" customWidth="1"/>
    <col min="6" max="6" width="12.83203125" customWidth="1"/>
    <col min="7" max="7" width="11.33203125" customWidth="1"/>
    <col min="8" max="8" width="14.5" customWidth="1"/>
  </cols>
  <sheetData>
    <row r="2" spans="3:13" x14ac:dyDescent="0.2">
      <c r="C2" s="18"/>
      <c r="D2" s="19" t="s">
        <v>43</v>
      </c>
    </row>
    <row r="3" spans="3:13" x14ac:dyDescent="0.2">
      <c r="C3" s="19" t="s">
        <v>152</v>
      </c>
      <c r="D3" s="20">
        <v>3.3775903614457827</v>
      </c>
    </row>
    <row r="4" spans="3:13" x14ac:dyDescent="0.2">
      <c r="C4" s="19" t="s">
        <v>153</v>
      </c>
      <c r="D4" s="20">
        <v>3.8190909090909089</v>
      </c>
    </row>
    <row r="5" spans="3:13" x14ac:dyDescent="0.2">
      <c r="C5" s="19" t="s">
        <v>160</v>
      </c>
      <c r="D5" s="20">
        <v>3.7841176470588236</v>
      </c>
    </row>
    <row r="6" spans="3:13" x14ac:dyDescent="0.2">
      <c r="C6" s="19" t="s">
        <v>161</v>
      </c>
      <c r="D6" s="20">
        <v>3.6666666666666665</v>
      </c>
      <c r="E6" s="10"/>
      <c r="F6" s="11"/>
      <c r="G6" s="11"/>
      <c r="H6" s="11"/>
      <c r="I6" s="11"/>
      <c r="J6" s="12"/>
    </row>
    <row r="7" spans="3:13" x14ac:dyDescent="0.2">
      <c r="C7" s="19" t="s">
        <v>162</v>
      </c>
      <c r="D7" s="20">
        <v>3.7946153846153847</v>
      </c>
      <c r="E7" s="13"/>
      <c r="F7" s="14"/>
      <c r="G7" s="14"/>
      <c r="H7" s="14"/>
      <c r="I7" s="14"/>
      <c r="J7" s="15"/>
    </row>
    <row r="8" spans="3:13" x14ac:dyDescent="0.2">
      <c r="C8" s="19" t="s">
        <v>163</v>
      </c>
      <c r="D8" s="20">
        <v>3.6675</v>
      </c>
      <c r="E8" s="13"/>
      <c r="F8" s="14"/>
      <c r="G8" s="14"/>
      <c r="H8" s="14"/>
      <c r="I8" s="14"/>
      <c r="J8" s="15"/>
    </row>
    <row r="9" spans="3:13" x14ac:dyDescent="0.2">
      <c r="C9" s="14"/>
      <c r="E9" s="13"/>
      <c r="F9" s="14"/>
      <c r="G9" s="14"/>
      <c r="H9" s="14"/>
      <c r="I9" s="14"/>
      <c r="J9" s="15"/>
    </row>
    <row r="10" spans="3:13" x14ac:dyDescent="0.2">
      <c r="E10" s="13"/>
      <c r="F10" s="14"/>
      <c r="G10" s="14"/>
      <c r="H10" s="14"/>
      <c r="I10" s="14"/>
      <c r="J10" s="15"/>
    </row>
    <row r="11" spans="3:13" x14ac:dyDescent="0.2">
      <c r="E11" s="13"/>
      <c r="F11" s="14"/>
      <c r="G11" s="14"/>
      <c r="H11" s="14"/>
      <c r="I11" s="14"/>
      <c r="J11" s="15"/>
    </row>
    <row r="12" spans="3:13" x14ac:dyDescent="0.2">
      <c r="C12" s="23"/>
      <c r="D12" s="22" t="s">
        <v>43</v>
      </c>
      <c r="E12" s="16"/>
      <c r="F12" s="17"/>
      <c r="G12" s="17"/>
      <c r="H12" s="17"/>
      <c r="I12" s="17"/>
      <c r="J12" s="15"/>
    </row>
    <row r="13" spans="3:13" x14ac:dyDescent="0.2">
      <c r="C13" s="22" t="s">
        <v>152</v>
      </c>
      <c r="D13" s="21">
        <v>3.3775903614457827</v>
      </c>
      <c r="J13" s="14"/>
    </row>
    <row r="14" spans="3:13" x14ac:dyDescent="0.2">
      <c r="C14" s="22" t="s">
        <v>153</v>
      </c>
      <c r="D14" s="21">
        <v>3.8190909090909089</v>
      </c>
      <c r="J14" s="14"/>
      <c r="M14" s="14"/>
    </row>
    <row r="15" spans="3:13" x14ac:dyDescent="0.2">
      <c r="C15" s="22" t="s">
        <v>160</v>
      </c>
      <c r="D15" s="21">
        <v>3.7841176470588236</v>
      </c>
      <c r="I15" s="17"/>
      <c r="J15" s="14"/>
    </row>
    <row r="16" spans="3:13" x14ac:dyDescent="0.2">
      <c r="C16" s="22" t="s">
        <v>161</v>
      </c>
      <c r="D16" s="21">
        <v>3.6666666666666665</v>
      </c>
      <c r="J16" s="14"/>
    </row>
    <row r="17" spans="3:9" x14ac:dyDescent="0.2">
      <c r="C17" s="22" t="s">
        <v>162</v>
      </c>
      <c r="D17" s="21">
        <v>3.7946153846153847</v>
      </c>
    </row>
    <row r="18" spans="3:9" x14ac:dyDescent="0.2">
      <c r="C18" s="22" t="s">
        <v>163</v>
      </c>
      <c r="D18" s="21">
        <v>3.6675</v>
      </c>
    </row>
    <row r="22" spans="3:9" x14ac:dyDescent="0.2">
      <c r="I22" s="14"/>
    </row>
    <row r="23" spans="3:9" x14ac:dyDescent="0.2">
      <c r="C23" s="24"/>
      <c r="D23" s="25" t="s">
        <v>5</v>
      </c>
      <c r="E23" s="25" t="s">
        <v>43</v>
      </c>
    </row>
    <row r="24" spans="3:9" x14ac:dyDescent="0.2">
      <c r="C24" s="25" t="s">
        <v>152</v>
      </c>
      <c r="D24" s="24">
        <v>166</v>
      </c>
      <c r="E24" s="24">
        <v>3.3775903614457827</v>
      </c>
    </row>
    <row r="25" spans="3:9" x14ac:dyDescent="0.2">
      <c r="C25" s="25" t="s">
        <v>153</v>
      </c>
      <c r="D25" s="24">
        <v>11</v>
      </c>
      <c r="E25" s="24">
        <v>3.8190909090909089</v>
      </c>
    </row>
    <row r="26" spans="3:9" x14ac:dyDescent="0.2">
      <c r="C26" s="25" t="s">
        <v>154</v>
      </c>
      <c r="D26" s="24">
        <v>17</v>
      </c>
      <c r="E26" s="24">
        <v>3.7841176470588236</v>
      </c>
    </row>
    <row r="27" spans="3:9" x14ac:dyDescent="0.2">
      <c r="C27" s="25" t="s">
        <v>155</v>
      </c>
      <c r="D27" s="24">
        <v>21</v>
      </c>
      <c r="E27" s="24">
        <v>3.6666666666666665</v>
      </c>
    </row>
    <row r="28" spans="3:9" x14ac:dyDescent="0.2">
      <c r="C28" s="25" t="s">
        <v>156</v>
      </c>
      <c r="D28" s="24">
        <v>39</v>
      </c>
      <c r="E28" s="24">
        <v>3.7946153846153847</v>
      </c>
    </row>
    <row r="29" spans="3:9" x14ac:dyDescent="0.2">
      <c r="C29" s="25" t="s">
        <v>157</v>
      </c>
      <c r="D29" s="24">
        <v>24</v>
      </c>
      <c r="E29" s="24">
        <v>3.6675</v>
      </c>
    </row>
    <row r="30" spans="3:9" x14ac:dyDescent="0.2">
      <c r="C30" s="25" t="s">
        <v>159</v>
      </c>
      <c r="D30" s="24">
        <v>38</v>
      </c>
      <c r="E30" s="24">
        <v>3.7192105263157891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Transcript</vt:lpstr>
      <vt:lpstr>Grades</vt:lpstr>
      <vt:lpstr>Data</vt:lpstr>
      <vt:lpstr>Pretty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EDMIX</dc:creator>
  <cp:lastModifiedBy>Microsoft Office User</cp:lastModifiedBy>
  <dcterms:created xsi:type="dcterms:W3CDTF">2015-07-02T15:50:38Z</dcterms:created>
  <dcterms:modified xsi:type="dcterms:W3CDTF">2016-11-28T23:54:03Z</dcterms:modified>
</cp:coreProperties>
</file>