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SmartTransportation\"/>
    </mc:Choice>
  </mc:AlternateContent>
  <bookViews>
    <workbookView xWindow="-120" yWindow="-120" windowWidth="15600" windowHeight="11160" firstSheet="3" activeTab="3"/>
  </bookViews>
  <sheets>
    <sheet name="Sheet1" sheetId="4" r:id="rId1"/>
    <sheet name="Sheet3" sheetId="3" r:id="rId2"/>
    <sheet name="Sheet2" sheetId="5" r:id="rId3"/>
    <sheet name="Sheet4" sheetId="6" r:id="rId4"/>
  </sheets>
  <externalReferences>
    <externalReference r:id="rId5"/>
  </externalReferences>
  <definedNames>
    <definedName name="solver_adj" localSheetId="0" hidden="1">Sheet1!$C$16:$G$18</definedName>
    <definedName name="solver_adj" localSheetId="2" hidden="1">Sheet2!$C$19:$H$24</definedName>
    <definedName name="solver_adj" localSheetId="3" hidden="1">Sheet4!$C$19:$H$24</definedName>
    <definedName name="solver_cvg" localSheetId="0" hidden="1">0.0001</definedName>
    <definedName name="solver_cvg" localSheetId="2" hidden="1">0.0001</definedName>
    <definedName name="solver_cvg" localSheetId="3" hidden="1">0.0001</definedName>
    <definedName name="solver_drv" localSheetId="0" hidden="1">2</definedName>
    <definedName name="solver_drv" localSheetId="2" hidden="1">1</definedName>
    <definedName name="solver_drv" localSheetId="3" hidden="1">1</definedName>
    <definedName name="solver_eng" localSheetId="0" hidden="1">2</definedName>
    <definedName name="solver_eng" localSheetId="2" hidden="1">2</definedName>
    <definedName name="solver_eng" localSheetId="3" hidden="1">2</definedName>
    <definedName name="solver_est" localSheetId="0" hidden="1">1</definedName>
    <definedName name="solver_est" localSheetId="2" hidden="1">1</definedName>
    <definedName name="solver_est" localSheetId="3" hidden="1">1</definedName>
    <definedName name="solver_itr" localSheetId="0" hidden="1">2147483647</definedName>
    <definedName name="solver_itr" localSheetId="2" hidden="1">2147483647</definedName>
    <definedName name="solver_itr" localSheetId="3" hidden="1">2147483647</definedName>
    <definedName name="solver_lhs1" localSheetId="0" hidden="1">Sheet1!$C$19:$G$19</definedName>
    <definedName name="solver_lhs1" localSheetId="2" hidden="1">Sheet2!$C$25:$H$25</definedName>
    <definedName name="solver_lhs1" localSheetId="3" hidden="1">Sheet4!$C$25:$H$25</definedName>
    <definedName name="solver_lhs2" localSheetId="0" hidden="1">Sheet1!$H$16:$H$18</definedName>
    <definedName name="solver_lhs2" localSheetId="2" hidden="1">Sheet2!$I$19:$I$24</definedName>
    <definedName name="solver_lhs2" localSheetId="3" hidden="1">Sheet4!$I$19:$I$24</definedName>
    <definedName name="solver_mip" localSheetId="0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2" hidden="1">2</definedName>
    <definedName name="solver_msl" localSheetId="3" hidden="1">2</definedName>
    <definedName name="solver_neg" localSheetId="0" hidden="1">1</definedName>
    <definedName name="solver_neg" localSheetId="2" hidden="1">1</definedName>
    <definedName name="solver_neg" localSheetId="3" hidden="1">1</definedName>
    <definedName name="solver_nod" localSheetId="0" hidden="1">2147483647</definedName>
    <definedName name="solver_nod" localSheetId="2" hidden="1">2147483647</definedName>
    <definedName name="solver_nod" localSheetId="3" hidden="1">2147483647</definedName>
    <definedName name="solver_num" localSheetId="0" hidden="1">2</definedName>
    <definedName name="solver_num" localSheetId="2" hidden="1">2</definedName>
    <definedName name="solver_num" localSheetId="3" hidden="1">2</definedName>
    <definedName name="solver_nwt" localSheetId="0" hidden="1">1</definedName>
    <definedName name="solver_nwt" localSheetId="2" hidden="1">1</definedName>
    <definedName name="solver_nwt" localSheetId="3" hidden="1">1</definedName>
    <definedName name="solver_opt" localSheetId="0" hidden="1">Sheet1!$C$3</definedName>
    <definedName name="solver_opt" localSheetId="2" hidden="1">Sheet2!$C$3</definedName>
    <definedName name="solver_opt" localSheetId="3" hidden="1">Sheet4!$C$3</definedName>
    <definedName name="solver_pre" localSheetId="0" hidden="1">0.000001</definedName>
    <definedName name="solver_pre" localSheetId="2" hidden="1">0.000001</definedName>
    <definedName name="solver_pre" localSheetId="3" hidden="1">0.000001</definedName>
    <definedName name="solver_rbv" localSheetId="0" hidden="1">2</definedName>
    <definedName name="solver_rbv" localSheetId="2" hidden="1">1</definedName>
    <definedName name="solver_rbv" localSheetId="3" hidden="1">1</definedName>
    <definedName name="solver_rel1" localSheetId="0" hidden="1">2</definedName>
    <definedName name="solver_rel1" localSheetId="2" hidden="1">2</definedName>
    <definedName name="solver_rel1" localSheetId="3" hidden="1">2</definedName>
    <definedName name="solver_rel2" localSheetId="0" hidden="1">2</definedName>
    <definedName name="solver_rel2" localSheetId="2" hidden="1">2</definedName>
    <definedName name="solver_rel2" localSheetId="3" hidden="1">2</definedName>
    <definedName name="solver_rhs1" localSheetId="0" hidden="1">Sheet1!$C$21:$G$21</definedName>
    <definedName name="solver_rhs1" localSheetId="2" hidden="1">Sheet2!$C$27:$H$27</definedName>
    <definedName name="solver_rhs1" localSheetId="3" hidden="1">Sheet4!$C$27:$H$27</definedName>
    <definedName name="solver_rhs2" localSheetId="0" hidden="1">Sheet1!$J$16:$J$18</definedName>
    <definedName name="solver_rhs2" localSheetId="2" hidden="1">Sheet2!$K$19:$K$24</definedName>
    <definedName name="solver_rhs2" localSheetId="3" hidden="1">Sheet4!$K$19:$K$24</definedName>
    <definedName name="solver_rlx" localSheetId="0" hidden="1">2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2" hidden="1">0</definedName>
    <definedName name="solver_rsd" localSheetId="3" hidden="1">0</definedName>
    <definedName name="solver_scl" localSheetId="0" hidden="1">2</definedName>
    <definedName name="solver_scl" localSheetId="2" hidden="1">1</definedName>
    <definedName name="solver_scl" localSheetId="3" hidden="1">1</definedName>
    <definedName name="solver_sho" localSheetId="0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2" hidden="1">0.01</definedName>
    <definedName name="solver_tol" localSheetId="3" hidden="1">0.01</definedName>
    <definedName name="solver_typ" localSheetId="0" hidden="1">2</definedName>
    <definedName name="solver_typ" localSheetId="2" hidden="1">2</definedName>
    <definedName name="solver_typ" localSheetId="3" hidden="1">1</definedName>
    <definedName name="solver_val" localSheetId="0" hidden="1">0</definedName>
    <definedName name="solver_val" localSheetId="2" hidden="1">0</definedName>
    <definedName name="solver_val" localSheetId="3" hidden="1">0</definedName>
    <definedName name="solver_ver" localSheetId="0" hidden="1">3</definedName>
    <definedName name="solver_ver" localSheetId="2" hidden="1">3</definedName>
    <definedName name="solver_ver" localSheetId="3" hidden="1">3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7" i="6" l="1"/>
  <c r="G27" i="6"/>
  <c r="F27" i="6"/>
  <c r="E27" i="6"/>
  <c r="D27" i="6"/>
  <c r="C27" i="6"/>
  <c r="I25" i="6"/>
  <c r="K24" i="6"/>
  <c r="K23" i="6"/>
  <c r="K22" i="6"/>
  <c r="K21" i="6"/>
  <c r="K20" i="6"/>
  <c r="K19" i="6"/>
  <c r="I13" i="6"/>
  <c r="C3" i="6"/>
  <c r="H27" i="5"/>
  <c r="G27" i="5"/>
  <c r="F27" i="5"/>
  <c r="E27" i="5"/>
  <c r="C27" i="5"/>
  <c r="D27" i="5"/>
  <c r="C3" i="5"/>
  <c r="K24" i="5"/>
  <c r="K23" i="5"/>
  <c r="K22" i="5"/>
  <c r="K21" i="5"/>
  <c r="K20" i="5"/>
  <c r="K19" i="5"/>
  <c r="I25" i="5"/>
  <c r="I13" i="5"/>
  <c r="G21" i="4"/>
  <c r="F21" i="4"/>
  <c r="E21" i="4"/>
  <c r="D21" i="4"/>
  <c r="J18" i="4"/>
  <c r="J17" i="4"/>
  <c r="J16" i="4"/>
  <c r="C21" i="4"/>
  <c r="C3" i="4"/>
  <c r="H19" i="4" l="1"/>
  <c r="H10" i="4"/>
  <c r="F56" i="3" l="1"/>
</calcChain>
</file>

<file path=xl/sharedStrings.xml><?xml version="1.0" encoding="utf-8"?>
<sst xmlns="http://schemas.openxmlformats.org/spreadsheetml/2006/main" count="164" uniqueCount="85">
  <si>
    <t>SPAR / เจริญราษฎร์บูรณะ</t>
  </si>
  <si>
    <t>INTHANIN BCR / รัตนกวี</t>
  </si>
  <si>
    <t>INTHANIN BCR / สุขสวัสดิ์</t>
  </si>
  <si>
    <t>AMAZON BSA / ทุ่งครุ</t>
  </si>
  <si>
    <t>SPAR / พระราม2 กม.77</t>
  </si>
  <si>
    <t>INTHANIN COFFEE FS / ตลาดแม่กลอง</t>
  </si>
  <si>
    <t>INTHANIN BCR COFFEE / น้ำพุ พลาซ่า</t>
  </si>
  <si>
    <t>AMAZON / PORTO CHINO</t>
  </si>
  <si>
    <t>AMAZON / BIG C พระราม 2</t>
  </si>
  <si>
    <t>AMAZON / LOTUS พระราม 2</t>
  </si>
  <si>
    <t>AMAZON / CENTRAL พระราม2</t>
  </si>
  <si>
    <t>AMAZON / BIG C บางประกอก</t>
  </si>
  <si>
    <t>AMAZON / BIG C สุขสวัสดิ์</t>
  </si>
  <si>
    <t>AMAZON / บิ๊กซีประชาอุทิศ</t>
  </si>
  <si>
    <t>INTHANIN BCR / พัฒนาการ</t>
  </si>
  <si>
    <t>INTHANIN BCR / สมิติเวช</t>
  </si>
  <si>
    <t>COFFEE BOY / ลาดกระบัง</t>
  </si>
  <si>
    <t>AMAZON / สุวินทวงศ์ขาเข้า</t>
  </si>
  <si>
    <t>OCHAYA / พัฒนาการ</t>
  </si>
  <si>
    <t>INTHANIN BCR / นิมิตรใหม่ 2</t>
  </si>
  <si>
    <t>INTHANIN BCR / เลียบวารี</t>
  </si>
  <si>
    <t>SPAR / ศรีนครินทร์ 41</t>
  </si>
  <si>
    <t>HUA SENG HONG / บางนา-ตราด กม.14</t>
  </si>
  <si>
    <t>SPAR / รามคำแหง 164</t>
  </si>
  <si>
    <t>AMAZON / สุวินทวงศ์ขาเข้า 2</t>
  </si>
  <si>
    <t>AMAZON BSA / REDD PREMIUM</t>
  </si>
  <si>
    <t>AMAZON BSA / ศรีนครินทร์</t>
  </si>
  <si>
    <t>มีเส้น บาย แม่สาย / ศรีนครินทร์</t>
  </si>
  <si>
    <t>INTHANIN / รพ.เวชธานี</t>
  </si>
  <si>
    <t>INTHANIN BCR / รามคำแหง 142</t>
  </si>
  <si>
    <t>AMAZON /ถ.ฉลองกรุง</t>
  </si>
  <si>
    <t>AMAZON / HOMEPRO ลำลูกกา</t>
  </si>
  <si>
    <t>AMAZON / คลอง 7</t>
  </si>
  <si>
    <t>AMAZON / LUMLUKKA</t>
  </si>
  <si>
    <t>SPAR / พหลโยธิน 22</t>
  </si>
  <si>
    <t>INTHANIN BCR / พหลโยธิน 22</t>
  </si>
  <si>
    <t>AMAZON / พหลโยธิน กม.27</t>
  </si>
  <si>
    <t>GRAND COFFEE BOY / พหลโยธิน 27</t>
  </si>
  <si>
    <t>INTHANIN BCR / ม.รังสิต</t>
  </si>
  <si>
    <t>INTHANIN BCR / บางพูน 2</t>
  </si>
  <si>
    <t>INTHANIN / ออฟฟิศเมทรังสิต</t>
  </si>
  <si>
    <t>AMAZON / คลอง 2</t>
  </si>
  <si>
    <t>AMAZON / คลอง 2(1)</t>
  </si>
  <si>
    <t>AMAZON / โลตัส รังสิต</t>
  </si>
  <si>
    <t>AMAZON / ปตท. ม.กรุงเทพ</t>
  </si>
  <si>
    <t>AMAZON PTTRM / PINEHURST</t>
  </si>
  <si>
    <t>INTHANIN / Best Energy Plus2</t>
  </si>
  <si>
    <t>AMAZON / ธูปะเตมีย์</t>
  </si>
  <si>
    <t>AMAZON / อยุธยา-เอเซีย กม.30</t>
  </si>
  <si>
    <t>INTHANIN BCR / คลองหนึ่ง</t>
  </si>
  <si>
    <t>company</t>
  </si>
  <si>
    <t>Demand</t>
  </si>
  <si>
    <t>Time window start</t>
  </si>
  <si>
    <t>Time window end</t>
  </si>
  <si>
    <t>service Time</t>
  </si>
  <si>
    <t>latitute</t>
  </si>
  <si>
    <t>longitute</t>
  </si>
  <si>
    <t>customer</t>
  </si>
  <si>
    <t xml:space="preserve">	13.68191</t>
  </si>
  <si>
    <t>total cost</t>
  </si>
  <si>
    <t>Warehouse</t>
  </si>
  <si>
    <t>product</t>
  </si>
  <si>
    <t>จำนวนสินค้า</t>
  </si>
  <si>
    <t>ความจุ</t>
  </si>
  <si>
    <t>คลัง</t>
  </si>
  <si>
    <t>ดอนเมือง</t>
  </si>
  <si>
    <t>รถขนส่ง 1</t>
  </si>
  <si>
    <t>รถขนส่ง 2</t>
  </si>
  <si>
    <t>รถขนส่ง 3</t>
  </si>
  <si>
    <t>รถขนส่ง 4</t>
  </si>
  <si>
    <t>รถขนส่ง 5</t>
  </si>
  <si>
    <t>รถขนส่ง 6</t>
  </si>
  <si>
    <t>ลูกค้า 1</t>
  </si>
  <si>
    <t>ลูกค้า 2</t>
  </si>
  <si>
    <t>ลูกค้า 3</t>
  </si>
  <si>
    <t>ลูกค้า 4</t>
  </si>
  <si>
    <t>ลูกค้า 5</t>
  </si>
  <si>
    <t>ลูกค้า 6</t>
  </si>
  <si>
    <t xml:space="preserve">                     ลูกค้า</t>
  </si>
  <si>
    <t>พนักงานขับรถ</t>
  </si>
  <si>
    <t>สมหมาย</t>
  </si>
  <si>
    <t>สมชาย</t>
  </si>
  <si>
    <t>สมศักดิ์</t>
  </si>
  <si>
    <t>สมสิทธิ</t>
  </si>
  <si>
    <t>สมบูรณ์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</si>
</sst>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hh:mm"/>
    <numFmt numFmtId="166" formatCode="[h]:mm"/>
  </numFmts>
  <fonts count="10">
    <font>
      <sz val="11"/>
      <color theme="1"/>
      <name val="Calibri"/>
      <family val="2"/>
      <charset val="222"/>
      <scheme val="minor"/>
    </font>
    <font>
      <sz val="11"/>
      <color indexed="9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charset val="222"/>
      <scheme val="minor"/>
    </font>
    <font>
      <sz val="18"/>
      <color theme="1"/>
      <name val="Calibri"/>
      <family val="2"/>
      <charset val="222"/>
      <scheme val="minor"/>
    </font>
    <font>
      <b/>
      <sz val="28"/>
      <color rgb="FFFFFFFF"/>
      <name val="TH SarabunPSK"/>
      <family val="2"/>
    </font>
    <font>
      <b/>
      <sz val="28"/>
      <color rgb="FF000000"/>
      <name val="TH SarabunPSK"/>
      <family val="2"/>
    </font>
    <font>
      <b/>
      <sz val="18"/>
      <color rgb="FF000000"/>
      <name val="TH SarabunPSK"/>
      <family val="2"/>
    </font>
    <font>
      <b/>
      <sz val="32"/>
      <color theme="1"/>
      <name val="TH SarabunPSK"/>
      <family val="2"/>
    </font>
    <font>
      <b/>
      <sz val="14"/>
      <color theme="1"/>
      <name val="TH SarabunPSK"/>
      <family val="2"/>
    </font>
  </fonts>
  <fills count="12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01513"/>
        <bgColor indexed="64"/>
      </patternFill>
    </fill>
    <fill>
      <patternFill patternType="solid">
        <fgColor rgb="FFE4CCCC"/>
        <bgColor indexed="64"/>
      </patternFill>
    </fill>
    <fill>
      <patternFill patternType="solid">
        <fgColor rgb="FFF2E7E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 style="thin">
        <color indexed="64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thin">
        <color indexed="64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3" borderId="2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/>
    </xf>
    <xf numFmtId="165" fontId="1" fillId="2" borderId="2" xfId="0" applyNumberFormat="1" applyFont="1" applyFill="1" applyBorder="1" applyAlignment="1">
      <alignment horizontal="center" vertical="center"/>
    </xf>
    <xf numFmtId="166" fontId="1" fillId="2" borderId="1" xfId="0" applyNumberFormat="1" applyFont="1" applyFill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/>
    <xf numFmtId="0" fontId="0" fillId="3" borderId="0" xfId="0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5" fillId="7" borderId="3" xfId="0" applyFont="1" applyFill="1" applyBorder="1" applyAlignment="1">
      <alignment horizontal="center" vertical="center" wrapText="1" readingOrder="1"/>
    </xf>
    <xf numFmtId="0" fontId="5" fillId="7" borderId="4" xfId="0" applyFont="1" applyFill="1" applyBorder="1" applyAlignment="1">
      <alignment horizontal="center" vertical="center" wrapText="1" readingOrder="1"/>
    </xf>
    <xf numFmtId="3" fontId="6" fillId="8" borderId="4" xfId="0" applyNumberFormat="1" applyFont="1" applyFill="1" applyBorder="1" applyAlignment="1">
      <alignment horizontal="right" vertical="center" wrapText="1" readingOrder="1"/>
    </xf>
    <xf numFmtId="0" fontId="5" fillId="7" borderId="5" xfId="0" applyFont="1" applyFill="1" applyBorder="1" applyAlignment="1">
      <alignment horizontal="center" vertical="center" wrapText="1" readingOrder="1"/>
    </xf>
    <xf numFmtId="3" fontId="6" fillId="9" borderId="5" xfId="0" applyNumberFormat="1" applyFont="1" applyFill="1" applyBorder="1" applyAlignment="1">
      <alignment horizontal="right" vertical="center" wrapText="1" readingOrder="1"/>
    </xf>
    <xf numFmtId="3" fontId="6" fillId="8" borderId="5" xfId="0" applyNumberFormat="1" applyFont="1" applyFill="1" applyBorder="1" applyAlignment="1">
      <alignment horizontal="right" vertical="center" wrapText="1" readingOrder="1"/>
    </xf>
    <xf numFmtId="3" fontId="7" fillId="8" borderId="4" xfId="0" applyNumberFormat="1" applyFont="1" applyFill="1" applyBorder="1" applyAlignment="1">
      <alignment horizontal="right" vertical="center" wrapText="1" readingOrder="1"/>
    </xf>
    <xf numFmtId="3" fontId="7" fillId="9" borderId="5" xfId="0" applyNumberFormat="1" applyFont="1" applyFill="1" applyBorder="1" applyAlignment="1">
      <alignment horizontal="right" vertical="center" wrapText="1" readingOrder="1"/>
    </xf>
    <xf numFmtId="3" fontId="7" fillId="8" borderId="5" xfId="0" applyNumberFormat="1" applyFont="1" applyFill="1" applyBorder="1" applyAlignment="1">
      <alignment horizontal="right" vertical="center" wrapText="1" readingOrder="1"/>
    </xf>
    <xf numFmtId="0" fontId="0" fillId="10" borderId="2" xfId="0" applyFill="1" applyBorder="1" applyAlignment="1">
      <alignment horizontal="center" vertical="center"/>
    </xf>
    <xf numFmtId="1" fontId="0" fillId="10" borderId="2" xfId="0" applyNumberFormat="1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0" borderId="0" xfId="0" applyFont="1"/>
    <xf numFmtId="0" fontId="8" fillId="0" borderId="6" xfId="0" applyFont="1" applyBorder="1" applyAlignment="1">
      <alignment horizontal="center" vertical="center" wrapText="1" readingOrder="1"/>
    </xf>
    <xf numFmtId="0" fontId="8" fillId="0" borderId="6" xfId="0" applyFont="1" applyBorder="1" applyAlignment="1">
      <alignment horizontal="center" vertical="center" wrapText="1" readingOrder="1"/>
    </xf>
    <xf numFmtId="0" fontId="8" fillId="0" borderId="7" xfId="0" applyFont="1" applyBorder="1" applyAlignment="1">
      <alignment horizontal="left" vertical="center" wrapText="1" readingOrder="1"/>
    </xf>
    <xf numFmtId="0" fontId="8" fillId="0" borderId="7" xfId="0" applyFont="1" applyBorder="1" applyAlignment="1">
      <alignment horizontal="center" vertical="center" wrapText="1" readingOrder="1"/>
    </xf>
    <xf numFmtId="0" fontId="8" fillId="0" borderId="4" xfId="0" applyFont="1" applyBorder="1" applyAlignment="1">
      <alignment horizontal="center" vertical="center" wrapText="1" readingOrder="1"/>
    </xf>
    <xf numFmtId="0" fontId="8" fillId="0" borderId="5" xfId="0" applyFont="1" applyBorder="1" applyAlignment="1">
      <alignment horizontal="center" vertical="center" wrapText="1" readingOrder="1"/>
    </xf>
    <xf numFmtId="0" fontId="9" fillId="0" borderId="4" xfId="0" applyFont="1" applyBorder="1" applyAlignment="1">
      <alignment horizontal="center" vertical="center" wrapText="1" readingOrder="1"/>
    </xf>
    <xf numFmtId="0" fontId="9" fillId="0" borderId="5" xfId="0" applyFont="1" applyBorder="1" applyAlignment="1">
      <alignment horizontal="center" vertical="center" wrapText="1" readingOrder="1"/>
    </xf>
    <xf numFmtId="0" fontId="9" fillId="0" borderId="8" xfId="0" applyFont="1" applyBorder="1" applyAlignment="1">
      <alignment horizontal="center" vertical="center" wrapText="1" readingOrder="1"/>
    </xf>
    <xf numFmtId="0" fontId="9" fillId="0" borderId="9" xfId="0" applyFont="1" applyBorder="1" applyAlignment="1">
      <alignment horizontal="center" vertical="center" wrapText="1" readingOrder="1"/>
    </xf>
  </cellXfs>
  <cellStyles count="1">
    <cellStyle name="Normal" xfId="0" builtinId="0"/>
  </cellStyles>
  <dxfs count="34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142875</xdr:colOff>
      <xdr:row>0</xdr:row>
      <xdr:rowOff>0</xdr:rowOff>
    </xdr:from>
    <xdr:to>
      <xdr:col>14</xdr:col>
      <xdr:colOff>566677</xdr:colOff>
      <xdr:row>12</xdr:row>
      <xdr:rowOff>147749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E6BA042-C1A7-466A-B6A8-1767E38F75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14950" y="0"/>
          <a:ext cx="4538602" cy="241469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contact\&#3585;&#3619;&#3617;&#3605;&#3656;&#3634;&#3591;&#3654;\&#3626;&#3616;&#3634;&#3629;&#3640;&#3605;&#3626;&#3634;&#3627;&#3585;&#3619;&#3619;&#3617;\&#3614;&#3621;&#3633;&#3591;&#3591;&#3634;&#3609;&#3586;&#3609;&#3626;&#3656;&#3591;\1.%20&#3609;&#3657;&#3635;&#3649;&#3586;&#3655;&#3591;\3-\route%20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RP"/>
      <sheetName val="VRP Solver Console"/>
      <sheetName val="1.Locations"/>
      <sheetName val="2.Distances"/>
      <sheetName val="3.Vehicles"/>
      <sheetName val="4.Solution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1"/>
  <sheetViews>
    <sheetView workbookViewId="0">
      <selection activeCell="J16" sqref="J16:J18"/>
    </sheetView>
  </sheetViews>
  <sheetFormatPr defaultColWidth="9" defaultRowHeight="15"/>
  <cols>
    <col min="1" max="1" width="3" style="5" customWidth="1"/>
    <col min="2" max="2" width="10.85546875" style="5" customWidth="1"/>
    <col min="3" max="3" width="10.140625" style="5" bestFit="1" customWidth="1"/>
    <col min="4" max="16384" width="9" style="5"/>
  </cols>
  <sheetData>
    <row r="3" spans="2:10" ht="23.25">
      <c r="B3" s="22" t="s">
        <v>59</v>
      </c>
      <c r="C3" s="23">
        <f>SUMPRODUCT(C7:G9,C16:G18)</f>
        <v>3130</v>
      </c>
    </row>
    <row r="5" spans="2:10">
      <c r="B5" s="20"/>
      <c r="C5" s="20"/>
      <c r="D5" s="20"/>
      <c r="E5" s="20" t="s">
        <v>61</v>
      </c>
      <c r="F5" s="20"/>
      <c r="G5" s="20"/>
      <c r="H5" s="20" t="s">
        <v>63</v>
      </c>
    </row>
    <row r="6" spans="2:10">
      <c r="B6" s="20" t="s">
        <v>60</v>
      </c>
      <c r="C6" s="20">
        <v>1</v>
      </c>
      <c r="D6" s="20">
        <v>2</v>
      </c>
      <c r="E6" s="20">
        <v>3</v>
      </c>
      <c r="F6" s="20">
        <v>4</v>
      </c>
      <c r="G6" s="20">
        <v>5</v>
      </c>
      <c r="H6" s="20"/>
    </row>
    <row r="7" spans="2:10">
      <c r="B7" s="20">
        <v>1</v>
      </c>
      <c r="C7" s="19">
        <v>20</v>
      </c>
      <c r="D7" s="19">
        <v>19</v>
      </c>
      <c r="E7" s="19">
        <v>14</v>
      </c>
      <c r="F7" s="19">
        <v>21</v>
      </c>
      <c r="G7" s="19">
        <v>16</v>
      </c>
      <c r="H7" s="19">
        <v>40</v>
      </c>
    </row>
    <row r="8" spans="2:10">
      <c r="B8" s="20">
        <v>2</v>
      </c>
      <c r="C8" s="19">
        <v>15</v>
      </c>
      <c r="D8" s="19">
        <v>20</v>
      </c>
      <c r="E8" s="19">
        <v>13</v>
      </c>
      <c r="F8" s="19">
        <v>15</v>
      </c>
      <c r="G8" s="19">
        <v>16</v>
      </c>
      <c r="H8" s="19">
        <v>60</v>
      </c>
    </row>
    <row r="9" spans="2:10">
      <c r="B9" s="20">
        <v>3</v>
      </c>
      <c r="C9" s="19">
        <v>18</v>
      </c>
      <c r="D9" s="19">
        <v>15</v>
      </c>
      <c r="E9" s="19">
        <v>18</v>
      </c>
      <c r="F9" s="19">
        <v>19</v>
      </c>
      <c r="G9" s="19">
        <v>65</v>
      </c>
      <c r="H9" s="19">
        <v>100</v>
      </c>
    </row>
    <row r="10" spans="2:10">
      <c r="B10" s="20" t="s">
        <v>62</v>
      </c>
      <c r="C10" s="19">
        <v>30</v>
      </c>
      <c r="D10" s="19">
        <v>40</v>
      </c>
      <c r="E10" s="19">
        <v>60</v>
      </c>
      <c r="F10" s="19">
        <v>30</v>
      </c>
      <c r="G10" s="19">
        <v>40</v>
      </c>
      <c r="H10" s="19">
        <f>SUM(H7:H9)</f>
        <v>200</v>
      </c>
    </row>
    <row r="14" spans="2:10">
      <c r="B14" s="20"/>
      <c r="C14" s="20"/>
      <c r="D14" s="20"/>
      <c r="E14" s="20" t="s">
        <v>61</v>
      </c>
      <c r="F14" s="20"/>
      <c r="G14" s="20"/>
      <c r="H14" s="20" t="s">
        <v>63</v>
      </c>
    </row>
    <row r="15" spans="2:10">
      <c r="B15" s="20" t="s">
        <v>60</v>
      </c>
      <c r="C15" s="20">
        <v>1</v>
      </c>
      <c r="D15" s="20">
        <v>2</v>
      </c>
      <c r="E15" s="20">
        <v>3</v>
      </c>
      <c r="F15" s="20">
        <v>4</v>
      </c>
      <c r="G15" s="20">
        <v>5</v>
      </c>
      <c r="H15" s="20" t="s">
        <v>64</v>
      </c>
    </row>
    <row r="16" spans="2:10">
      <c r="B16" s="20">
        <v>1</v>
      </c>
      <c r="C16" s="19">
        <v>0</v>
      </c>
      <c r="D16" s="19">
        <v>0</v>
      </c>
      <c r="E16" s="24">
        <v>0</v>
      </c>
      <c r="F16" s="19">
        <v>0</v>
      </c>
      <c r="G16" s="19">
        <v>40</v>
      </c>
      <c r="H16" s="19">
        <v>40</v>
      </c>
      <c r="J16" s="21">
        <f>SUM(C16:G16)</f>
        <v>40</v>
      </c>
    </row>
    <row r="17" spans="2:10">
      <c r="B17" s="20">
        <v>2</v>
      </c>
      <c r="C17" s="19">
        <v>0</v>
      </c>
      <c r="D17" s="19">
        <v>0</v>
      </c>
      <c r="E17" s="24">
        <v>60</v>
      </c>
      <c r="F17" s="19">
        <v>0</v>
      </c>
      <c r="G17" s="19">
        <v>0</v>
      </c>
      <c r="H17" s="19">
        <v>60</v>
      </c>
      <c r="J17" s="21">
        <f>SUM(C17:G17)</f>
        <v>60</v>
      </c>
    </row>
    <row r="18" spans="2:10">
      <c r="B18" s="20">
        <v>3</v>
      </c>
      <c r="C18" s="19">
        <v>30</v>
      </c>
      <c r="D18" s="19">
        <v>40</v>
      </c>
      <c r="E18" s="24">
        <v>0</v>
      </c>
      <c r="F18" s="19">
        <v>30</v>
      </c>
      <c r="G18" s="19">
        <v>0</v>
      </c>
      <c r="H18" s="19">
        <v>100</v>
      </c>
      <c r="J18" s="21">
        <f>SUM(C18:G18)</f>
        <v>100</v>
      </c>
    </row>
    <row r="19" spans="2:10">
      <c r="B19" s="20" t="s">
        <v>62</v>
      </c>
      <c r="C19" s="19">
        <v>30</v>
      </c>
      <c r="D19" s="19">
        <v>40</v>
      </c>
      <c r="E19" s="24">
        <v>60</v>
      </c>
      <c r="F19" s="19">
        <v>30</v>
      </c>
      <c r="G19" s="19">
        <v>40</v>
      </c>
      <c r="H19" s="19">
        <f>SUM(H16:H18)</f>
        <v>200</v>
      </c>
    </row>
    <row r="20" spans="2:10">
      <c r="E20" s="25"/>
    </row>
    <row r="21" spans="2:10">
      <c r="B21" s="21"/>
      <c r="C21" s="21">
        <f>SUM(C16:C18)</f>
        <v>30</v>
      </c>
      <c r="D21" s="21">
        <f t="shared" ref="D21:G21" si="0">SUM(D16:D18)</f>
        <v>40</v>
      </c>
      <c r="E21" s="21">
        <f t="shared" si="0"/>
        <v>60</v>
      </c>
      <c r="F21" s="21">
        <f t="shared" si="0"/>
        <v>30</v>
      </c>
      <c r="G21" s="21">
        <f t="shared" si="0"/>
        <v>40</v>
      </c>
      <c r="H21" s="2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6"/>
  <sheetViews>
    <sheetView workbookViewId="0">
      <selection activeCell="D44" sqref="D44"/>
    </sheetView>
  </sheetViews>
  <sheetFormatPr defaultRowHeight="15"/>
  <cols>
    <col min="2" max="2" width="9" style="6"/>
    <col min="3" max="3" width="43.140625" style="5" customWidth="1"/>
    <col min="4" max="5" width="15.42578125" style="10" customWidth="1"/>
    <col min="6" max="6" width="9" style="2"/>
    <col min="7" max="7" width="16.140625" customWidth="1"/>
    <col min="8" max="8" width="19.42578125" customWidth="1"/>
    <col min="9" max="9" width="15.140625" style="5" customWidth="1"/>
  </cols>
  <sheetData>
    <row r="2" spans="2:9">
      <c r="B2" s="18"/>
      <c r="C2" s="1" t="s">
        <v>57</v>
      </c>
      <c r="D2" s="14" t="s">
        <v>55</v>
      </c>
      <c r="E2" s="14" t="s">
        <v>56</v>
      </c>
      <c r="F2" s="15" t="s">
        <v>51</v>
      </c>
      <c r="G2" s="16" t="s">
        <v>52</v>
      </c>
      <c r="H2" s="16" t="s">
        <v>53</v>
      </c>
      <c r="I2" s="17" t="s">
        <v>54</v>
      </c>
    </row>
    <row r="3" spans="2:9">
      <c r="B3" s="4">
        <v>1</v>
      </c>
      <c r="C3" s="8" t="s">
        <v>50</v>
      </c>
      <c r="D3" s="9">
        <v>13.5674191</v>
      </c>
      <c r="E3" s="9">
        <v>100.7581078</v>
      </c>
      <c r="F3" s="11">
        <v>0</v>
      </c>
      <c r="G3" s="12">
        <v>0.16666666666666666</v>
      </c>
      <c r="H3" s="12">
        <v>0.99930555555555556</v>
      </c>
      <c r="I3" s="13">
        <v>1.0416666666666666E-2</v>
      </c>
    </row>
    <row r="4" spans="2:9">
      <c r="B4" s="4">
        <v>2</v>
      </c>
      <c r="C4" s="3" t="s">
        <v>11</v>
      </c>
      <c r="D4" s="7">
        <v>13.6829844</v>
      </c>
      <c r="E4" s="7">
        <v>100.49325399999999</v>
      </c>
      <c r="F4" s="11">
        <v>19</v>
      </c>
      <c r="G4" s="12">
        <v>0.375</v>
      </c>
      <c r="H4" s="12">
        <v>0.5</v>
      </c>
      <c r="I4" s="13">
        <v>1.0416666666666666E-2</v>
      </c>
    </row>
    <row r="5" spans="2:9">
      <c r="B5" s="4">
        <v>3</v>
      </c>
      <c r="C5" s="3" t="s">
        <v>8</v>
      </c>
      <c r="D5" s="7">
        <v>13.6617617</v>
      </c>
      <c r="E5" s="7">
        <v>100.43998209</v>
      </c>
      <c r="F5" s="11">
        <v>19</v>
      </c>
      <c r="G5" s="12">
        <v>0.375</v>
      </c>
      <c r="H5" s="12">
        <v>0.5</v>
      </c>
      <c r="I5" s="13">
        <v>1.0416666666666666E-2</v>
      </c>
    </row>
    <row r="6" spans="2:9">
      <c r="B6" s="4">
        <v>4</v>
      </c>
      <c r="C6" s="3" t="s">
        <v>12</v>
      </c>
      <c r="D6" s="7">
        <v>13.6541123</v>
      </c>
      <c r="E6" s="7">
        <v>100.52240469</v>
      </c>
      <c r="F6" s="11">
        <v>15</v>
      </c>
      <c r="G6" s="12">
        <v>0.375</v>
      </c>
      <c r="H6" s="12">
        <v>0.5</v>
      </c>
      <c r="I6" s="13">
        <v>1.0416666666666666E-2</v>
      </c>
    </row>
    <row r="7" spans="2:9">
      <c r="B7" s="4">
        <v>5</v>
      </c>
      <c r="C7" s="3" t="s">
        <v>10</v>
      </c>
      <c r="D7" s="7">
        <v>13.663017999999999</v>
      </c>
      <c r="E7" s="7">
        <v>100.43877789</v>
      </c>
      <c r="F7" s="11">
        <v>2</v>
      </c>
      <c r="G7" s="12">
        <v>0.375</v>
      </c>
      <c r="H7" s="12">
        <v>0.5</v>
      </c>
      <c r="I7" s="13">
        <v>1.0416666666666666E-2</v>
      </c>
    </row>
    <row r="8" spans="2:9">
      <c r="B8" s="4">
        <v>6</v>
      </c>
      <c r="C8" s="8" t="s">
        <v>31</v>
      </c>
      <c r="D8" s="7">
        <v>13.9348794047176</v>
      </c>
      <c r="E8" s="7">
        <v>100.71810822933899</v>
      </c>
      <c r="F8" s="11">
        <v>3</v>
      </c>
      <c r="G8" s="12">
        <v>0.375</v>
      </c>
      <c r="H8" s="12">
        <v>0.5</v>
      </c>
      <c r="I8" s="13">
        <v>1.0416666666666666E-2</v>
      </c>
    </row>
    <row r="9" spans="2:9">
      <c r="B9" s="4">
        <v>7</v>
      </c>
      <c r="C9" s="3" t="s">
        <v>9</v>
      </c>
      <c r="D9" s="7">
        <v>13.648213399999999</v>
      </c>
      <c r="E9" s="7">
        <v>100.4193305</v>
      </c>
      <c r="F9" s="11">
        <v>20</v>
      </c>
      <c r="G9" s="12">
        <v>0.375</v>
      </c>
      <c r="H9" s="12">
        <v>0.5</v>
      </c>
      <c r="I9" s="13">
        <v>1.0416666666666666E-2</v>
      </c>
    </row>
    <row r="10" spans="2:9">
      <c r="B10" s="4">
        <v>8</v>
      </c>
      <c r="C10" s="8" t="s">
        <v>33</v>
      </c>
      <c r="D10" s="7">
        <v>13.9315732259093</v>
      </c>
      <c r="E10" s="7">
        <v>100.656095305458</v>
      </c>
      <c r="F10" s="11">
        <v>1</v>
      </c>
      <c r="G10" s="12">
        <v>0.375</v>
      </c>
      <c r="H10" s="12">
        <v>0.5</v>
      </c>
      <c r="I10" s="13">
        <v>1.0416666666666666E-2</v>
      </c>
    </row>
    <row r="11" spans="2:9">
      <c r="B11" s="4">
        <v>9</v>
      </c>
      <c r="C11" s="3" t="s">
        <v>7</v>
      </c>
      <c r="D11" s="7">
        <v>13.5694666</v>
      </c>
      <c r="E11" s="7">
        <v>100.28862719999999</v>
      </c>
      <c r="F11" s="11">
        <v>2</v>
      </c>
      <c r="G11" s="12">
        <v>0.375</v>
      </c>
      <c r="H11" s="12">
        <v>0.5</v>
      </c>
      <c r="I11" s="13">
        <v>1.0416666666666666E-2</v>
      </c>
    </row>
    <row r="12" spans="2:9">
      <c r="B12" s="4">
        <v>10</v>
      </c>
      <c r="C12" s="8" t="s">
        <v>41</v>
      </c>
      <c r="D12" s="7">
        <v>13.9923445</v>
      </c>
      <c r="E12" s="7">
        <v>100.64813019</v>
      </c>
      <c r="F12" s="11">
        <v>6</v>
      </c>
      <c r="G12" s="12">
        <v>0.375</v>
      </c>
      <c r="H12" s="12">
        <v>0.5</v>
      </c>
      <c r="I12" s="13">
        <v>1.0416666666666666E-2</v>
      </c>
    </row>
    <row r="13" spans="2:9">
      <c r="B13" s="4">
        <v>11</v>
      </c>
      <c r="C13" s="8" t="s">
        <v>42</v>
      </c>
      <c r="D13" s="7">
        <v>13.993068299999999</v>
      </c>
      <c r="E13" s="7">
        <v>100.6510602</v>
      </c>
      <c r="F13" s="11">
        <v>5</v>
      </c>
      <c r="G13" s="12">
        <v>0.375</v>
      </c>
      <c r="H13" s="12">
        <v>0.5</v>
      </c>
      <c r="I13" s="13">
        <v>1.0416666666666666E-2</v>
      </c>
    </row>
    <row r="14" spans="2:9">
      <c r="B14" s="4">
        <v>12</v>
      </c>
      <c r="C14" s="8" t="s">
        <v>32</v>
      </c>
      <c r="D14" s="7">
        <v>13.9342806514353</v>
      </c>
      <c r="E14" s="7">
        <v>100.740723861381</v>
      </c>
      <c r="F14" s="11">
        <v>3</v>
      </c>
      <c r="G14" s="12">
        <v>0.375</v>
      </c>
      <c r="H14" s="12">
        <v>0.5</v>
      </c>
      <c r="I14" s="13">
        <v>1.0416666666666666E-2</v>
      </c>
    </row>
    <row r="15" spans="2:9">
      <c r="B15" s="4">
        <v>13</v>
      </c>
      <c r="C15" s="8" t="s">
        <v>47</v>
      </c>
      <c r="D15" s="7">
        <v>13.950843416770701</v>
      </c>
      <c r="E15" s="7">
        <v>100.627065380104</v>
      </c>
      <c r="F15" s="11">
        <v>15</v>
      </c>
      <c r="G15" s="12">
        <v>0.375</v>
      </c>
      <c r="H15" s="12">
        <v>0.5</v>
      </c>
      <c r="I15" s="13">
        <v>1.0416666666666666E-2</v>
      </c>
    </row>
    <row r="16" spans="2:9">
      <c r="B16" s="4">
        <v>14</v>
      </c>
      <c r="C16" s="3" t="s">
        <v>13</v>
      </c>
      <c r="D16" s="7">
        <v>13.611617300000001</v>
      </c>
      <c r="E16" s="7">
        <v>100.51158049999999</v>
      </c>
      <c r="F16" s="11">
        <v>19</v>
      </c>
      <c r="G16" s="12">
        <v>0.375</v>
      </c>
      <c r="H16" s="12">
        <v>0.5</v>
      </c>
      <c r="I16" s="13">
        <v>1.0416666666666666E-2</v>
      </c>
    </row>
    <row r="17" spans="2:9">
      <c r="B17" s="4">
        <v>15</v>
      </c>
      <c r="C17" s="8" t="s">
        <v>44</v>
      </c>
      <c r="D17" s="7">
        <v>14.0332382</v>
      </c>
      <c r="E17" s="7">
        <v>100.61565339000001</v>
      </c>
      <c r="F17" s="11">
        <v>14</v>
      </c>
      <c r="G17" s="12">
        <v>0.375</v>
      </c>
      <c r="H17" s="12">
        <v>0.5</v>
      </c>
      <c r="I17" s="13">
        <v>1.0416666666666666E-2</v>
      </c>
    </row>
    <row r="18" spans="2:9">
      <c r="B18" s="4">
        <v>16</v>
      </c>
      <c r="C18" s="8" t="s">
        <v>36</v>
      </c>
      <c r="D18" s="7">
        <v>13.9412443164502</v>
      </c>
      <c r="E18" s="7">
        <v>100.622530141845</v>
      </c>
      <c r="F18" s="11">
        <v>9</v>
      </c>
      <c r="G18" s="12">
        <v>0.375</v>
      </c>
      <c r="H18" s="12">
        <v>0.5</v>
      </c>
      <c r="I18" s="13">
        <v>1.0416666666666666E-2</v>
      </c>
    </row>
    <row r="19" spans="2:9">
      <c r="B19" s="4">
        <v>17</v>
      </c>
      <c r="C19" s="8" t="s">
        <v>43</v>
      </c>
      <c r="D19" s="7">
        <v>13.993489825499701</v>
      </c>
      <c r="E19" s="7">
        <v>100.613281256519</v>
      </c>
      <c r="F19" s="11">
        <v>4</v>
      </c>
      <c r="G19" s="12">
        <v>0.375</v>
      </c>
      <c r="H19" s="12">
        <v>0.5</v>
      </c>
      <c r="I19" s="13">
        <v>1.0416666666666666E-2</v>
      </c>
    </row>
    <row r="20" spans="2:9">
      <c r="B20" s="4">
        <v>18</v>
      </c>
      <c r="C20" s="3" t="s">
        <v>17</v>
      </c>
      <c r="D20" s="7">
        <v>13.819114219004</v>
      </c>
      <c r="E20" s="7">
        <v>100.738938778595</v>
      </c>
      <c r="F20" s="11">
        <v>18</v>
      </c>
      <c r="G20" s="12">
        <v>0.375</v>
      </c>
      <c r="H20" s="12">
        <v>0.5</v>
      </c>
      <c r="I20" s="13">
        <v>1.0416666666666666E-2</v>
      </c>
    </row>
    <row r="21" spans="2:9">
      <c r="B21" s="4">
        <v>19</v>
      </c>
      <c r="C21" s="3" t="s">
        <v>24</v>
      </c>
      <c r="D21" s="7">
        <v>13.646388399999999</v>
      </c>
      <c r="E21" s="7">
        <v>100.67892419</v>
      </c>
      <c r="F21" s="11">
        <v>23</v>
      </c>
      <c r="G21" s="12">
        <v>0.375</v>
      </c>
      <c r="H21" s="12">
        <v>0.5</v>
      </c>
      <c r="I21" s="13">
        <v>1.0416666666666666E-2</v>
      </c>
    </row>
    <row r="22" spans="2:9">
      <c r="B22" s="4">
        <v>20</v>
      </c>
      <c r="C22" s="8" t="s">
        <v>48</v>
      </c>
      <c r="D22" s="7">
        <v>13.9724727924368</v>
      </c>
      <c r="E22" s="7">
        <v>100.619127172977</v>
      </c>
      <c r="F22" s="11">
        <v>8</v>
      </c>
      <c r="G22" s="12">
        <v>0.375</v>
      </c>
      <c r="H22" s="12">
        <v>0.5</v>
      </c>
      <c r="I22" s="13">
        <v>1.0416666666666666E-2</v>
      </c>
    </row>
    <row r="23" spans="2:9">
      <c r="B23" s="4">
        <v>21</v>
      </c>
      <c r="C23" s="3" t="s">
        <v>30</v>
      </c>
      <c r="D23" s="7">
        <v>13.797338983743201</v>
      </c>
      <c r="E23" s="7">
        <v>100.83238332532299</v>
      </c>
      <c r="F23" s="11">
        <v>8</v>
      </c>
      <c r="G23" s="12">
        <v>0.375</v>
      </c>
      <c r="H23" s="12">
        <v>0.5</v>
      </c>
      <c r="I23" s="13">
        <v>1.0416666666666666E-2</v>
      </c>
    </row>
    <row r="24" spans="2:9">
      <c r="B24" s="4">
        <v>22</v>
      </c>
      <c r="C24" s="3" t="s">
        <v>25</v>
      </c>
      <c r="D24" s="7">
        <v>13.7421885450857</v>
      </c>
      <c r="E24" s="7">
        <v>100.612036921084</v>
      </c>
      <c r="F24" s="11">
        <v>20</v>
      </c>
      <c r="G24" s="12">
        <v>0.375</v>
      </c>
      <c r="H24" s="12">
        <v>0.5</v>
      </c>
      <c r="I24" s="13">
        <v>1.0416666666666666E-2</v>
      </c>
    </row>
    <row r="25" spans="2:9">
      <c r="B25" s="4">
        <v>23</v>
      </c>
      <c r="C25" s="3" t="s">
        <v>3</v>
      </c>
      <c r="D25" s="7">
        <v>13.620890599999999</v>
      </c>
      <c r="E25" s="7">
        <v>100.49248900000001</v>
      </c>
      <c r="F25" s="11">
        <v>4</v>
      </c>
      <c r="G25" s="12">
        <v>0.375</v>
      </c>
      <c r="H25" s="12">
        <v>0.5</v>
      </c>
      <c r="I25" s="13">
        <v>1.0416666666666666E-2</v>
      </c>
    </row>
    <row r="26" spans="2:9">
      <c r="B26" s="4">
        <v>24</v>
      </c>
      <c r="C26" s="3" t="s">
        <v>26</v>
      </c>
      <c r="D26" s="7">
        <v>13.6913250504568</v>
      </c>
      <c r="E26" s="7">
        <v>100.646599531174</v>
      </c>
      <c r="F26" s="11">
        <v>9</v>
      </c>
      <c r="G26" s="12">
        <v>0.375</v>
      </c>
      <c r="H26" s="12">
        <v>0.5</v>
      </c>
      <c r="I26" s="13">
        <v>1.0416666666666666E-2</v>
      </c>
    </row>
    <row r="27" spans="2:9">
      <c r="B27" s="4">
        <v>25</v>
      </c>
      <c r="C27" s="8" t="s">
        <v>45</v>
      </c>
      <c r="D27" s="7">
        <v>14.0429949</v>
      </c>
      <c r="E27" s="7">
        <v>100.61622199999999</v>
      </c>
      <c r="F27" s="11">
        <v>4</v>
      </c>
      <c r="G27" s="12">
        <v>0.375</v>
      </c>
      <c r="H27" s="12">
        <v>0.5</v>
      </c>
      <c r="I27" s="13">
        <v>1.0416666666666666E-2</v>
      </c>
    </row>
    <row r="28" spans="2:9">
      <c r="B28" s="4">
        <v>26</v>
      </c>
      <c r="C28" s="3" t="s">
        <v>16</v>
      </c>
      <c r="D28" s="7">
        <v>13.721396296766301</v>
      </c>
      <c r="E28" s="7">
        <v>100.72533076992799</v>
      </c>
      <c r="F28" s="11">
        <v>18</v>
      </c>
      <c r="G28" s="12">
        <v>0.20833333333333301</v>
      </c>
      <c r="H28" s="12">
        <v>0.375</v>
      </c>
      <c r="I28" s="13">
        <v>6.9444444444444441E-3</v>
      </c>
    </row>
    <row r="29" spans="2:9">
      <c r="B29" s="4">
        <v>27</v>
      </c>
      <c r="C29" s="8" t="s">
        <v>37</v>
      </c>
      <c r="D29" s="7">
        <v>13.9486424922433</v>
      </c>
      <c r="E29" s="7">
        <v>100.622263848782</v>
      </c>
      <c r="F29" s="11">
        <v>23</v>
      </c>
      <c r="G29" s="12">
        <v>0.20833333333333301</v>
      </c>
      <c r="H29" s="12">
        <v>0.375</v>
      </c>
      <c r="I29" s="13">
        <v>6.9444444444444441E-3</v>
      </c>
    </row>
    <row r="30" spans="2:9">
      <c r="B30" s="4">
        <v>28</v>
      </c>
      <c r="C30" s="3" t="s">
        <v>22</v>
      </c>
      <c r="D30" s="7">
        <v>13.625029661039999</v>
      </c>
      <c r="E30" s="7">
        <v>100.730230808258</v>
      </c>
      <c r="F30" s="11">
        <v>8</v>
      </c>
      <c r="G30" s="12">
        <v>0.20833333333333301</v>
      </c>
      <c r="H30" s="12">
        <v>0.375</v>
      </c>
      <c r="I30" s="13">
        <v>6.9444444444444441E-3</v>
      </c>
    </row>
    <row r="31" spans="2:9">
      <c r="B31" s="4">
        <v>29</v>
      </c>
      <c r="C31" s="8" t="s">
        <v>46</v>
      </c>
      <c r="D31" s="7">
        <v>14.017617700000001</v>
      </c>
      <c r="E31" s="7">
        <v>100.61622749</v>
      </c>
      <c r="F31" s="11">
        <v>8</v>
      </c>
      <c r="G31" s="12">
        <v>0.20833333333333301</v>
      </c>
      <c r="H31" s="12">
        <v>0.375</v>
      </c>
      <c r="I31" s="13">
        <v>6.9444444444444441E-3</v>
      </c>
    </row>
    <row r="32" spans="2:9">
      <c r="B32" s="4">
        <v>30</v>
      </c>
      <c r="C32" s="3" t="s">
        <v>28</v>
      </c>
      <c r="D32" s="7">
        <v>13.7727221857771</v>
      </c>
      <c r="E32" s="7">
        <v>100.63817529939099</v>
      </c>
      <c r="F32" s="11">
        <v>20</v>
      </c>
      <c r="G32" s="12">
        <v>0.20833333333333301</v>
      </c>
      <c r="H32" s="12">
        <v>0.375</v>
      </c>
      <c r="I32" s="13">
        <v>6.9444444444444441E-3</v>
      </c>
    </row>
    <row r="33" spans="2:9">
      <c r="B33" s="4">
        <v>31</v>
      </c>
      <c r="C33" s="8" t="s">
        <v>40</v>
      </c>
      <c r="D33" s="7">
        <v>13.987637899999999</v>
      </c>
      <c r="E33" s="7">
        <v>100.60643389000001</v>
      </c>
      <c r="F33" s="11">
        <v>4</v>
      </c>
      <c r="G33" s="12">
        <v>0.20833333333333301</v>
      </c>
      <c r="H33" s="12">
        <v>0.375</v>
      </c>
      <c r="I33" s="13">
        <v>6.9444444444444441E-3</v>
      </c>
    </row>
    <row r="34" spans="2:9">
      <c r="B34" s="4">
        <v>32</v>
      </c>
      <c r="C34" s="8" t="s">
        <v>49</v>
      </c>
      <c r="D34" s="7">
        <v>13.951667293820099</v>
      </c>
      <c r="E34" s="7">
        <v>100.631147450767</v>
      </c>
      <c r="F34" s="11">
        <v>10</v>
      </c>
      <c r="G34" s="12">
        <v>0.20833333333333301</v>
      </c>
      <c r="H34" s="12">
        <v>0.375</v>
      </c>
      <c r="I34" s="13">
        <v>6.9444444444444441E-3</v>
      </c>
    </row>
    <row r="35" spans="2:9">
      <c r="B35" s="4">
        <v>33</v>
      </c>
      <c r="C35" s="3" t="s">
        <v>19</v>
      </c>
      <c r="D35" s="7">
        <v>13.8227548</v>
      </c>
      <c r="E35" s="7">
        <v>100.7405816</v>
      </c>
      <c r="F35" s="11">
        <v>15</v>
      </c>
      <c r="G35" s="12">
        <v>0.20833333333333301</v>
      </c>
      <c r="H35" s="12">
        <v>0.375</v>
      </c>
      <c r="I35" s="13">
        <v>6.9444444444444441E-3</v>
      </c>
    </row>
    <row r="36" spans="2:9">
      <c r="B36" s="4">
        <v>34</v>
      </c>
      <c r="C36" s="8" t="s">
        <v>39</v>
      </c>
      <c r="D36" s="7">
        <v>13.9750932</v>
      </c>
      <c r="E36" s="7">
        <v>100.57684019</v>
      </c>
      <c r="F36" s="11">
        <v>10</v>
      </c>
      <c r="G36" s="12">
        <v>0.20833333333333301</v>
      </c>
      <c r="H36" s="12">
        <v>0.375</v>
      </c>
      <c r="I36" s="13">
        <v>6.9444444444444441E-3</v>
      </c>
    </row>
    <row r="37" spans="2:9">
      <c r="B37" s="4">
        <v>35</v>
      </c>
      <c r="C37" s="8" t="s">
        <v>35</v>
      </c>
      <c r="D37" s="7">
        <v>13.941365599999999</v>
      </c>
      <c r="E37" s="7">
        <v>100.6224287</v>
      </c>
      <c r="F37" s="11">
        <v>5</v>
      </c>
      <c r="G37" s="12">
        <v>0.20833333333333301</v>
      </c>
      <c r="H37" s="12">
        <v>0.375</v>
      </c>
      <c r="I37" s="13">
        <v>6.9444444444444441E-3</v>
      </c>
    </row>
    <row r="38" spans="2:9">
      <c r="B38" s="4">
        <v>36</v>
      </c>
      <c r="C38" s="3" t="s">
        <v>14</v>
      </c>
      <c r="D38" s="7">
        <v>13.736133449044701</v>
      </c>
      <c r="E38" s="7">
        <v>100.62345358725</v>
      </c>
      <c r="F38" s="11">
        <v>5</v>
      </c>
      <c r="G38" s="12">
        <v>0.20833333333333301</v>
      </c>
      <c r="H38" s="12">
        <v>0.375</v>
      </c>
      <c r="I38" s="13">
        <v>6.9444444444444441E-3</v>
      </c>
    </row>
    <row r="39" spans="2:9">
      <c r="B39" s="4">
        <v>37</v>
      </c>
      <c r="C39" s="8" t="s">
        <v>38</v>
      </c>
      <c r="D39" s="7">
        <v>13.965366909431699</v>
      </c>
      <c r="E39" s="7">
        <v>100.58697989210501</v>
      </c>
      <c r="F39" s="11">
        <v>5</v>
      </c>
      <c r="G39" s="12">
        <v>0.20833333333333301</v>
      </c>
      <c r="H39" s="12">
        <v>0.375</v>
      </c>
      <c r="I39" s="13">
        <v>6.9444444444444441E-3</v>
      </c>
    </row>
    <row r="40" spans="2:9">
      <c r="B40" s="4">
        <v>38</v>
      </c>
      <c r="C40" s="3" t="s">
        <v>1</v>
      </c>
      <c r="D40" s="7">
        <v>13.6728749</v>
      </c>
      <c r="E40" s="7">
        <v>100.51800919999999</v>
      </c>
      <c r="F40" s="11">
        <v>8</v>
      </c>
      <c r="G40" s="12">
        <v>0.20833333333333301</v>
      </c>
      <c r="H40" s="12">
        <v>0.375</v>
      </c>
      <c r="I40" s="13">
        <v>6.9444444444444441E-3</v>
      </c>
    </row>
    <row r="41" spans="2:9">
      <c r="B41" s="4">
        <v>39</v>
      </c>
      <c r="C41" s="3" t="s">
        <v>29</v>
      </c>
      <c r="D41" s="7">
        <v>13.7850517487391</v>
      </c>
      <c r="E41" s="7">
        <v>100.68907126318599</v>
      </c>
      <c r="F41" s="11">
        <v>8</v>
      </c>
      <c r="G41" s="12">
        <v>0.20833333333333301</v>
      </c>
      <c r="H41" s="12">
        <v>0.375</v>
      </c>
      <c r="I41" s="13">
        <v>6.9444444444444441E-3</v>
      </c>
    </row>
    <row r="42" spans="2:9">
      <c r="B42" s="4">
        <v>40</v>
      </c>
      <c r="C42" s="3" t="s">
        <v>20</v>
      </c>
      <c r="D42" s="7">
        <v>13.6468653</v>
      </c>
      <c r="E42" s="7">
        <v>100.67846369999999</v>
      </c>
      <c r="F42" s="11">
        <v>19</v>
      </c>
      <c r="G42" s="12">
        <v>0.20833333333333301</v>
      </c>
      <c r="H42" s="12">
        <v>0.375</v>
      </c>
      <c r="I42" s="13">
        <v>6.9444444444444441E-3</v>
      </c>
    </row>
    <row r="43" spans="2:9">
      <c r="B43" s="4">
        <v>41</v>
      </c>
      <c r="C43" s="3" t="s">
        <v>15</v>
      </c>
      <c r="D43" s="7">
        <v>13.747266471850301</v>
      </c>
      <c r="E43" s="7">
        <v>100.643303856232</v>
      </c>
      <c r="F43" s="11">
        <v>19</v>
      </c>
      <c r="G43" s="12">
        <v>0.20833333333333301</v>
      </c>
      <c r="H43" s="12">
        <v>0.375</v>
      </c>
      <c r="I43" s="13">
        <v>6.9444444444444441E-3</v>
      </c>
    </row>
    <row r="44" spans="2:9">
      <c r="B44" s="4">
        <v>42</v>
      </c>
      <c r="C44" s="3" t="s">
        <v>2</v>
      </c>
      <c r="D44" s="7">
        <v>13.681911299999999</v>
      </c>
      <c r="E44" s="7">
        <v>100.501</v>
      </c>
      <c r="F44" s="11">
        <v>15</v>
      </c>
      <c r="G44" s="12">
        <v>0.20833333333333301</v>
      </c>
      <c r="H44" s="12">
        <v>0.375</v>
      </c>
      <c r="I44" s="13">
        <v>6.9444444444444441E-3</v>
      </c>
    </row>
    <row r="45" spans="2:9">
      <c r="B45" s="4">
        <v>43</v>
      </c>
      <c r="C45" s="3" t="s">
        <v>2</v>
      </c>
      <c r="D45" s="7" t="s">
        <v>58</v>
      </c>
      <c r="E45" s="7">
        <v>100.5010044</v>
      </c>
      <c r="F45" s="11">
        <v>2</v>
      </c>
      <c r="G45" s="12">
        <v>0.20833333333333301</v>
      </c>
      <c r="H45" s="12">
        <v>0.375</v>
      </c>
      <c r="I45" s="13">
        <v>6.9444444444444441E-3</v>
      </c>
    </row>
    <row r="46" spans="2:9">
      <c r="B46" s="4">
        <v>44</v>
      </c>
      <c r="C46" s="3" t="s">
        <v>6</v>
      </c>
      <c r="D46" s="7">
        <v>13.5480365</v>
      </c>
      <c r="E46" s="7">
        <v>100.27734510000001</v>
      </c>
      <c r="F46" s="11">
        <v>3</v>
      </c>
      <c r="G46" s="12">
        <v>0.20833333333333301</v>
      </c>
      <c r="H46" s="12">
        <v>0.375</v>
      </c>
      <c r="I46" s="13">
        <v>6.9444444444444441E-3</v>
      </c>
    </row>
    <row r="47" spans="2:9">
      <c r="B47" s="4">
        <v>45</v>
      </c>
      <c r="C47" s="3" t="s">
        <v>5</v>
      </c>
      <c r="D47" s="7">
        <v>13.4065017</v>
      </c>
      <c r="E47" s="7">
        <v>100.0004862</v>
      </c>
      <c r="F47" s="11">
        <v>20</v>
      </c>
      <c r="G47" s="12">
        <v>0.20833333333333301</v>
      </c>
      <c r="H47" s="12">
        <v>0.375</v>
      </c>
      <c r="I47" s="13">
        <v>6.9444444444444441E-3</v>
      </c>
    </row>
    <row r="48" spans="2:9">
      <c r="B48" s="4">
        <v>46</v>
      </c>
      <c r="C48" s="3" t="s">
        <v>18</v>
      </c>
      <c r="D48" s="7">
        <v>13.7362272469061</v>
      </c>
      <c r="E48" s="7">
        <v>100.64232484994101</v>
      </c>
      <c r="F48" s="11">
        <v>1</v>
      </c>
      <c r="G48" s="12">
        <v>0.41666666666666669</v>
      </c>
      <c r="H48" s="12">
        <v>0.5</v>
      </c>
      <c r="I48" s="13">
        <v>6.9444444444444441E-3</v>
      </c>
    </row>
    <row r="49" spans="2:9">
      <c r="B49" s="4">
        <v>47</v>
      </c>
      <c r="C49" s="3" t="s">
        <v>0</v>
      </c>
      <c r="D49" s="7">
        <v>13.6728998</v>
      </c>
      <c r="E49" s="7">
        <v>100.5182798</v>
      </c>
      <c r="F49" s="11">
        <v>2</v>
      </c>
      <c r="G49" s="12">
        <v>0.20833333333333301</v>
      </c>
      <c r="H49" s="12">
        <v>0.375</v>
      </c>
      <c r="I49" s="13">
        <v>6.9444444444444441E-3</v>
      </c>
    </row>
    <row r="50" spans="2:9">
      <c r="B50" s="4">
        <v>48</v>
      </c>
      <c r="C50" s="3" t="s">
        <v>0</v>
      </c>
      <c r="D50" s="7">
        <v>13.6728998</v>
      </c>
      <c r="E50" s="7">
        <v>100.51819999999999</v>
      </c>
      <c r="F50" s="11">
        <v>6</v>
      </c>
      <c r="G50" s="12">
        <v>0.20833333333333301</v>
      </c>
      <c r="H50" s="12">
        <v>0.375</v>
      </c>
      <c r="I50" s="13">
        <v>6.9444444444444441E-3</v>
      </c>
    </row>
    <row r="51" spans="2:9">
      <c r="B51" s="4">
        <v>49</v>
      </c>
      <c r="C51" s="3" t="s">
        <v>4</v>
      </c>
      <c r="D51" s="7">
        <v>13.3489781</v>
      </c>
      <c r="E51" s="7">
        <v>99.893637999999996</v>
      </c>
      <c r="F51" s="11">
        <v>5</v>
      </c>
      <c r="G51" s="12">
        <v>0.20833333333333301</v>
      </c>
      <c r="H51" s="12">
        <v>0.375</v>
      </c>
      <c r="I51" s="13">
        <v>6.9444444444444441E-3</v>
      </c>
    </row>
    <row r="52" spans="2:9">
      <c r="B52" s="4">
        <v>50</v>
      </c>
      <c r="C52" s="8" t="s">
        <v>34</v>
      </c>
      <c r="D52" s="7">
        <v>13.9368318502872</v>
      </c>
      <c r="E52" s="7">
        <v>100.624117255211</v>
      </c>
      <c r="F52" s="11">
        <v>3</v>
      </c>
      <c r="G52" s="12">
        <v>0.20833333333333301</v>
      </c>
      <c r="H52" s="12">
        <v>0.375</v>
      </c>
      <c r="I52" s="13">
        <v>6.9444444444444441E-3</v>
      </c>
    </row>
    <row r="53" spans="2:9">
      <c r="B53" s="4">
        <v>51</v>
      </c>
      <c r="C53" s="3" t="s">
        <v>23</v>
      </c>
      <c r="D53" s="7">
        <v>13.7962814265248</v>
      </c>
      <c r="E53" s="7">
        <v>100.710918903351</v>
      </c>
      <c r="F53" s="11">
        <v>15</v>
      </c>
      <c r="G53" s="12">
        <v>0.20833333333333301</v>
      </c>
      <c r="H53" s="12">
        <v>0.375</v>
      </c>
      <c r="I53" s="13">
        <v>6.9444444444444441E-3</v>
      </c>
    </row>
    <row r="54" spans="2:9">
      <c r="B54" s="4">
        <v>52</v>
      </c>
      <c r="C54" s="3" t="s">
        <v>21</v>
      </c>
      <c r="D54" s="7">
        <v>13.7043494475072</v>
      </c>
      <c r="E54" s="7">
        <v>100.646182626442</v>
      </c>
      <c r="F54" s="11">
        <v>19</v>
      </c>
      <c r="G54" s="12">
        <v>0.20833333333333301</v>
      </c>
      <c r="H54" s="12">
        <v>0.375</v>
      </c>
      <c r="I54" s="13">
        <v>6.9444444444444441E-3</v>
      </c>
    </row>
    <row r="55" spans="2:9">
      <c r="B55" s="4">
        <v>53</v>
      </c>
      <c r="C55" s="3" t="s">
        <v>27</v>
      </c>
      <c r="D55" s="7">
        <v>13.690869001071899</v>
      </c>
      <c r="E55" s="7">
        <v>100.64242743887</v>
      </c>
      <c r="F55" s="11">
        <v>14</v>
      </c>
      <c r="G55" s="12">
        <v>0.41666666666666669</v>
      </c>
      <c r="H55" s="12">
        <v>0.5</v>
      </c>
      <c r="I55" s="13">
        <v>6.9444444444444441E-3</v>
      </c>
    </row>
    <row r="56" spans="2:9">
      <c r="F56" s="2">
        <f>SUM(F3:F55)</f>
        <v>540</v>
      </c>
    </row>
  </sheetData>
  <sortState ref="C3:E55">
    <sortCondition ref="C3:C55"/>
  </sortState>
  <conditionalFormatting sqref="G3">
    <cfRule type="cellIs" dxfId="33" priority="34" stopIfTrue="1" operator="greaterThan">
      <formula>$H$3-$J$3</formula>
    </cfRule>
  </conditionalFormatting>
  <conditionalFormatting sqref="H3">
    <cfRule type="cellIs" dxfId="32" priority="35" stopIfTrue="1" operator="lessThan">
      <formula>$G$3+$J$3</formula>
    </cfRule>
  </conditionalFormatting>
  <conditionalFormatting sqref="G4">
    <cfRule type="cellIs" dxfId="31" priority="33" stopIfTrue="1" operator="greaterThan">
      <formula>$H$19-$J$19</formula>
    </cfRule>
  </conditionalFormatting>
  <conditionalFormatting sqref="G5:G7">
    <cfRule type="cellIs" dxfId="30" priority="32" stopIfTrue="1" operator="greaterThan">
      <formula>$H$19-$J$19</formula>
    </cfRule>
  </conditionalFormatting>
  <conditionalFormatting sqref="H4">
    <cfRule type="cellIs" dxfId="29" priority="31" stopIfTrue="1" operator="greaterThan">
      <formula>$H$3-$J$3</formula>
    </cfRule>
  </conditionalFormatting>
  <conditionalFormatting sqref="H5:H7">
    <cfRule type="cellIs" dxfId="28" priority="30" stopIfTrue="1" operator="greaterThan">
      <formula>$H$3-$J$3</formula>
    </cfRule>
  </conditionalFormatting>
  <conditionalFormatting sqref="G8">
    <cfRule type="cellIs" dxfId="27" priority="29" stopIfTrue="1" operator="greaterThan">
      <formula>$H$19-$J$19</formula>
    </cfRule>
  </conditionalFormatting>
  <conditionalFormatting sqref="G9:G11">
    <cfRule type="cellIs" dxfId="26" priority="28" stopIfTrue="1" operator="greaterThan">
      <formula>$H$19-$J$19</formula>
    </cfRule>
  </conditionalFormatting>
  <conditionalFormatting sqref="H8">
    <cfRule type="cellIs" dxfId="25" priority="27" stopIfTrue="1" operator="greaterThan">
      <formula>$H$3-$J$3</formula>
    </cfRule>
  </conditionalFormatting>
  <conditionalFormatting sqref="H9:H11">
    <cfRule type="cellIs" dxfId="24" priority="26" stopIfTrue="1" operator="greaterThan">
      <formula>$H$3-$J$3</formula>
    </cfRule>
  </conditionalFormatting>
  <conditionalFormatting sqref="G12">
    <cfRule type="cellIs" dxfId="23" priority="25" stopIfTrue="1" operator="greaterThan">
      <formula>$H$19-$J$19</formula>
    </cfRule>
  </conditionalFormatting>
  <conditionalFormatting sqref="G13:G15">
    <cfRule type="cellIs" dxfId="22" priority="24" stopIfTrue="1" operator="greaterThan">
      <formula>$H$19-$J$19</formula>
    </cfRule>
  </conditionalFormatting>
  <conditionalFormatting sqref="H12">
    <cfRule type="cellIs" dxfId="21" priority="23" stopIfTrue="1" operator="greaterThan">
      <formula>$H$3-$J$3</formula>
    </cfRule>
  </conditionalFormatting>
  <conditionalFormatting sqref="H13:H15">
    <cfRule type="cellIs" dxfId="20" priority="22" stopIfTrue="1" operator="greaterThan">
      <formula>$H$3-$J$3</formula>
    </cfRule>
  </conditionalFormatting>
  <conditionalFormatting sqref="G16">
    <cfRule type="cellIs" dxfId="19" priority="21" stopIfTrue="1" operator="greaterThan">
      <formula>$H$19-$J$19</formula>
    </cfRule>
  </conditionalFormatting>
  <conditionalFormatting sqref="G17:G19">
    <cfRule type="cellIs" dxfId="18" priority="20" stopIfTrue="1" operator="greaterThan">
      <formula>$H$19-$J$19</formula>
    </cfRule>
  </conditionalFormatting>
  <conditionalFormatting sqref="H16">
    <cfRule type="cellIs" dxfId="17" priority="19" stopIfTrue="1" operator="greaterThan">
      <formula>$H$3-$J$3</formula>
    </cfRule>
  </conditionalFormatting>
  <conditionalFormatting sqref="H17:H19">
    <cfRule type="cellIs" dxfId="16" priority="18" stopIfTrue="1" operator="greaterThan">
      <formula>$H$3-$J$3</formula>
    </cfRule>
  </conditionalFormatting>
  <conditionalFormatting sqref="G20">
    <cfRule type="cellIs" dxfId="15" priority="17" stopIfTrue="1" operator="greaterThan">
      <formula>$H$19-$J$19</formula>
    </cfRule>
  </conditionalFormatting>
  <conditionalFormatting sqref="G21:G23">
    <cfRule type="cellIs" dxfId="14" priority="16" stopIfTrue="1" operator="greaterThan">
      <formula>$H$19-$J$19</formula>
    </cfRule>
  </conditionalFormatting>
  <conditionalFormatting sqref="H20">
    <cfRule type="cellIs" dxfId="13" priority="15" stopIfTrue="1" operator="greaterThan">
      <formula>$H$3-$J$3</formula>
    </cfRule>
  </conditionalFormatting>
  <conditionalFormatting sqref="H21:H23">
    <cfRule type="cellIs" dxfId="12" priority="14" stopIfTrue="1" operator="greaterThan">
      <formula>$H$3-$J$3</formula>
    </cfRule>
  </conditionalFormatting>
  <conditionalFormatting sqref="G24">
    <cfRule type="cellIs" dxfId="11" priority="13" stopIfTrue="1" operator="greaterThan">
      <formula>$H$19-$J$19</formula>
    </cfRule>
  </conditionalFormatting>
  <conditionalFormatting sqref="G25:G27">
    <cfRule type="cellIs" dxfId="10" priority="12" stopIfTrue="1" operator="greaterThan">
      <formula>$H$19-$J$19</formula>
    </cfRule>
  </conditionalFormatting>
  <conditionalFormatting sqref="H24">
    <cfRule type="cellIs" dxfId="9" priority="11" stopIfTrue="1" operator="greaterThan">
      <formula>$H$3-$J$3</formula>
    </cfRule>
  </conditionalFormatting>
  <conditionalFormatting sqref="H25:H27">
    <cfRule type="cellIs" dxfId="8" priority="10" stopIfTrue="1" operator="greaterThan">
      <formula>$H$3-$J$3</formula>
    </cfRule>
  </conditionalFormatting>
  <conditionalFormatting sqref="G28">
    <cfRule type="cellIs" dxfId="7" priority="9" stopIfTrue="1" operator="greaterThan">
      <formula>$H$3-$J$3</formula>
    </cfRule>
  </conditionalFormatting>
  <conditionalFormatting sqref="H28">
    <cfRule type="cellIs" dxfId="6" priority="8" stopIfTrue="1" operator="greaterThan">
      <formula>$H$3-$J$3</formula>
    </cfRule>
  </conditionalFormatting>
  <conditionalFormatting sqref="G29:G55">
    <cfRule type="cellIs" dxfId="5" priority="7" stopIfTrue="1" operator="greaterThan">
      <formula>$H$3-$J$3</formula>
    </cfRule>
  </conditionalFormatting>
  <conditionalFormatting sqref="H29:H55">
    <cfRule type="cellIs" dxfId="4" priority="6" stopIfTrue="1" operator="greaterThan">
      <formula>$H$3-$J$3</formula>
    </cfRule>
  </conditionalFormatting>
  <conditionalFormatting sqref="I3">
    <cfRule type="cellIs" dxfId="3" priority="5" stopIfTrue="1" operator="greaterThan">
      <formula>$H$4-$G$4 + 0.0001</formula>
    </cfRule>
  </conditionalFormatting>
  <conditionalFormatting sqref="I4:I27">
    <cfRule type="cellIs" dxfId="2" priority="4" stopIfTrue="1" operator="greaterThan">
      <formula>$H$4-$G$4 + 0.0001</formula>
    </cfRule>
  </conditionalFormatting>
  <conditionalFormatting sqref="I43:I55">
    <cfRule type="cellIs" dxfId="1" priority="1" stopIfTrue="1" operator="greaterThan">
      <formula>$H$4-$G$4 + 0.0001</formula>
    </cfRule>
  </conditionalFormatting>
  <conditionalFormatting sqref="I28:I42">
    <cfRule type="cellIs" dxfId="0" priority="2" stopIfTrue="1" operator="greaterThan">
      <formula>$H$4-$G$4 + 0.0001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Warning" error="Please select a value from the list available in the selected cell.">
          <x14:formula1>
            <xm:f>'[1]1.Locations'!#REF!</xm:f>
          </x14:formula1>
          <xm:sqref>C11:C18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27"/>
  <sheetViews>
    <sheetView topLeftCell="A12" workbookViewId="0">
      <selection activeCell="K3" sqref="K3"/>
    </sheetView>
  </sheetViews>
  <sheetFormatPr defaultRowHeight="15"/>
  <cols>
    <col min="3" max="8" width="9.85546875" bestFit="1" customWidth="1"/>
    <col min="13" max="13" width="24.42578125" customWidth="1"/>
  </cols>
  <sheetData>
    <row r="3" spans="2:19" ht="23.25">
      <c r="B3" s="22" t="s">
        <v>59</v>
      </c>
      <c r="C3" s="23">
        <f>SUMPRODUCT(C7:H12,C19:H24)</f>
        <v>17400</v>
      </c>
      <c r="D3" s="5"/>
      <c r="E3" s="5"/>
      <c r="F3" s="5"/>
      <c r="G3" s="5"/>
      <c r="H3" s="5"/>
      <c r="I3" s="5"/>
    </row>
    <row r="4" spans="2:19" ht="15.75" thickBot="1">
      <c r="B4" s="5"/>
      <c r="C4" s="5"/>
      <c r="D4" s="5"/>
      <c r="E4" s="5"/>
      <c r="F4" s="5"/>
      <c r="G4" s="5"/>
      <c r="H4" s="5"/>
      <c r="I4" s="5"/>
    </row>
    <row r="5" spans="2:19" ht="33.75" customHeight="1" thickBot="1">
      <c r="B5" s="20"/>
      <c r="C5" s="20"/>
      <c r="D5" s="20"/>
      <c r="E5" s="20" t="s">
        <v>61</v>
      </c>
      <c r="F5" s="20"/>
      <c r="G5" s="20"/>
      <c r="H5" s="20"/>
      <c r="I5" s="20" t="s">
        <v>63</v>
      </c>
      <c r="M5" s="26" t="s">
        <v>65</v>
      </c>
      <c r="N5" s="26" t="s">
        <v>72</v>
      </c>
      <c r="O5" s="26" t="s">
        <v>73</v>
      </c>
      <c r="P5" s="26" t="s">
        <v>74</v>
      </c>
      <c r="Q5" s="26" t="s">
        <v>75</v>
      </c>
      <c r="R5" s="26" t="s">
        <v>76</v>
      </c>
      <c r="S5" s="26" t="s">
        <v>77</v>
      </c>
    </row>
    <row r="6" spans="2:19" ht="43.5" thickTop="1" thickBot="1">
      <c r="B6" s="20" t="s">
        <v>65</v>
      </c>
      <c r="C6" s="20" t="s">
        <v>72</v>
      </c>
      <c r="D6" s="20" t="s">
        <v>73</v>
      </c>
      <c r="E6" s="20" t="s">
        <v>74</v>
      </c>
      <c r="F6" s="20" t="s">
        <v>75</v>
      </c>
      <c r="G6" s="20" t="s">
        <v>76</v>
      </c>
      <c r="H6" s="20" t="s">
        <v>77</v>
      </c>
      <c r="I6" s="20"/>
      <c r="M6" s="27" t="s">
        <v>66</v>
      </c>
      <c r="N6" s="28">
        <v>2000</v>
      </c>
      <c r="O6" s="28">
        <v>5000</v>
      </c>
      <c r="P6" s="28">
        <v>2000</v>
      </c>
      <c r="Q6" s="28">
        <v>3000</v>
      </c>
      <c r="R6" s="28">
        <v>2800</v>
      </c>
      <c r="S6" s="28">
        <v>2100</v>
      </c>
    </row>
    <row r="7" spans="2:19" ht="43.5" thickTop="1" thickBot="1">
      <c r="B7" s="20" t="s">
        <v>66</v>
      </c>
      <c r="C7" s="32">
        <v>2000</v>
      </c>
      <c r="D7" s="32">
        <v>5000</v>
      </c>
      <c r="E7" s="32">
        <v>2000</v>
      </c>
      <c r="F7" s="32">
        <v>3000</v>
      </c>
      <c r="G7" s="32">
        <v>2800</v>
      </c>
      <c r="H7" s="32">
        <v>2100</v>
      </c>
      <c r="I7" s="20">
        <v>1</v>
      </c>
      <c r="M7" s="29" t="s">
        <v>67</v>
      </c>
      <c r="N7" s="30">
        <v>2500</v>
      </c>
      <c r="O7" s="30">
        <v>3200</v>
      </c>
      <c r="P7" s="30">
        <v>3000</v>
      </c>
      <c r="Q7" s="30">
        <v>2500</v>
      </c>
      <c r="R7" s="30">
        <v>2700</v>
      </c>
      <c r="S7" s="30">
        <v>3200</v>
      </c>
    </row>
    <row r="8" spans="2:19" ht="42.75" thickBot="1">
      <c r="B8" s="20" t="s">
        <v>67</v>
      </c>
      <c r="C8" s="33">
        <v>2500</v>
      </c>
      <c r="D8" s="33">
        <v>3200</v>
      </c>
      <c r="E8" s="33">
        <v>3000</v>
      </c>
      <c r="F8" s="33">
        <v>2500</v>
      </c>
      <c r="G8" s="33">
        <v>2700</v>
      </c>
      <c r="H8" s="33">
        <v>3200</v>
      </c>
      <c r="I8" s="20">
        <v>1</v>
      </c>
      <c r="M8" s="29" t="s">
        <v>68</v>
      </c>
      <c r="N8" s="31">
        <v>1800</v>
      </c>
      <c r="O8" s="31">
        <v>2900</v>
      </c>
      <c r="P8" s="31">
        <v>2100</v>
      </c>
      <c r="Q8" s="31">
        <v>2200</v>
      </c>
      <c r="R8" s="31">
        <v>2500</v>
      </c>
      <c r="S8" s="31">
        <v>2200</v>
      </c>
    </row>
    <row r="9" spans="2:19" ht="42.75" thickBot="1">
      <c r="B9" s="20" t="s">
        <v>68</v>
      </c>
      <c r="C9" s="34">
        <v>1800</v>
      </c>
      <c r="D9" s="34">
        <v>2900</v>
      </c>
      <c r="E9" s="34">
        <v>2100</v>
      </c>
      <c r="F9" s="34">
        <v>2200</v>
      </c>
      <c r="G9" s="34">
        <v>2500</v>
      </c>
      <c r="H9" s="34">
        <v>2200</v>
      </c>
      <c r="I9" s="20">
        <v>1</v>
      </c>
      <c r="M9" s="29" t="s">
        <v>69</v>
      </c>
      <c r="N9" s="30">
        <v>2000</v>
      </c>
      <c r="O9" s="30">
        <v>1200</v>
      </c>
      <c r="P9" s="30">
        <v>3000</v>
      </c>
      <c r="Q9" s="30">
        <v>2600</v>
      </c>
      <c r="R9" s="30">
        <v>2400</v>
      </c>
      <c r="S9" s="30">
        <v>3000</v>
      </c>
    </row>
    <row r="10" spans="2:19" ht="42.75" thickBot="1">
      <c r="B10" s="20" t="s">
        <v>69</v>
      </c>
      <c r="C10" s="33">
        <v>2000</v>
      </c>
      <c r="D10" s="33">
        <v>1200</v>
      </c>
      <c r="E10" s="33">
        <v>3000</v>
      </c>
      <c r="F10" s="33">
        <v>2600</v>
      </c>
      <c r="G10" s="33">
        <v>2400</v>
      </c>
      <c r="H10" s="33">
        <v>3000</v>
      </c>
      <c r="I10" s="19">
        <v>1</v>
      </c>
      <c r="M10" s="29" t="s">
        <v>70</v>
      </c>
      <c r="N10" s="31">
        <v>2200</v>
      </c>
      <c r="O10" s="31">
        <v>1400</v>
      </c>
      <c r="P10" s="31">
        <v>2100</v>
      </c>
      <c r="Q10" s="31">
        <v>2000</v>
      </c>
      <c r="R10" s="31">
        <v>2100</v>
      </c>
      <c r="S10" s="31">
        <v>4200</v>
      </c>
    </row>
    <row r="11" spans="2:19" ht="42.75" thickBot="1">
      <c r="B11" s="20" t="s">
        <v>70</v>
      </c>
      <c r="C11" s="34">
        <v>2200</v>
      </c>
      <c r="D11" s="34">
        <v>1400</v>
      </c>
      <c r="E11" s="34">
        <v>2100</v>
      </c>
      <c r="F11" s="34">
        <v>2000</v>
      </c>
      <c r="G11" s="34">
        <v>2100</v>
      </c>
      <c r="H11" s="34">
        <v>4200</v>
      </c>
      <c r="I11" s="19">
        <v>1</v>
      </c>
      <c r="M11" s="29" t="s">
        <v>71</v>
      </c>
      <c r="N11" s="30">
        <v>2800</v>
      </c>
      <c r="O11" s="30">
        <v>2300</v>
      </c>
      <c r="P11" s="30">
        <v>3200</v>
      </c>
      <c r="Q11" s="30">
        <v>1600</v>
      </c>
      <c r="R11" s="30">
        <v>2300</v>
      </c>
      <c r="S11" s="30">
        <v>3200</v>
      </c>
    </row>
    <row r="12" spans="2:19" ht="28.5" thickBot="1">
      <c r="B12" s="20" t="s">
        <v>71</v>
      </c>
      <c r="C12" s="33">
        <v>2800</v>
      </c>
      <c r="D12" s="33">
        <v>2300</v>
      </c>
      <c r="E12" s="33">
        <v>3200</v>
      </c>
      <c r="F12" s="33">
        <v>1600</v>
      </c>
      <c r="G12" s="33">
        <v>2300</v>
      </c>
      <c r="H12" s="33">
        <v>3200</v>
      </c>
      <c r="I12" s="19">
        <v>1</v>
      </c>
    </row>
    <row r="13" spans="2:19">
      <c r="B13" s="20" t="s">
        <v>62</v>
      </c>
      <c r="C13" s="19">
        <v>1</v>
      </c>
      <c r="D13" s="19">
        <v>1</v>
      </c>
      <c r="E13" s="19">
        <v>1</v>
      </c>
      <c r="F13" s="19">
        <v>1</v>
      </c>
      <c r="G13" s="19">
        <v>1</v>
      </c>
      <c r="H13" s="19">
        <v>1</v>
      </c>
      <c r="I13" s="19">
        <f>SUM(I7:I12)</f>
        <v>6</v>
      </c>
    </row>
    <row r="14" spans="2:19">
      <c r="B14" s="5"/>
      <c r="C14" s="5"/>
      <c r="D14" s="5"/>
      <c r="E14" s="5"/>
      <c r="F14" s="5"/>
      <c r="G14" s="5"/>
      <c r="H14" s="5"/>
      <c r="I14" s="5"/>
    </row>
    <row r="15" spans="2:19">
      <c r="B15" s="5"/>
      <c r="C15" s="5"/>
      <c r="D15" s="5"/>
      <c r="E15" s="5"/>
      <c r="F15" s="5"/>
      <c r="G15" s="5"/>
      <c r="H15" s="5"/>
      <c r="I15" s="5"/>
    </row>
    <row r="16" spans="2:19">
      <c r="B16" s="5"/>
      <c r="C16" s="5"/>
      <c r="D16" s="5"/>
      <c r="E16" s="5"/>
      <c r="F16" s="5"/>
      <c r="G16" s="5"/>
      <c r="H16" s="5"/>
      <c r="I16" s="5"/>
    </row>
    <row r="17" spans="2:11">
      <c r="B17" s="20"/>
      <c r="C17" s="20"/>
      <c r="D17" s="20"/>
      <c r="E17" s="20" t="s">
        <v>61</v>
      </c>
      <c r="F17" s="20"/>
      <c r="G17" s="20"/>
      <c r="H17" s="20"/>
      <c r="I17" s="20" t="s">
        <v>63</v>
      </c>
    </row>
    <row r="18" spans="2:11">
      <c r="B18" s="20" t="s">
        <v>60</v>
      </c>
      <c r="C18" s="20" t="s">
        <v>72</v>
      </c>
      <c r="D18" s="20" t="s">
        <v>73</v>
      </c>
      <c r="E18" s="20" t="s">
        <v>74</v>
      </c>
      <c r="F18" s="20" t="s">
        <v>75</v>
      </c>
      <c r="G18" s="20" t="s">
        <v>76</v>
      </c>
      <c r="H18" s="20" t="s">
        <v>77</v>
      </c>
      <c r="I18" s="20" t="s">
        <v>64</v>
      </c>
    </row>
    <row r="19" spans="2:11">
      <c r="B19" s="20" t="s">
        <v>66</v>
      </c>
      <c r="C19" s="37">
        <v>1</v>
      </c>
      <c r="D19" s="35">
        <v>0</v>
      </c>
      <c r="E19" s="35">
        <v>0</v>
      </c>
      <c r="F19" s="35">
        <v>1</v>
      </c>
      <c r="G19" s="35">
        <v>0</v>
      </c>
      <c r="H19" s="35">
        <v>0</v>
      </c>
      <c r="I19" s="20">
        <v>1</v>
      </c>
      <c r="K19" s="21">
        <f>SUM(D19:H19)</f>
        <v>1</v>
      </c>
    </row>
    <row r="20" spans="2:11">
      <c r="B20" s="20" t="s">
        <v>67</v>
      </c>
      <c r="C20" s="35">
        <v>0</v>
      </c>
      <c r="D20" s="35">
        <v>0</v>
      </c>
      <c r="E20" s="35">
        <v>1</v>
      </c>
      <c r="F20" s="35">
        <v>0</v>
      </c>
      <c r="G20" s="35">
        <v>0</v>
      </c>
      <c r="H20" s="35">
        <v>0</v>
      </c>
      <c r="I20" s="20">
        <v>1</v>
      </c>
      <c r="K20" s="21">
        <f>SUM(D20:H20)</f>
        <v>1</v>
      </c>
    </row>
    <row r="21" spans="2:11">
      <c r="B21" s="20" t="s">
        <v>68</v>
      </c>
      <c r="C21" s="35">
        <v>0</v>
      </c>
      <c r="D21" s="37">
        <v>1</v>
      </c>
      <c r="E21" s="35">
        <v>0</v>
      </c>
      <c r="F21" s="35">
        <v>0</v>
      </c>
      <c r="G21" s="35">
        <v>0</v>
      </c>
      <c r="H21" s="35">
        <v>0</v>
      </c>
      <c r="I21" s="20">
        <v>1</v>
      </c>
      <c r="K21" s="21">
        <f>SUM(D21:H21)</f>
        <v>1</v>
      </c>
    </row>
    <row r="22" spans="2:11">
      <c r="B22" s="20" t="s">
        <v>69</v>
      </c>
      <c r="C22" s="35">
        <v>0</v>
      </c>
      <c r="D22" s="35">
        <v>0</v>
      </c>
      <c r="E22" s="36">
        <v>0</v>
      </c>
      <c r="F22" s="35">
        <v>0</v>
      </c>
      <c r="G22" s="35">
        <v>0</v>
      </c>
      <c r="H22" s="35">
        <v>0</v>
      </c>
      <c r="I22" s="19">
        <v>1</v>
      </c>
      <c r="K22" s="21">
        <f>SUM(D22:H22)</f>
        <v>0</v>
      </c>
    </row>
    <row r="23" spans="2:11">
      <c r="B23" s="20" t="s">
        <v>70</v>
      </c>
      <c r="C23" s="35">
        <v>0</v>
      </c>
      <c r="D23" s="35">
        <v>0</v>
      </c>
      <c r="E23" s="36">
        <v>0</v>
      </c>
      <c r="F23" s="35">
        <v>0</v>
      </c>
      <c r="G23" s="35">
        <v>0</v>
      </c>
      <c r="H23" s="35">
        <v>1</v>
      </c>
      <c r="I23" s="19">
        <v>1</v>
      </c>
      <c r="K23" s="21">
        <f>SUM(D23:H23)</f>
        <v>1</v>
      </c>
    </row>
    <row r="24" spans="2:11">
      <c r="B24" s="20" t="s">
        <v>71</v>
      </c>
      <c r="C24" s="35">
        <v>0</v>
      </c>
      <c r="D24" s="35">
        <v>0</v>
      </c>
      <c r="E24" s="36">
        <v>0</v>
      </c>
      <c r="F24" s="35">
        <v>0</v>
      </c>
      <c r="G24" s="35">
        <v>1</v>
      </c>
      <c r="H24" s="35">
        <v>0</v>
      </c>
      <c r="I24" s="19">
        <v>1</v>
      </c>
      <c r="K24" s="21">
        <f>SUM(D24:H24)</f>
        <v>1</v>
      </c>
    </row>
    <row r="25" spans="2:11">
      <c r="B25" s="20" t="s">
        <v>62</v>
      </c>
      <c r="C25" s="19">
        <v>1</v>
      </c>
      <c r="D25" s="19">
        <v>1</v>
      </c>
      <c r="E25" s="19">
        <v>1</v>
      </c>
      <c r="F25" s="19">
        <v>1</v>
      </c>
      <c r="G25" s="19">
        <v>1</v>
      </c>
      <c r="H25" s="19">
        <v>1</v>
      </c>
      <c r="I25" s="19">
        <f>SUM(I19:I24)</f>
        <v>6</v>
      </c>
    </row>
    <row r="26" spans="2:11">
      <c r="B26" s="5"/>
      <c r="C26" s="5"/>
      <c r="D26" s="5"/>
      <c r="E26" s="25"/>
      <c r="F26" s="5"/>
      <c r="G26" s="5"/>
      <c r="H26" s="5"/>
      <c r="I26" s="5"/>
    </row>
    <row r="27" spans="2:11">
      <c r="B27" s="21"/>
      <c r="C27" s="21">
        <f t="shared" ref="C27:H27" si="0">SUM(C19:C24)</f>
        <v>1</v>
      </c>
      <c r="D27" s="21">
        <f>SUM(D19:D24)</f>
        <v>1</v>
      </c>
      <c r="E27" s="21">
        <f t="shared" ref="E27:H27" si="1">SUM(E19:E24)</f>
        <v>1</v>
      </c>
      <c r="F27" s="21">
        <f t="shared" si="1"/>
        <v>1</v>
      </c>
      <c r="G27" s="21">
        <f t="shared" si="1"/>
        <v>1</v>
      </c>
      <c r="H27" s="21">
        <f t="shared" si="1"/>
        <v>1</v>
      </c>
      <c r="I27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27"/>
  <sheetViews>
    <sheetView tabSelected="1" topLeftCell="A11" workbookViewId="0">
      <selection activeCell="D4" sqref="D4"/>
    </sheetView>
  </sheetViews>
  <sheetFormatPr defaultRowHeight="15"/>
  <cols>
    <col min="2" max="2" width="18.7109375" customWidth="1"/>
    <col min="13" max="13" width="46.85546875" customWidth="1"/>
  </cols>
  <sheetData>
    <row r="3" spans="2:21" ht="24" thickBot="1">
      <c r="B3" s="22" t="s">
        <v>59</v>
      </c>
      <c r="C3" s="23">
        <f>SUMPRODUCT(C7:H12,C19:H24)</f>
        <v>339</v>
      </c>
      <c r="D3" s="5"/>
      <c r="E3" s="5"/>
      <c r="F3" s="5"/>
      <c r="G3" s="5"/>
      <c r="H3" s="5"/>
      <c r="I3" s="5"/>
      <c r="M3" s="38"/>
      <c r="N3" s="38"/>
      <c r="O3" s="38"/>
      <c r="P3" s="38"/>
      <c r="Q3" s="38"/>
      <c r="R3" s="38"/>
      <c r="S3" s="38"/>
      <c r="T3" s="38"/>
      <c r="U3" s="38"/>
    </row>
    <row r="4" spans="2:21" ht="30" customHeight="1">
      <c r="B4" s="5"/>
      <c r="C4" s="5"/>
      <c r="D4" s="5"/>
      <c r="E4" s="5"/>
      <c r="F4" s="5"/>
      <c r="G4" s="5"/>
      <c r="H4" s="5"/>
      <c r="I4" s="5"/>
      <c r="M4" s="39" t="s">
        <v>78</v>
      </c>
      <c r="N4" s="40" t="s">
        <v>72</v>
      </c>
      <c r="O4" s="40" t="s">
        <v>73</v>
      </c>
      <c r="P4" s="40" t="s">
        <v>74</v>
      </c>
      <c r="Q4" s="40" t="s">
        <v>75</v>
      </c>
      <c r="R4" s="40" t="s">
        <v>76</v>
      </c>
      <c r="S4" s="38"/>
      <c r="T4" s="38"/>
      <c r="U4" s="38"/>
    </row>
    <row r="5" spans="2:21" ht="48.75" thickBot="1">
      <c r="B5" s="20"/>
      <c r="C5" s="20"/>
      <c r="D5" s="20"/>
      <c r="E5" s="20" t="s">
        <v>61</v>
      </c>
      <c r="F5" s="20"/>
      <c r="G5" s="20"/>
      <c r="H5" s="20"/>
      <c r="I5" s="20" t="s">
        <v>63</v>
      </c>
      <c r="M5" s="41" t="s">
        <v>79</v>
      </c>
      <c r="N5" s="42"/>
      <c r="O5" s="42"/>
      <c r="P5" s="42"/>
      <c r="Q5" s="42"/>
      <c r="R5" s="42"/>
      <c r="S5" s="38"/>
      <c r="T5" s="38"/>
      <c r="U5" s="38"/>
    </row>
    <row r="6" spans="2:21" ht="49.5" thickTop="1" thickBot="1">
      <c r="B6" s="20" t="s">
        <v>65</v>
      </c>
      <c r="C6" s="20" t="s">
        <v>72</v>
      </c>
      <c r="D6" s="20" t="s">
        <v>73</v>
      </c>
      <c r="E6" s="20" t="s">
        <v>74</v>
      </c>
      <c r="F6" s="20" t="s">
        <v>75</v>
      </c>
      <c r="G6" s="20" t="s">
        <v>76</v>
      </c>
      <c r="H6" s="20" t="s">
        <v>77</v>
      </c>
      <c r="I6" s="20"/>
      <c r="M6" s="43" t="s">
        <v>80</v>
      </c>
      <c r="N6" s="43">
        <v>88</v>
      </c>
      <c r="O6" s="43">
        <v>98</v>
      </c>
      <c r="P6" s="43">
        <v>76</v>
      </c>
      <c r="Q6" s="43">
        <v>79</v>
      </c>
      <c r="R6" s="43">
        <v>90</v>
      </c>
      <c r="S6" s="38"/>
      <c r="T6" s="38"/>
      <c r="U6" s="38"/>
    </row>
    <row r="7" spans="2:21" ht="49.5" thickTop="1" thickBot="1">
      <c r="B7" s="47" t="s">
        <v>80</v>
      </c>
      <c r="C7" s="45">
        <v>88</v>
      </c>
      <c r="D7" s="45">
        <v>98</v>
      </c>
      <c r="E7" s="45">
        <v>76</v>
      </c>
      <c r="F7" s="45">
        <v>79</v>
      </c>
      <c r="G7" s="45">
        <v>90</v>
      </c>
      <c r="H7" s="32">
        <v>0</v>
      </c>
      <c r="I7" s="20">
        <v>1</v>
      </c>
      <c r="M7" s="44" t="s">
        <v>81</v>
      </c>
      <c r="N7" s="44">
        <v>95</v>
      </c>
      <c r="O7" s="44">
        <v>98</v>
      </c>
      <c r="P7" s="44">
        <v>96</v>
      </c>
      <c r="Q7" s="44">
        <v>76</v>
      </c>
      <c r="R7" s="44">
        <v>95</v>
      </c>
      <c r="S7" s="38"/>
      <c r="T7" s="38"/>
      <c r="U7" s="38"/>
    </row>
    <row r="8" spans="2:21" ht="48.75" thickBot="1">
      <c r="B8" s="48" t="s">
        <v>81</v>
      </c>
      <c r="C8" s="46">
        <v>95</v>
      </c>
      <c r="D8" s="46">
        <v>98</v>
      </c>
      <c r="E8" s="46">
        <v>96</v>
      </c>
      <c r="F8" s="46">
        <v>76</v>
      </c>
      <c r="G8" s="46">
        <v>95</v>
      </c>
      <c r="H8" s="33">
        <v>0</v>
      </c>
      <c r="I8" s="20">
        <v>1</v>
      </c>
      <c r="M8" s="44" t="s">
        <v>82</v>
      </c>
      <c r="N8" s="44">
        <v>70</v>
      </c>
      <c r="O8" s="44">
        <v>76</v>
      </c>
      <c r="P8" s="44">
        <v>75</v>
      </c>
      <c r="Q8" s="44">
        <v>72</v>
      </c>
      <c r="R8" s="44">
        <v>78</v>
      </c>
      <c r="S8" s="38"/>
      <c r="T8" s="38"/>
      <c r="U8" s="38"/>
    </row>
    <row r="9" spans="2:21" ht="48.75" thickBot="1">
      <c r="B9" s="48" t="s">
        <v>82</v>
      </c>
      <c r="C9" s="46">
        <v>70</v>
      </c>
      <c r="D9" s="46">
        <v>76</v>
      </c>
      <c r="E9" s="46">
        <v>75</v>
      </c>
      <c r="F9" s="46">
        <v>72</v>
      </c>
      <c r="G9" s="46">
        <v>78</v>
      </c>
      <c r="H9" s="34">
        <v>0</v>
      </c>
      <c r="I9" s="20">
        <v>1</v>
      </c>
      <c r="M9" s="44" t="s">
        <v>83</v>
      </c>
      <c r="N9" s="44">
        <v>85</v>
      </c>
      <c r="O9" s="44">
        <v>87</v>
      </c>
      <c r="P9" s="44">
        <v>78</v>
      </c>
      <c r="Q9" s="44">
        <v>65</v>
      </c>
      <c r="R9" s="44">
        <v>95</v>
      </c>
      <c r="S9" s="38"/>
      <c r="T9" s="38"/>
      <c r="U9" s="38"/>
    </row>
    <row r="10" spans="2:21" ht="48.75" thickBot="1">
      <c r="B10" s="48" t="s">
        <v>83</v>
      </c>
      <c r="C10" s="46">
        <v>85</v>
      </c>
      <c r="D10" s="46">
        <v>87</v>
      </c>
      <c r="E10" s="46">
        <v>78</v>
      </c>
      <c r="F10" s="46">
        <v>65</v>
      </c>
      <c r="G10" s="46">
        <v>95</v>
      </c>
      <c r="H10" s="33">
        <v>0</v>
      </c>
      <c r="I10" s="19">
        <v>1</v>
      </c>
      <c r="M10" s="44" t="s">
        <v>84</v>
      </c>
      <c r="N10" s="44">
        <v>85</v>
      </c>
      <c r="O10" s="44">
        <v>89</v>
      </c>
      <c r="P10" s="44">
        <v>86</v>
      </c>
      <c r="Q10" s="44">
        <v>75</v>
      </c>
      <c r="R10" s="44">
        <v>70</v>
      </c>
      <c r="S10" s="38"/>
      <c r="T10" s="38"/>
      <c r="U10" s="38"/>
    </row>
    <row r="11" spans="2:21" ht="28.5" thickBot="1">
      <c r="B11" s="48" t="s">
        <v>84</v>
      </c>
      <c r="C11" s="46">
        <v>85</v>
      </c>
      <c r="D11" s="46">
        <v>89</v>
      </c>
      <c r="E11" s="46">
        <v>86</v>
      </c>
      <c r="F11" s="46">
        <v>75</v>
      </c>
      <c r="G11" s="46">
        <v>70</v>
      </c>
      <c r="H11" s="34">
        <v>0</v>
      </c>
      <c r="I11" s="19">
        <v>1</v>
      </c>
      <c r="M11" s="38"/>
      <c r="N11" s="38"/>
      <c r="O11" s="38"/>
      <c r="P11" s="38"/>
      <c r="Q11" s="38"/>
      <c r="R11" s="38"/>
      <c r="S11" s="38"/>
      <c r="T11" s="38"/>
      <c r="U11" s="38"/>
    </row>
    <row r="12" spans="2:21" ht="28.5" thickBot="1">
      <c r="B12" s="20" t="s">
        <v>71</v>
      </c>
      <c r="C12" s="33">
        <v>0</v>
      </c>
      <c r="D12" s="33">
        <v>0</v>
      </c>
      <c r="E12" s="33">
        <v>0</v>
      </c>
      <c r="F12" s="33">
        <v>0</v>
      </c>
      <c r="G12" s="33">
        <v>0</v>
      </c>
      <c r="H12" s="33">
        <v>0</v>
      </c>
      <c r="I12" s="19">
        <v>1</v>
      </c>
      <c r="M12" s="38"/>
      <c r="N12" s="38"/>
      <c r="O12" s="38"/>
      <c r="P12" s="38"/>
      <c r="Q12" s="38"/>
      <c r="R12" s="38"/>
      <c r="S12" s="38"/>
      <c r="T12" s="38"/>
      <c r="U12" s="38"/>
    </row>
    <row r="13" spans="2:21">
      <c r="B13" s="20" t="s">
        <v>62</v>
      </c>
      <c r="C13" s="19">
        <v>1</v>
      </c>
      <c r="D13" s="19">
        <v>1</v>
      </c>
      <c r="E13" s="19">
        <v>1</v>
      </c>
      <c r="F13" s="19">
        <v>1</v>
      </c>
      <c r="G13" s="19">
        <v>1</v>
      </c>
      <c r="H13" s="19">
        <v>1</v>
      </c>
      <c r="I13" s="19">
        <f>SUM(I7:I12)</f>
        <v>6</v>
      </c>
    </row>
    <row r="14" spans="2:21">
      <c r="B14" s="5"/>
      <c r="C14" s="5"/>
      <c r="D14" s="5"/>
      <c r="E14" s="5"/>
      <c r="F14" s="5"/>
      <c r="G14" s="5"/>
      <c r="H14" s="5"/>
      <c r="I14" s="5"/>
    </row>
    <row r="15" spans="2:21">
      <c r="B15" s="5"/>
      <c r="C15" s="5"/>
      <c r="D15" s="5"/>
      <c r="E15" s="5"/>
      <c r="F15" s="5"/>
      <c r="G15" s="5"/>
      <c r="H15" s="5"/>
      <c r="I15" s="5"/>
    </row>
    <row r="16" spans="2:21">
      <c r="B16" s="5"/>
      <c r="C16" s="5"/>
      <c r="D16" s="5"/>
      <c r="E16" s="5"/>
      <c r="F16" s="5"/>
      <c r="G16" s="5"/>
      <c r="H16" s="5"/>
      <c r="I16" s="5"/>
    </row>
    <row r="17" spans="2:11">
      <c r="B17" s="20"/>
      <c r="C17" s="20"/>
      <c r="D17" s="20"/>
      <c r="E17" s="20" t="s">
        <v>61</v>
      </c>
      <c r="F17" s="20"/>
      <c r="G17" s="20"/>
      <c r="H17" s="20"/>
      <c r="I17" s="20" t="s">
        <v>63</v>
      </c>
    </row>
    <row r="18" spans="2:11">
      <c r="B18" s="20" t="s">
        <v>60</v>
      </c>
      <c r="C18" s="20" t="s">
        <v>72</v>
      </c>
      <c r="D18" s="20" t="s">
        <v>73</v>
      </c>
      <c r="E18" s="20" t="s">
        <v>74</v>
      </c>
      <c r="F18" s="20" t="s">
        <v>75</v>
      </c>
      <c r="G18" s="20" t="s">
        <v>76</v>
      </c>
      <c r="H18" s="20" t="s">
        <v>77</v>
      </c>
      <c r="I18" s="20" t="s">
        <v>64</v>
      </c>
    </row>
    <row r="19" spans="2:11">
      <c r="B19" s="20" t="s">
        <v>66</v>
      </c>
      <c r="C19" s="37">
        <v>1</v>
      </c>
      <c r="D19" s="35">
        <v>0</v>
      </c>
      <c r="E19" s="35">
        <v>0</v>
      </c>
      <c r="F19" s="35">
        <v>1</v>
      </c>
      <c r="G19" s="35">
        <v>0</v>
      </c>
      <c r="H19" s="35">
        <v>0</v>
      </c>
      <c r="I19" s="20">
        <v>1</v>
      </c>
      <c r="K19" s="21">
        <f>SUM(D19:H19)</f>
        <v>1</v>
      </c>
    </row>
    <row r="20" spans="2:11">
      <c r="B20" s="20" t="s">
        <v>67</v>
      </c>
      <c r="C20" s="35">
        <v>0</v>
      </c>
      <c r="D20" s="35">
        <v>0</v>
      </c>
      <c r="E20" s="35">
        <v>1</v>
      </c>
      <c r="F20" s="35">
        <v>0</v>
      </c>
      <c r="G20" s="35">
        <v>0</v>
      </c>
      <c r="H20" s="35">
        <v>0</v>
      </c>
      <c r="I20" s="20">
        <v>1</v>
      </c>
      <c r="K20" s="21">
        <f>SUM(D20:H20)</f>
        <v>1</v>
      </c>
    </row>
    <row r="21" spans="2:11">
      <c r="B21" s="20" t="s">
        <v>68</v>
      </c>
      <c r="C21" s="35">
        <v>0</v>
      </c>
      <c r="D21" s="37">
        <v>1</v>
      </c>
      <c r="E21" s="35">
        <v>0</v>
      </c>
      <c r="F21" s="35">
        <v>0</v>
      </c>
      <c r="G21" s="35">
        <v>0</v>
      </c>
      <c r="H21" s="35">
        <v>0</v>
      </c>
      <c r="I21" s="20">
        <v>1</v>
      </c>
      <c r="K21" s="21">
        <f>SUM(D21:H21)</f>
        <v>1</v>
      </c>
    </row>
    <row r="22" spans="2:11">
      <c r="B22" s="20" t="s">
        <v>69</v>
      </c>
      <c r="C22" s="35">
        <v>0</v>
      </c>
      <c r="D22" s="35">
        <v>0</v>
      </c>
      <c r="E22" s="36">
        <v>0</v>
      </c>
      <c r="F22" s="35">
        <v>0</v>
      </c>
      <c r="G22" s="35">
        <v>0</v>
      </c>
      <c r="H22" s="35">
        <v>0</v>
      </c>
      <c r="I22" s="19">
        <v>1</v>
      </c>
      <c r="K22" s="21">
        <f>SUM(D22:H22)</f>
        <v>0</v>
      </c>
    </row>
    <row r="23" spans="2:11">
      <c r="B23" s="20" t="s">
        <v>70</v>
      </c>
      <c r="C23" s="35">
        <v>0</v>
      </c>
      <c r="D23" s="35">
        <v>0</v>
      </c>
      <c r="E23" s="36">
        <v>0</v>
      </c>
      <c r="F23" s="35">
        <v>0</v>
      </c>
      <c r="G23" s="35">
        <v>0</v>
      </c>
      <c r="H23" s="35">
        <v>1</v>
      </c>
      <c r="I23" s="19">
        <v>1</v>
      </c>
      <c r="K23" s="21">
        <f>SUM(D23:H23)</f>
        <v>1</v>
      </c>
    </row>
    <row r="24" spans="2:11">
      <c r="B24" s="20" t="s">
        <v>71</v>
      </c>
      <c r="C24" s="35">
        <v>0</v>
      </c>
      <c r="D24" s="35">
        <v>0</v>
      </c>
      <c r="E24" s="36">
        <v>0</v>
      </c>
      <c r="F24" s="35">
        <v>0</v>
      </c>
      <c r="G24" s="35">
        <v>1</v>
      </c>
      <c r="H24" s="35">
        <v>0</v>
      </c>
      <c r="I24" s="19">
        <v>1</v>
      </c>
      <c r="K24" s="21">
        <f>SUM(D24:H24)</f>
        <v>1</v>
      </c>
    </row>
    <row r="25" spans="2:11">
      <c r="B25" s="20" t="s">
        <v>62</v>
      </c>
      <c r="C25" s="19">
        <v>1</v>
      </c>
      <c r="D25" s="19">
        <v>1</v>
      </c>
      <c r="E25" s="19">
        <v>1</v>
      </c>
      <c r="F25" s="19">
        <v>1</v>
      </c>
      <c r="G25" s="19">
        <v>1</v>
      </c>
      <c r="H25" s="19">
        <v>1</v>
      </c>
      <c r="I25" s="19">
        <f>SUM(I19:I24)</f>
        <v>6</v>
      </c>
    </row>
    <row r="26" spans="2:11">
      <c r="B26" s="5"/>
      <c r="C26" s="5"/>
      <c r="D26" s="5"/>
      <c r="E26" s="25"/>
      <c r="F26" s="5"/>
      <c r="G26" s="5"/>
      <c r="H26" s="5"/>
      <c r="I26" s="5"/>
    </row>
    <row r="27" spans="2:11">
      <c r="B27" s="21"/>
      <c r="C27" s="21">
        <f t="shared" ref="C27:H27" si="0">SUM(C19:C24)</f>
        <v>1</v>
      </c>
      <c r="D27" s="21">
        <f>SUM(D19:D24)</f>
        <v>1</v>
      </c>
      <c r="E27" s="21">
        <f t="shared" ref="E27:H27" si="1">SUM(E19:E24)</f>
        <v>1</v>
      </c>
      <c r="F27" s="21">
        <f t="shared" si="1"/>
        <v>1</v>
      </c>
      <c r="G27" s="21">
        <f t="shared" si="1"/>
        <v>1</v>
      </c>
      <c r="H27" s="21">
        <f t="shared" si="1"/>
        <v>1</v>
      </c>
      <c r="I27" s="21"/>
    </row>
  </sheetData>
  <mergeCells count="5">
    <mergeCell ref="N4:N5"/>
    <mergeCell ref="O4:O5"/>
    <mergeCell ref="P4:P5"/>
    <mergeCell ref="Q4:Q5"/>
    <mergeCell ref="R4:R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Paitoon Sirioran</dc:creator>
  <cp:lastModifiedBy>user</cp:lastModifiedBy>
  <dcterms:created xsi:type="dcterms:W3CDTF">2020-01-16T01:17:13Z</dcterms:created>
  <dcterms:modified xsi:type="dcterms:W3CDTF">2020-01-16T04:33:00Z</dcterms:modified>
</cp:coreProperties>
</file>