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97\Dropbox\Aravind_ExpAM\Exports_Gerbils\"/>
    </mc:Choice>
  </mc:AlternateContent>
  <xr:revisionPtr revIDLastSave="0" documentId="8_{46C1D12B-B50B-4C15-A308-24379F7EA316}" xr6:coauthVersionLast="47" xr6:coauthVersionMax="47" xr10:uidLastSave="{00000000-0000-0000-0000-000000000000}"/>
  <bookViews>
    <workbookView xWindow="-7380" yWindow="-16410" windowWidth="29040" windowHeight="15840" xr2:uid="{CCAA4ACE-083F-4781-9284-5FCF5375A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U41" i="1" s="1"/>
  <c r="S41" i="1"/>
  <c r="R41" i="1"/>
  <c r="T40" i="1"/>
  <c r="U40" i="1" s="1"/>
  <c r="S40" i="1"/>
  <c r="R40" i="1"/>
  <c r="T39" i="1"/>
  <c r="U39" i="1" s="1"/>
  <c r="S39" i="1"/>
  <c r="R39" i="1"/>
  <c r="T38" i="1"/>
  <c r="U38" i="1" s="1"/>
  <c r="S38" i="1"/>
  <c r="R38" i="1"/>
  <c r="T37" i="1"/>
  <c r="U37" i="1" s="1"/>
  <c r="S37" i="1"/>
  <c r="R37" i="1"/>
  <c r="T36" i="1"/>
  <c r="U36" i="1" s="1"/>
  <c r="S36" i="1"/>
  <c r="R36" i="1"/>
  <c r="T35" i="1"/>
  <c r="U35" i="1" s="1"/>
  <c r="S35" i="1"/>
  <c r="R35" i="1"/>
  <c r="T34" i="1"/>
  <c r="U34" i="1" s="1"/>
  <c r="S34" i="1"/>
  <c r="R34" i="1"/>
  <c r="T26" i="1"/>
  <c r="U26" i="1" s="1"/>
  <c r="S26" i="1"/>
  <c r="R26" i="1"/>
  <c r="T25" i="1"/>
  <c r="U25" i="1" s="1"/>
  <c r="S25" i="1"/>
  <c r="R25" i="1"/>
  <c r="T24" i="1"/>
  <c r="U24" i="1" s="1"/>
  <c r="S24" i="1"/>
  <c r="R24" i="1"/>
  <c r="T23" i="1"/>
  <c r="U23" i="1" s="1"/>
  <c r="S23" i="1"/>
  <c r="R23" i="1"/>
  <c r="T22" i="1"/>
  <c r="U22" i="1" s="1"/>
  <c r="S22" i="1"/>
  <c r="R22" i="1"/>
  <c r="T21" i="1"/>
  <c r="U21" i="1" s="1"/>
  <c r="S21" i="1"/>
  <c r="R21" i="1"/>
  <c r="T20" i="1"/>
  <c r="U20" i="1" s="1"/>
  <c r="S20" i="1"/>
  <c r="R20" i="1"/>
  <c r="T19" i="1"/>
  <c r="U19" i="1" s="1"/>
  <c r="S19" i="1"/>
  <c r="R19" i="1"/>
  <c r="T11" i="1"/>
  <c r="U11" i="1" s="1"/>
  <c r="S11" i="1"/>
  <c r="R11" i="1"/>
  <c r="T10" i="1"/>
  <c r="U10" i="1" s="1"/>
  <c r="S10" i="1"/>
  <c r="R10" i="1"/>
  <c r="T9" i="1"/>
  <c r="U9" i="1" s="1"/>
  <c r="S9" i="1"/>
  <c r="R9" i="1"/>
  <c r="T8" i="1"/>
  <c r="U8" i="1" s="1"/>
  <c r="S8" i="1"/>
  <c r="R8" i="1"/>
  <c r="T7" i="1"/>
  <c r="U7" i="1" s="1"/>
  <c r="S7" i="1"/>
  <c r="R7" i="1"/>
  <c r="T6" i="1"/>
  <c r="U6" i="1" s="1"/>
  <c r="S6" i="1"/>
  <c r="R6" i="1"/>
  <c r="T5" i="1"/>
  <c r="U5" i="1" s="1"/>
  <c r="S5" i="1"/>
  <c r="R5" i="1"/>
  <c r="T4" i="1"/>
  <c r="U4" i="1" s="1"/>
  <c r="S4" i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tc={CFED3A94-50F0-40C2-8AE6-58C7AB97A73A}</author>
  </authors>
  <commentList>
    <comment ref="H34" authorId="0" shapeId="0" xr:uid="{CFED3A94-50F0-40C2-8AE6-58C7AB97A73A}">
      <text>
        <t>[Threaded comment]
Your version of Excel allows you to read this threaded comment; however, any edits to it will get removed if the file is opened in a newer version of Excel. Learn more: https://go.microsoft.com/fwlink/?linkid=870924
Comment:
    peaked at 24??</t>
      </text>
    </comment>
  </commentList>
</comments>
</file>

<file path=xl/sharedStrings.xml><?xml version="1.0" encoding="utf-8"?>
<sst xmlns="http://schemas.openxmlformats.org/spreadsheetml/2006/main" count="56" uniqueCount="45">
  <si>
    <t>3kHz 19wk</t>
  </si>
  <si>
    <t>Level</t>
  </si>
  <si>
    <t>GER12</t>
  </si>
  <si>
    <t>GER13</t>
  </si>
  <si>
    <t>GER14</t>
  </si>
  <si>
    <t>GER15</t>
  </si>
  <si>
    <t>GER16</t>
  </si>
  <si>
    <t>GER7</t>
  </si>
  <si>
    <t>GER35</t>
  </si>
  <si>
    <t>GER36</t>
  </si>
  <si>
    <t>GER39</t>
  </si>
  <si>
    <t>GER40</t>
  </si>
  <si>
    <t>GER52</t>
  </si>
  <si>
    <t>GER53</t>
  </si>
  <si>
    <t>GER17-22</t>
  </si>
  <si>
    <t>GER18-22</t>
  </si>
  <si>
    <t>GER19-22</t>
  </si>
  <si>
    <t>Mean</t>
  </si>
  <si>
    <t>n</t>
  </si>
  <si>
    <t>std</t>
  </si>
  <si>
    <t>sem</t>
  </si>
  <si>
    <t>3kHz</t>
  </si>
  <si>
    <t>44wk</t>
  </si>
  <si>
    <t>GER1</t>
  </si>
  <si>
    <t>GER2</t>
  </si>
  <si>
    <t>GER5</t>
  </si>
  <si>
    <t>GER6</t>
  </si>
  <si>
    <t>GER8</t>
  </si>
  <si>
    <t>GER9</t>
  </si>
  <si>
    <t>GER10</t>
  </si>
  <si>
    <t>GER11</t>
  </si>
  <si>
    <t>GER17</t>
  </si>
  <si>
    <t>GER18</t>
  </si>
  <si>
    <t>GER37</t>
  </si>
  <si>
    <t>GER38</t>
  </si>
  <si>
    <t>GER42</t>
  </si>
  <si>
    <t>GER43</t>
  </si>
  <si>
    <t>75 wk</t>
  </si>
  <si>
    <t>GER19-21</t>
  </si>
  <si>
    <t>GER20-21</t>
  </si>
  <si>
    <t>GER21-22</t>
  </si>
  <si>
    <t>GER22-22</t>
  </si>
  <si>
    <t>GER23-21</t>
  </si>
  <si>
    <t>GER24-22</t>
  </si>
  <si>
    <t>GER25-22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</si>
</sst>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1" fillId="0" borderId="0" xfId="1" applyFont="1"/>
  </cellXfs>
  <cellStyles count="2">
    <cellStyle name="Normal" xfId="0" builtinId="0"/>
    <cellStyle name="Normal 2" xfId="1" xr:uid="{0A17F7A4-DD7A-41AA-A2E6-AD66DFEB4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rasits, Kimberly Lynn" id="{F6BF197A-5CF1-4FB3-BF3C-9ADA3C2FB3F2}" userId="S::kiy7@pitt.edu::8349c528-257f-44eb-9626-289f54e3d3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4" dT="2023-01-25T16:11:25.96" personId="{F6BF197A-5CF1-4FB3-BF3C-9ADA3C2FB3F2}" id="{CFED3A94-50F0-40C2-8AE6-58C7AB97A73A}">
    <text>peaked at 24??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9089-403A-487F-AFE0-1F599B75C362}">
  <dimension ref="A1:V45"/>
  <sheetViews>
    <sheetView tabSelected="1" workbookViewId="0">
      <selection activeCell="N16" sqref="N16"/>
    </sheetView>
  </sheetViews>
  <sheetFormatPr defaultRowHeight="15" x14ac:dyDescent="0.25"/>
  <sheetData>
    <row r="1" spans="1:2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3" t="s">
        <v>0</v>
      </c>
      <c r="N2" s="4"/>
      <c r="O2" s="4"/>
      <c r="V2" s="2"/>
    </row>
    <row r="3" spans="1:22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2"/>
    </row>
    <row r="4" spans="1:22" x14ac:dyDescent="0.25">
      <c r="A4" s="3">
        <v>16</v>
      </c>
      <c r="B4" s="4">
        <v>10.47</v>
      </c>
      <c r="C4" s="4">
        <v>13.76</v>
      </c>
      <c r="D4" s="4">
        <v>9.19</v>
      </c>
      <c r="E4" s="4">
        <v>21.54</v>
      </c>
      <c r="F4" s="4">
        <v>9.6690000000000005</v>
      </c>
      <c r="G4" s="4">
        <v>21.35</v>
      </c>
      <c r="H4" s="4">
        <v>27.83</v>
      </c>
      <c r="I4" s="4">
        <v>12.29</v>
      </c>
      <c r="J4" s="4">
        <v>7.2119999999999997</v>
      </c>
      <c r="K4" s="4">
        <v>17.850000000000001</v>
      </c>
      <c r="L4" s="5">
        <v>12.66</v>
      </c>
      <c r="M4" s="5">
        <v>18.54</v>
      </c>
      <c r="N4" s="4">
        <v>18.36</v>
      </c>
      <c r="O4" s="4">
        <v>21.06</v>
      </c>
      <c r="P4">
        <v>9.7490000000000006</v>
      </c>
      <c r="R4" s="4">
        <f t="shared" ref="R4:R11" si="0">AVERAGE(B4:Q4)</f>
        <v>15.435333333333334</v>
      </c>
      <c r="S4" s="4">
        <f t="shared" ref="S4:S11" si="1">COUNT(B4:Q4)</f>
        <v>15</v>
      </c>
      <c r="T4" s="4">
        <f t="shared" ref="T4:T11" si="2">_xlfn.STDEV.P(B4:Q4)</f>
        <v>5.7666129824090726</v>
      </c>
      <c r="U4" s="4">
        <f t="shared" ref="U4:U11" si="3">T4/SQRT(S4)</f>
        <v>1.4889330696595882</v>
      </c>
      <c r="V4" s="2"/>
    </row>
    <row r="5" spans="1:22" x14ac:dyDescent="0.25">
      <c r="A5" s="3">
        <v>40</v>
      </c>
      <c r="B5" s="4">
        <v>12.09</v>
      </c>
      <c r="C5" s="6">
        <v>4.2039999999999997</v>
      </c>
      <c r="D5" s="4">
        <v>24.45</v>
      </c>
      <c r="E5" s="4">
        <v>34.700000000000003</v>
      </c>
      <c r="F5" s="4">
        <v>11.04</v>
      </c>
      <c r="G5" s="4">
        <v>24.16</v>
      </c>
      <c r="H5" s="4">
        <v>14.59</v>
      </c>
      <c r="I5" s="4">
        <v>5.0039999999999996</v>
      </c>
      <c r="J5" s="4">
        <v>16.72</v>
      </c>
      <c r="K5" s="4">
        <v>17.690000000000001</v>
      </c>
      <c r="L5" s="5">
        <v>14.02</v>
      </c>
      <c r="M5" s="5">
        <v>12.12</v>
      </c>
      <c r="N5" s="4">
        <v>20.77</v>
      </c>
      <c r="O5" s="4">
        <v>11.74</v>
      </c>
      <c r="P5">
        <v>17.29</v>
      </c>
      <c r="R5" s="4">
        <f t="shared" si="0"/>
        <v>16.039200000000001</v>
      </c>
      <c r="S5" s="4">
        <f t="shared" si="1"/>
        <v>15</v>
      </c>
      <c r="T5" s="4">
        <f t="shared" si="2"/>
        <v>7.5476459129099727</v>
      </c>
      <c r="U5" s="4">
        <f t="shared" si="3"/>
        <v>1.9487937949180532</v>
      </c>
      <c r="V5" s="2"/>
    </row>
    <row r="6" spans="1:22" x14ac:dyDescent="0.25">
      <c r="A6" s="3">
        <v>110</v>
      </c>
      <c r="B6" s="4">
        <v>3.278</v>
      </c>
      <c r="C6" s="4">
        <v>5.26</v>
      </c>
      <c r="D6" s="4">
        <v>12.83</v>
      </c>
      <c r="E6" s="4">
        <v>10.68</v>
      </c>
      <c r="F6" s="4">
        <v>9.84</v>
      </c>
      <c r="G6" s="4">
        <v>11.9</v>
      </c>
      <c r="H6" s="4">
        <v>9.843</v>
      </c>
      <c r="I6" s="4">
        <v>5.4429999999999996</v>
      </c>
      <c r="J6" s="4">
        <v>6.3360000000000003</v>
      </c>
      <c r="K6" s="4">
        <v>5.8440000000000003</v>
      </c>
      <c r="L6" s="5">
        <v>11.44</v>
      </c>
      <c r="M6" s="5">
        <v>3.355</v>
      </c>
      <c r="N6" s="4">
        <v>8.2880000000000003</v>
      </c>
      <c r="O6" s="4">
        <v>6.8029999999999999</v>
      </c>
      <c r="P6">
        <v>5.3470000000000004</v>
      </c>
      <c r="R6" s="4">
        <f t="shared" si="0"/>
        <v>7.7657999999999987</v>
      </c>
      <c r="S6" s="4">
        <f t="shared" si="1"/>
        <v>15</v>
      </c>
      <c r="T6" s="4">
        <f t="shared" si="2"/>
        <v>3.0266037776138943</v>
      </c>
      <c r="U6" s="4">
        <f t="shared" si="3"/>
        <v>0.78146573508447126</v>
      </c>
      <c r="V6" s="2"/>
    </row>
    <row r="7" spans="1:22" x14ac:dyDescent="0.25">
      <c r="A7" s="3">
        <v>256</v>
      </c>
      <c r="B7" s="4">
        <v>6.9249999999999998</v>
      </c>
      <c r="C7" s="4">
        <v>4.6550000000000002</v>
      </c>
      <c r="D7" s="4">
        <v>10.01</v>
      </c>
      <c r="E7" s="4">
        <v>10.72</v>
      </c>
      <c r="F7" s="4">
        <v>3.794</v>
      </c>
      <c r="G7" s="4">
        <v>7.9180000000000001</v>
      </c>
      <c r="H7" s="4">
        <v>9.6790000000000003</v>
      </c>
      <c r="I7" s="4">
        <v>5.3769999999999998</v>
      </c>
      <c r="J7" s="4">
        <v>4.5590000000000002</v>
      </c>
      <c r="K7" s="4">
        <v>5.0510000000000002</v>
      </c>
      <c r="L7" s="5">
        <v>5.27</v>
      </c>
      <c r="M7" s="5">
        <v>2.996</v>
      </c>
      <c r="N7" s="4">
        <v>2.411</v>
      </c>
      <c r="O7" s="4">
        <v>6.6459999999999999</v>
      </c>
      <c r="P7">
        <v>3.6389999999999998</v>
      </c>
      <c r="R7" s="4">
        <f t="shared" si="0"/>
        <v>5.9766666666666657</v>
      </c>
      <c r="S7" s="4">
        <f t="shared" si="1"/>
        <v>15</v>
      </c>
      <c r="T7" s="4">
        <f t="shared" si="2"/>
        <v>2.5151523391017268</v>
      </c>
      <c r="U7" s="4">
        <f t="shared" si="3"/>
        <v>0.64940954150104113</v>
      </c>
      <c r="V7" s="2"/>
    </row>
    <row r="8" spans="1:22" x14ac:dyDescent="0.25">
      <c r="A8" s="3">
        <v>512</v>
      </c>
      <c r="B8" s="4">
        <v>3.177</v>
      </c>
      <c r="C8" s="4">
        <v>8.6980000000000004</v>
      </c>
      <c r="D8" s="4">
        <v>5.8029999999999999</v>
      </c>
      <c r="E8" s="4">
        <v>18.510000000000002</v>
      </c>
      <c r="F8" s="4">
        <v>8</v>
      </c>
      <c r="G8" s="4">
        <v>11.07</v>
      </c>
      <c r="H8" s="4">
        <v>7.0389999999999997</v>
      </c>
      <c r="I8" s="4">
        <v>3.6309999999999998</v>
      </c>
      <c r="J8" s="4">
        <v>0.80649999999999999</v>
      </c>
      <c r="K8" s="4">
        <v>4.4169999999999998</v>
      </c>
      <c r="L8" s="5">
        <v>6.2089999999999996</v>
      </c>
      <c r="M8" s="5">
        <v>8.6340000000000003</v>
      </c>
      <c r="N8" s="4">
        <v>4.3040000000000003</v>
      </c>
      <c r="O8" s="4">
        <v>5.0060000000000002</v>
      </c>
      <c r="P8">
        <v>8.5069999999999997</v>
      </c>
      <c r="R8" s="4">
        <f t="shared" si="0"/>
        <v>6.9207666666666672</v>
      </c>
      <c r="S8" s="4">
        <f t="shared" si="1"/>
        <v>15</v>
      </c>
      <c r="T8" s="4">
        <f t="shared" si="2"/>
        <v>4.0172654416765745</v>
      </c>
      <c r="U8" s="4">
        <f t="shared" si="3"/>
        <v>1.0372534768605304</v>
      </c>
      <c r="V8" s="2"/>
    </row>
    <row r="9" spans="1:22" x14ac:dyDescent="0.25">
      <c r="A9" s="3">
        <v>724</v>
      </c>
      <c r="B9" s="4">
        <v>1.653</v>
      </c>
      <c r="C9" s="4">
        <v>2.6859999999999999</v>
      </c>
      <c r="D9" s="4">
        <v>1.44</v>
      </c>
      <c r="E9" s="4">
        <v>7.0140000000000002</v>
      </c>
      <c r="F9" s="4">
        <v>0.69299999999999995</v>
      </c>
      <c r="G9" s="4">
        <v>1.2729999999999999</v>
      </c>
      <c r="H9" s="4">
        <v>1.1459999999999999</v>
      </c>
      <c r="I9" s="4">
        <v>1.2330000000000001</v>
      </c>
      <c r="J9" s="4">
        <v>1.2030000000000001</v>
      </c>
      <c r="K9" s="4">
        <v>0.60880000000000001</v>
      </c>
      <c r="L9" s="5">
        <v>2.246</v>
      </c>
      <c r="M9" s="5">
        <v>3.1190000000000002</v>
      </c>
      <c r="N9" s="4">
        <v>3.4609999999999999</v>
      </c>
      <c r="O9" s="4">
        <v>0.84989999999999999</v>
      </c>
      <c r="P9">
        <v>1.2430000000000001</v>
      </c>
      <c r="R9" s="4">
        <f t="shared" si="0"/>
        <v>1.9912466666666662</v>
      </c>
      <c r="S9" s="4">
        <f t="shared" si="1"/>
        <v>15</v>
      </c>
      <c r="T9" s="4">
        <f t="shared" si="2"/>
        <v>1.5813845861002811</v>
      </c>
      <c r="U9" s="4">
        <f t="shared" si="3"/>
        <v>0.40831174439436652</v>
      </c>
      <c r="V9" s="2"/>
    </row>
    <row r="10" spans="1:22" x14ac:dyDescent="0.25">
      <c r="A10" s="3">
        <v>1024</v>
      </c>
      <c r="B10" s="4">
        <v>1.0009999999999999</v>
      </c>
      <c r="C10" s="4">
        <v>1.4410000000000001</v>
      </c>
      <c r="D10" s="4">
        <v>4.6509999999999998</v>
      </c>
      <c r="E10" s="4">
        <v>2.9159999999999999</v>
      </c>
      <c r="F10" s="4">
        <v>2.379</v>
      </c>
      <c r="G10" s="4">
        <v>1.0760000000000001</v>
      </c>
      <c r="H10" s="4">
        <v>1.415</v>
      </c>
      <c r="I10" s="4">
        <v>0.66039999999999999</v>
      </c>
      <c r="J10" s="4">
        <v>0.68930000000000002</v>
      </c>
      <c r="K10" s="4">
        <v>1.1359999999999999</v>
      </c>
      <c r="L10" s="5">
        <v>1.448</v>
      </c>
      <c r="M10" s="5">
        <v>2.2450000000000001</v>
      </c>
      <c r="N10" s="4">
        <v>2.335</v>
      </c>
      <c r="O10" s="4">
        <v>0.9496</v>
      </c>
      <c r="P10">
        <v>1.47</v>
      </c>
      <c r="R10" s="4">
        <f t="shared" si="0"/>
        <v>1.72082</v>
      </c>
      <c r="S10" s="4">
        <f t="shared" si="1"/>
        <v>15</v>
      </c>
      <c r="T10" s="4">
        <f t="shared" si="2"/>
        <v>1.0154805668253823</v>
      </c>
      <c r="U10" s="4">
        <f t="shared" si="3"/>
        <v>0.26219595491413156</v>
      </c>
      <c r="V10" s="2"/>
    </row>
    <row r="11" spans="1:22" x14ac:dyDescent="0.25">
      <c r="A11" s="3">
        <v>1448</v>
      </c>
      <c r="B11" s="4">
        <v>0.2261</v>
      </c>
      <c r="C11" s="4">
        <v>0.30740000000000001</v>
      </c>
      <c r="D11" s="4">
        <v>1.347</v>
      </c>
      <c r="E11" s="4">
        <v>2.5139999999999998</v>
      </c>
      <c r="F11" s="4">
        <v>0.50219999999999998</v>
      </c>
      <c r="G11" s="4">
        <v>0.97489999999999999</v>
      </c>
      <c r="H11" s="4">
        <v>0.55210000000000004</v>
      </c>
      <c r="I11" s="4">
        <v>0.12130000000000001</v>
      </c>
      <c r="J11" s="4">
        <v>0.15279999999999999</v>
      </c>
      <c r="K11" s="4">
        <v>0.34</v>
      </c>
      <c r="L11" s="5">
        <v>0.60409999999999997</v>
      </c>
      <c r="M11" s="5">
        <v>0.77400000000000002</v>
      </c>
      <c r="N11" s="4">
        <v>0.47570000000000001</v>
      </c>
      <c r="O11" s="4">
        <v>9.7129999999999994E-2</v>
      </c>
      <c r="P11">
        <v>0.18909999999999999</v>
      </c>
      <c r="R11" s="4">
        <f t="shared" si="0"/>
        <v>0.61185533333333331</v>
      </c>
      <c r="S11" s="4">
        <f t="shared" si="1"/>
        <v>15</v>
      </c>
      <c r="T11" s="4">
        <f t="shared" si="2"/>
        <v>0.60889648123871509</v>
      </c>
      <c r="U11" s="4">
        <f t="shared" si="3"/>
        <v>0.15721639542678936</v>
      </c>
      <c r="V11" s="2"/>
    </row>
    <row r="12" spans="1:22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5"/>
      <c r="N12" s="4"/>
      <c r="O12" s="4"/>
      <c r="R12" s="4"/>
      <c r="S12" s="4"/>
      <c r="T12" s="4"/>
      <c r="U12" s="4"/>
      <c r="V12" s="2"/>
    </row>
    <row r="13" spans="1:22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4"/>
      <c r="S13" s="4"/>
      <c r="T13" s="4"/>
      <c r="U13" s="4"/>
      <c r="V13" s="2"/>
    </row>
    <row r="14" spans="1:22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R14" s="4"/>
      <c r="S14" s="4"/>
      <c r="T14" s="4"/>
      <c r="U14" s="4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3" t="s">
        <v>21</v>
      </c>
      <c r="B17" t="s">
        <v>22</v>
      </c>
      <c r="L17" s="4"/>
      <c r="M17" s="4"/>
      <c r="N17" s="4"/>
      <c r="O17" s="4"/>
      <c r="V17" s="2"/>
    </row>
    <row r="18" spans="1:22" x14ac:dyDescent="0.25">
      <c r="A18" s="3" t="s">
        <v>1</v>
      </c>
      <c r="B18" s="3" t="s">
        <v>23</v>
      </c>
      <c r="C18" s="3" t="s">
        <v>24</v>
      </c>
      <c r="D18" s="3" t="s">
        <v>25</v>
      </c>
      <c r="E18" s="3" t="s">
        <v>26</v>
      </c>
      <c r="F18" s="3" t="s">
        <v>27</v>
      </c>
      <c r="G18" s="3" t="s">
        <v>28</v>
      </c>
      <c r="H18" s="3" t="s">
        <v>29</v>
      </c>
      <c r="I18" s="3" t="s">
        <v>30</v>
      </c>
      <c r="J18" s="3" t="s">
        <v>31</v>
      </c>
      <c r="K18" s="3" t="s">
        <v>32</v>
      </c>
      <c r="L18" s="3" t="s">
        <v>33</v>
      </c>
      <c r="M18" s="3" t="s">
        <v>34</v>
      </c>
      <c r="N18" s="3" t="s">
        <v>35</v>
      </c>
      <c r="O18" s="3" t="s">
        <v>36</v>
      </c>
      <c r="P18" s="3"/>
      <c r="R18" s="3" t="s">
        <v>17</v>
      </c>
      <c r="S18" s="3" t="s">
        <v>18</v>
      </c>
      <c r="T18" s="3" t="s">
        <v>19</v>
      </c>
      <c r="U18" s="3" t="s">
        <v>20</v>
      </c>
      <c r="V18" s="2"/>
    </row>
    <row r="19" spans="1:22" x14ac:dyDescent="0.25">
      <c r="A19" s="3">
        <v>16</v>
      </c>
      <c r="B19" s="5">
        <v>20.18</v>
      </c>
      <c r="C19" s="5">
        <v>10.79</v>
      </c>
      <c r="D19" s="5">
        <v>11.52</v>
      </c>
      <c r="E19" s="5">
        <v>18.21</v>
      </c>
      <c r="F19" s="5">
        <v>28.85</v>
      </c>
      <c r="G19" s="5">
        <v>15.64</v>
      </c>
      <c r="H19" s="5">
        <v>16.71</v>
      </c>
      <c r="I19" s="5">
        <v>15.19</v>
      </c>
      <c r="J19" s="5">
        <v>9.3010000000000002</v>
      </c>
      <c r="K19" s="5">
        <v>18.309999999999999</v>
      </c>
      <c r="L19" s="4">
        <v>30.87</v>
      </c>
      <c r="M19" s="4">
        <v>6.9539999999999997</v>
      </c>
      <c r="N19" s="4">
        <v>13.86</v>
      </c>
      <c r="O19" s="4">
        <v>22.34</v>
      </c>
      <c r="R19" s="4">
        <f t="shared" ref="R19:R26" si="4">AVERAGE(B19:Q19)</f>
        <v>17.051785714285714</v>
      </c>
      <c r="S19" s="4">
        <f t="shared" ref="S19:S26" si="5">COUNT(B19:Q19)</f>
        <v>14</v>
      </c>
      <c r="T19" s="4">
        <f t="shared" ref="T19:T26" si="6">_xlfn.STDEV.P(B19:Q19)</f>
        <v>6.6463237548348202</v>
      </c>
      <c r="U19" s="4">
        <f>T19/SQRT(S19)</f>
        <v>1.7763047408692016</v>
      </c>
      <c r="V19" s="2"/>
    </row>
    <row r="20" spans="1:22" x14ac:dyDescent="0.25">
      <c r="A20" s="3">
        <v>40</v>
      </c>
      <c r="B20" s="5">
        <v>16.149999999999999</v>
      </c>
      <c r="C20" s="5">
        <v>21.65</v>
      </c>
      <c r="D20" s="5">
        <v>21.1</v>
      </c>
      <c r="E20" s="5">
        <v>17.64</v>
      </c>
      <c r="F20" s="5">
        <v>21.2</v>
      </c>
      <c r="G20" s="5">
        <v>17.63</v>
      </c>
      <c r="H20" s="5">
        <v>41.41</v>
      </c>
      <c r="I20" s="5">
        <v>12.62</v>
      </c>
      <c r="J20" s="5">
        <v>3.0169999999999999</v>
      </c>
      <c r="K20" s="5">
        <v>16.28</v>
      </c>
      <c r="L20" s="4">
        <v>24.46</v>
      </c>
      <c r="M20" s="4">
        <v>7.3760000000000003</v>
      </c>
      <c r="N20" s="4">
        <v>13.58</v>
      </c>
      <c r="O20" s="4">
        <v>20.329999999999998</v>
      </c>
      <c r="R20" s="4">
        <f t="shared" si="4"/>
        <v>18.174499999999998</v>
      </c>
      <c r="S20" s="4">
        <f t="shared" si="5"/>
        <v>14</v>
      </c>
      <c r="T20" s="4">
        <f t="shared" si="6"/>
        <v>8.5374078597830714</v>
      </c>
      <c r="U20" s="4">
        <f t="shared" ref="U20:U23" si="7">T20/SQRT(S20)</f>
        <v>2.2817182273185166</v>
      </c>
      <c r="V20" s="2"/>
    </row>
    <row r="21" spans="1:22" x14ac:dyDescent="0.25">
      <c r="A21" s="3">
        <v>110</v>
      </c>
      <c r="B21" s="5">
        <v>15.87</v>
      </c>
      <c r="C21" s="5">
        <v>15.79</v>
      </c>
      <c r="D21" s="5">
        <v>4.1900000000000004</v>
      </c>
      <c r="E21" s="5">
        <v>6.3330000000000002</v>
      </c>
      <c r="F21" s="5">
        <v>11.36</v>
      </c>
      <c r="G21" s="5">
        <v>10.26</v>
      </c>
      <c r="H21" s="5">
        <v>6.5279999999999996</v>
      </c>
      <c r="I21" s="5">
        <v>9.5120000000000005</v>
      </c>
      <c r="J21" s="5">
        <v>0.43780000000000002</v>
      </c>
      <c r="K21" s="5">
        <v>7.7380000000000004</v>
      </c>
      <c r="L21" s="4">
        <v>4.9009999999999998</v>
      </c>
      <c r="M21" s="4">
        <v>2.7090000000000001</v>
      </c>
      <c r="N21" s="4">
        <v>12.18</v>
      </c>
      <c r="O21" s="4">
        <v>6.2169999999999996</v>
      </c>
      <c r="R21" s="4">
        <f t="shared" si="4"/>
        <v>8.1446999999999985</v>
      </c>
      <c r="S21" s="4">
        <f t="shared" si="5"/>
        <v>14</v>
      </c>
      <c r="T21" s="4">
        <f t="shared" si="6"/>
        <v>4.4399040174631859</v>
      </c>
      <c r="U21" s="4">
        <f t="shared" si="7"/>
        <v>1.1866142616791735</v>
      </c>
      <c r="V21" s="2"/>
    </row>
    <row r="22" spans="1:22" x14ac:dyDescent="0.25">
      <c r="A22" s="3">
        <v>256</v>
      </c>
      <c r="B22" s="5">
        <v>19.43</v>
      </c>
      <c r="C22" s="5">
        <v>2.91</v>
      </c>
      <c r="D22" s="5">
        <v>2.387</v>
      </c>
      <c r="E22" s="5">
        <v>3.056</v>
      </c>
      <c r="F22" s="5">
        <v>1.633</v>
      </c>
      <c r="G22" s="5">
        <v>3.4220000000000002</v>
      </c>
      <c r="H22" s="5">
        <v>0.78300000000000003</v>
      </c>
      <c r="I22" s="5">
        <v>1.8320000000000001</v>
      </c>
      <c r="J22" s="5">
        <v>0.89549999999999996</v>
      </c>
      <c r="K22" s="5">
        <v>3.6579999999999999</v>
      </c>
      <c r="L22" s="4">
        <v>2.472</v>
      </c>
      <c r="M22" s="4">
        <v>2.7309999999999999</v>
      </c>
      <c r="N22" s="4">
        <v>2.96</v>
      </c>
      <c r="O22" s="4">
        <v>4.3819999999999997</v>
      </c>
      <c r="R22" s="4">
        <f t="shared" si="4"/>
        <v>3.7536785714285719</v>
      </c>
      <c r="S22" s="4">
        <f t="shared" si="5"/>
        <v>14</v>
      </c>
      <c r="T22" s="4">
        <f t="shared" si="6"/>
        <v>4.4547735616941733</v>
      </c>
      <c r="U22" s="4">
        <f t="shared" si="7"/>
        <v>1.1905883145370189</v>
      </c>
      <c r="V22" s="2"/>
    </row>
    <row r="23" spans="1:22" x14ac:dyDescent="0.25">
      <c r="A23" s="3">
        <v>512</v>
      </c>
      <c r="B23" s="5">
        <v>11.73</v>
      </c>
      <c r="C23" s="5">
        <v>3.7789999999999999</v>
      </c>
      <c r="D23" s="5">
        <v>1.4710000000000001</v>
      </c>
      <c r="E23" s="5">
        <v>0.84460000000000002</v>
      </c>
      <c r="F23" s="5">
        <v>2.5939999999999999</v>
      </c>
      <c r="G23" s="5">
        <v>6.8940000000000001</v>
      </c>
      <c r="H23" s="5">
        <v>0.60489999999999999</v>
      </c>
      <c r="I23" s="5">
        <v>4.9000000000000004</v>
      </c>
      <c r="J23" s="5">
        <v>3.4020000000000001</v>
      </c>
      <c r="K23" s="5">
        <v>1.9179999999999999</v>
      </c>
      <c r="L23" s="4">
        <v>5.8630000000000004</v>
      </c>
      <c r="M23" s="4">
        <v>6.1719999999999997</v>
      </c>
      <c r="N23" s="4">
        <v>6.26</v>
      </c>
      <c r="O23" s="4">
        <v>6.3209999999999997</v>
      </c>
      <c r="R23" s="4">
        <f t="shared" si="4"/>
        <v>4.4823928571428571</v>
      </c>
      <c r="S23" s="4">
        <f t="shared" si="5"/>
        <v>14</v>
      </c>
      <c r="T23" s="4">
        <f t="shared" si="6"/>
        <v>2.9149906764036846</v>
      </c>
      <c r="U23" s="4">
        <f t="shared" si="7"/>
        <v>0.77906402833878674</v>
      </c>
      <c r="V23" s="2"/>
    </row>
    <row r="24" spans="1:22" x14ac:dyDescent="0.25">
      <c r="A24" s="3">
        <v>724</v>
      </c>
      <c r="B24" s="5">
        <v>7.3150000000000004</v>
      </c>
      <c r="C24" s="5">
        <v>2.1640000000000001</v>
      </c>
      <c r="D24" s="5">
        <v>0.41320000000000001</v>
      </c>
      <c r="E24" s="5">
        <v>0.32750000000000001</v>
      </c>
      <c r="F24" s="5">
        <v>2.6070000000000002</v>
      </c>
      <c r="G24" s="5">
        <v>0.95950000000000002</v>
      </c>
      <c r="H24" s="5">
        <v>2.198</v>
      </c>
      <c r="I24" s="5">
        <v>5.4420000000000002</v>
      </c>
      <c r="J24" s="5">
        <v>0.61509999999999998</v>
      </c>
      <c r="K24" s="5">
        <v>6.0179999999999998</v>
      </c>
      <c r="L24" s="4">
        <v>1.5469999999999999</v>
      </c>
      <c r="M24" s="4">
        <v>2.4420000000000002</v>
      </c>
      <c r="N24" s="4">
        <v>0.61660000000000004</v>
      </c>
      <c r="O24" s="4">
        <v>3.9630000000000001</v>
      </c>
      <c r="R24" s="4">
        <f t="shared" si="4"/>
        <v>2.616278571428571</v>
      </c>
      <c r="S24" s="4">
        <f t="shared" si="5"/>
        <v>14</v>
      </c>
      <c r="T24" s="4">
        <f t="shared" si="6"/>
        <v>2.1686366425471006</v>
      </c>
      <c r="U24" s="4">
        <f>T24/SQRT(S24)</f>
        <v>0.57959252234392844</v>
      </c>
      <c r="V24" s="2"/>
    </row>
    <row r="25" spans="1:22" x14ac:dyDescent="0.25">
      <c r="A25" s="3">
        <v>1024</v>
      </c>
      <c r="B25" s="5">
        <v>1.46</v>
      </c>
      <c r="C25" s="5">
        <v>1.53</v>
      </c>
      <c r="D25" s="5">
        <v>0.40050000000000002</v>
      </c>
      <c r="E25" s="5">
        <v>0.112</v>
      </c>
      <c r="F25" s="5">
        <v>2.2650000000000001</v>
      </c>
      <c r="G25" s="5">
        <v>2.02</v>
      </c>
      <c r="H25" s="5">
        <v>1.343</v>
      </c>
      <c r="I25" s="5">
        <v>3.302</v>
      </c>
      <c r="J25" s="5">
        <v>0.1895</v>
      </c>
      <c r="K25" s="5">
        <v>3.4729999999999999</v>
      </c>
      <c r="L25" s="4">
        <v>0.77400000000000002</v>
      </c>
      <c r="M25" s="4">
        <v>3.4980000000000002</v>
      </c>
      <c r="N25" s="4">
        <v>3.0259999999999998</v>
      </c>
      <c r="O25" s="4">
        <v>1.2969999999999999</v>
      </c>
      <c r="R25" s="4">
        <f t="shared" si="4"/>
        <v>1.7635714285714286</v>
      </c>
      <c r="S25" s="4">
        <f t="shared" si="5"/>
        <v>14</v>
      </c>
      <c r="T25" s="4">
        <f t="shared" si="6"/>
        <v>1.1585689426607113</v>
      </c>
      <c r="U25" s="4">
        <f t="shared" ref="U25:U26" si="8">T25/SQRT(S25)</f>
        <v>0.3096405744566661</v>
      </c>
      <c r="V25" s="2"/>
    </row>
    <row r="26" spans="1:22" x14ac:dyDescent="0.25">
      <c r="A26" s="3">
        <v>1448</v>
      </c>
      <c r="B26" s="5">
        <v>1.6879999999999999</v>
      </c>
      <c r="C26" s="5">
        <v>0.4229</v>
      </c>
      <c r="D26" s="5">
        <v>0.2283</v>
      </c>
      <c r="E26" s="5">
        <v>0.13100000000000001</v>
      </c>
      <c r="F26" s="5">
        <v>2.1480000000000001</v>
      </c>
      <c r="G26" s="5">
        <v>0.2054</v>
      </c>
      <c r="H26" s="5">
        <v>0.54600000000000004</v>
      </c>
      <c r="I26" s="5">
        <v>0.72289999999999999</v>
      </c>
      <c r="J26" s="5">
        <v>0.2525</v>
      </c>
      <c r="K26" s="5">
        <v>0.60199999999999998</v>
      </c>
      <c r="L26" s="4">
        <v>0.122</v>
      </c>
      <c r="M26" s="4">
        <v>0.4128</v>
      </c>
      <c r="N26" s="4">
        <v>1.631</v>
      </c>
      <c r="O26" s="4">
        <v>0.41830000000000001</v>
      </c>
      <c r="R26" s="4">
        <f t="shared" si="4"/>
        <v>0.6807928571428572</v>
      </c>
      <c r="S26" s="4">
        <f t="shared" si="5"/>
        <v>14</v>
      </c>
      <c r="T26" s="4">
        <f t="shared" si="6"/>
        <v>0.62861202259341165</v>
      </c>
      <c r="U26" s="4">
        <f t="shared" si="8"/>
        <v>0.16800362983939618</v>
      </c>
      <c r="V26" s="2"/>
    </row>
    <row r="27" spans="1:22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4"/>
      <c r="M27" s="4"/>
      <c r="N27" s="4"/>
      <c r="O27" s="4"/>
      <c r="R27" s="4"/>
      <c r="S27" s="4"/>
      <c r="T27" s="4"/>
      <c r="U27" s="4"/>
      <c r="V27" s="2"/>
    </row>
    <row r="28" spans="1:22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R28" s="4"/>
      <c r="S28" s="4"/>
      <c r="T28" s="4"/>
      <c r="U28" s="4"/>
      <c r="V28" s="2"/>
    </row>
    <row r="29" spans="1:22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R29" s="4"/>
      <c r="S29" s="4"/>
      <c r="T29" s="4"/>
      <c r="U29" s="4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3" t="s">
        <v>21</v>
      </c>
      <c r="B32" t="s">
        <v>37</v>
      </c>
      <c r="L32" s="4"/>
      <c r="M32" s="4"/>
      <c r="N32" s="4"/>
      <c r="O32" s="4"/>
      <c r="V32" s="2"/>
    </row>
    <row r="33" spans="1:22" x14ac:dyDescent="0.25">
      <c r="A33" s="3" t="s">
        <v>1</v>
      </c>
      <c r="B33" s="7" t="s">
        <v>38</v>
      </c>
      <c r="C33" s="7" t="s">
        <v>39</v>
      </c>
      <c r="D33" s="7" t="s">
        <v>40</v>
      </c>
      <c r="E33" s="7" t="s">
        <v>41</v>
      </c>
      <c r="F33" s="7" t="s">
        <v>42</v>
      </c>
      <c r="G33" s="7" t="s">
        <v>43</v>
      </c>
      <c r="H33" s="7" t="s">
        <v>44</v>
      </c>
      <c r="I33" s="3"/>
      <c r="J33" s="3"/>
      <c r="K33" s="3"/>
      <c r="L33" s="3"/>
      <c r="M33" s="3"/>
      <c r="N33" s="3"/>
      <c r="O33" s="3"/>
      <c r="P33" s="3"/>
      <c r="R33" s="3" t="s">
        <v>17</v>
      </c>
      <c r="S33" s="3" t="s">
        <v>18</v>
      </c>
      <c r="T33" s="3" t="s">
        <v>19</v>
      </c>
      <c r="U33" s="3" t="s">
        <v>20</v>
      </c>
      <c r="V33" s="2"/>
    </row>
    <row r="34" spans="1:22" x14ac:dyDescent="0.25">
      <c r="A34" s="3">
        <v>16</v>
      </c>
      <c r="B34">
        <v>17.940000000000001</v>
      </c>
      <c r="C34">
        <v>15.21</v>
      </c>
      <c r="D34">
        <v>11.86</v>
      </c>
      <c r="E34">
        <v>10.38</v>
      </c>
      <c r="F34">
        <v>14.79</v>
      </c>
      <c r="G34">
        <v>10.9</v>
      </c>
      <c r="H34">
        <v>11.48</v>
      </c>
      <c r="I34" s="5"/>
      <c r="J34" s="5"/>
      <c r="K34" s="5"/>
      <c r="L34" s="4"/>
      <c r="M34" s="4"/>
      <c r="N34" s="4"/>
      <c r="O34" s="4"/>
      <c r="R34" s="4">
        <f t="shared" ref="R34:R41" si="9">AVERAGE(B34:Q34)</f>
        <v>13.222857142857146</v>
      </c>
      <c r="S34" s="4">
        <f t="shared" ref="S34:S41" si="10">COUNT(B34:Q34)</f>
        <v>7</v>
      </c>
      <c r="T34" s="4">
        <f t="shared" ref="T34:T41" si="11">_xlfn.STDEV.P(B34:Q34)</f>
        <v>2.5919805680803418</v>
      </c>
      <c r="U34" s="4">
        <f>T34/SQRT(S34)</f>
        <v>0.97967656946464376</v>
      </c>
      <c r="V34" s="2"/>
    </row>
    <row r="35" spans="1:22" x14ac:dyDescent="0.25">
      <c r="A35" s="3">
        <v>40</v>
      </c>
      <c r="B35">
        <v>7.0640000000000001</v>
      </c>
      <c r="C35">
        <v>13.38</v>
      </c>
      <c r="D35">
        <v>10.73</v>
      </c>
      <c r="E35">
        <v>8.1140000000000008</v>
      </c>
      <c r="F35">
        <v>8.484</v>
      </c>
      <c r="G35">
        <v>7.93</v>
      </c>
      <c r="H35">
        <v>14.88</v>
      </c>
      <c r="I35" s="5"/>
      <c r="J35" s="5"/>
      <c r="K35" s="5"/>
      <c r="L35" s="4"/>
      <c r="M35" s="4"/>
      <c r="N35" s="4"/>
      <c r="O35" s="4"/>
      <c r="R35" s="4">
        <f t="shared" si="9"/>
        <v>10.083142857142859</v>
      </c>
      <c r="S35" s="4">
        <f t="shared" si="10"/>
        <v>7</v>
      </c>
      <c r="T35" s="4">
        <f t="shared" si="11"/>
        <v>2.7898683752142142</v>
      </c>
      <c r="U35" s="4">
        <f t="shared" ref="U35:U38" si="12">T35/SQRT(S35)</f>
        <v>1.0544711302029495</v>
      </c>
      <c r="V35" s="2"/>
    </row>
    <row r="36" spans="1:22" x14ac:dyDescent="0.25">
      <c r="A36" s="3">
        <v>110</v>
      </c>
      <c r="B36">
        <v>3.484</v>
      </c>
      <c r="C36">
        <v>4.242</v>
      </c>
      <c r="D36">
        <v>6.1779999999999999</v>
      </c>
      <c r="E36">
        <v>2.6909999999999998</v>
      </c>
      <c r="F36">
        <v>10.84</v>
      </c>
      <c r="G36">
        <v>3.1240000000000001</v>
      </c>
      <c r="H36">
        <v>4.8760000000000003</v>
      </c>
      <c r="I36" s="5"/>
      <c r="J36" s="5"/>
      <c r="K36" s="5"/>
      <c r="L36" s="4"/>
      <c r="M36" s="4"/>
      <c r="N36" s="4"/>
      <c r="O36" s="4"/>
      <c r="R36" s="4">
        <f t="shared" si="9"/>
        <v>5.0621428571428568</v>
      </c>
      <c r="S36" s="4">
        <f t="shared" si="10"/>
        <v>7</v>
      </c>
      <c r="T36" s="4">
        <f t="shared" si="11"/>
        <v>2.5968471228764778</v>
      </c>
      <c r="U36" s="4">
        <f t="shared" si="12"/>
        <v>0.98151595428353577</v>
      </c>
      <c r="V36" s="2"/>
    </row>
    <row r="37" spans="1:22" x14ac:dyDescent="0.25">
      <c r="A37" s="3">
        <v>256</v>
      </c>
      <c r="B37">
        <v>1.1060000000000001</v>
      </c>
      <c r="C37">
        <v>0.79769999999999996</v>
      </c>
      <c r="D37">
        <v>2.5870000000000002</v>
      </c>
      <c r="E37">
        <v>3.331</v>
      </c>
      <c r="F37">
        <v>7.9189999999999996</v>
      </c>
      <c r="G37">
        <v>3.1840000000000002</v>
      </c>
      <c r="H37">
        <v>5.2270000000000003</v>
      </c>
      <c r="I37" s="5"/>
      <c r="J37" s="5"/>
      <c r="K37" s="5"/>
      <c r="L37" s="4"/>
      <c r="M37" s="4"/>
      <c r="N37" s="4"/>
      <c r="O37" s="4"/>
      <c r="R37" s="4">
        <f t="shared" si="9"/>
        <v>3.4502428571428574</v>
      </c>
      <c r="S37" s="4">
        <f t="shared" si="10"/>
        <v>7</v>
      </c>
      <c r="T37" s="4">
        <f t="shared" si="11"/>
        <v>2.2831183836756144</v>
      </c>
      <c r="U37" s="4">
        <f t="shared" si="12"/>
        <v>0.86293763670363222</v>
      </c>
      <c r="V37" s="2"/>
    </row>
    <row r="38" spans="1:22" x14ac:dyDescent="0.25">
      <c r="A38" s="3">
        <v>512</v>
      </c>
      <c r="B38">
        <v>3.7480000000000002</v>
      </c>
      <c r="C38">
        <v>3.61</v>
      </c>
      <c r="D38">
        <v>1.8320000000000001</v>
      </c>
      <c r="E38">
        <v>2.673</v>
      </c>
      <c r="F38">
        <v>3.907</v>
      </c>
      <c r="G38">
        <v>2.0950000000000002</v>
      </c>
      <c r="H38">
        <v>2.427</v>
      </c>
      <c r="I38" s="5"/>
      <c r="J38" s="5"/>
      <c r="K38" s="5"/>
      <c r="L38" s="4"/>
      <c r="M38" s="4"/>
      <c r="N38" s="4"/>
      <c r="O38" s="4"/>
      <c r="R38" s="4">
        <f t="shared" si="9"/>
        <v>2.898857142857143</v>
      </c>
      <c r="S38" s="4">
        <f t="shared" si="10"/>
        <v>7</v>
      </c>
      <c r="T38" s="4">
        <f t="shared" si="11"/>
        <v>0.78386868954498945</v>
      </c>
      <c r="U38" s="4">
        <f t="shared" si="12"/>
        <v>0.29627451615230549</v>
      </c>
      <c r="V38" s="2"/>
    </row>
    <row r="39" spans="1:22" x14ac:dyDescent="0.25">
      <c r="A39" s="3">
        <v>724</v>
      </c>
      <c r="B39">
        <v>0.51239999999999997</v>
      </c>
      <c r="C39">
        <v>0.41220000000000001</v>
      </c>
      <c r="D39">
        <v>2.2120000000000002</v>
      </c>
      <c r="E39">
        <v>1.0029999999999999</v>
      </c>
      <c r="F39">
        <v>0.88749999999999996</v>
      </c>
      <c r="G39">
        <v>0.43519999999999998</v>
      </c>
      <c r="H39">
        <v>0.751</v>
      </c>
      <c r="I39" s="5"/>
      <c r="J39" s="5"/>
      <c r="K39" s="5"/>
      <c r="L39" s="4"/>
      <c r="M39" s="4"/>
      <c r="N39" s="4"/>
      <c r="O39" s="4"/>
      <c r="R39" s="4">
        <f t="shared" si="9"/>
        <v>0.8876142857142858</v>
      </c>
      <c r="S39" s="4">
        <f t="shared" si="10"/>
        <v>7</v>
      </c>
      <c r="T39" s="4">
        <f t="shared" si="11"/>
        <v>0.58032725355999759</v>
      </c>
      <c r="U39" s="4">
        <f>T39/SQRT(S39)</f>
        <v>0.21934308456469667</v>
      </c>
      <c r="V39" s="2"/>
    </row>
    <row r="40" spans="1:22" x14ac:dyDescent="0.25">
      <c r="A40" s="3">
        <v>1024</v>
      </c>
      <c r="B40">
        <v>0.83109999999999995</v>
      </c>
      <c r="C40">
        <v>0.49590000000000001</v>
      </c>
      <c r="D40">
        <v>0.23019999999999999</v>
      </c>
      <c r="E40">
        <v>0.90759999999999996</v>
      </c>
      <c r="F40">
        <v>0.72689999999999999</v>
      </c>
      <c r="G40">
        <v>0.60219999999999996</v>
      </c>
      <c r="H40">
        <v>0.42380000000000001</v>
      </c>
      <c r="I40" s="5"/>
      <c r="J40" s="5"/>
      <c r="K40" s="5"/>
      <c r="L40" s="4"/>
      <c r="M40" s="4"/>
      <c r="N40" s="4"/>
      <c r="O40" s="4"/>
      <c r="R40" s="4">
        <f t="shared" si="9"/>
        <v>0.60252857142857141</v>
      </c>
      <c r="S40" s="4">
        <f t="shared" si="10"/>
        <v>7</v>
      </c>
      <c r="T40" s="4">
        <f t="shared" si="11"/>
        <v>0.22127034346689864</v>
      </c>
      <c r="U40" s="4">
        <f t="shared" ref="U40:U41" si="13">T40/SQRT(S40)</f>
        <v>8.3632328761037045E-2</v>
      </c>
      <c r="V40" s="2"/>
    </row>
    <row r="41" spans="1:22" x14ac:dyDescent="0.25">
      <c r="A41" s="3">
        <v>1448</v>
      </c>
      <c r="B41">
        <v>0.2326</v>
      </c>
      <c r="C41">
        <v>0.2833</v>
      </c>
      <c r="D41">
        <v>0.19989999999999999</v>
      </c>
      <c r="E41">
        <v>0.4899</v>
      </c>
      <c r="F41">
        <v>0.38219999999999998</v>
      </c>
      <c r="G41">
        <v>0.14949999999999999</v>
      </c>
      <c r="H41">
        <v>0.31519999999999998</v>
      </c>
      <c r="I41" s="5"/>
      <c r="J41" s="5"/>
      <c r="K41" s="5"/>
      <c r="L41" s="4"/>
      <c r="M41" s="4"/>
      <c r="N41" s="4"/>
      <c r="O41" s="4"/>
      <c r="R41" s="4">
        <f t="shared" si="9"/>
        <v>0.29322857142857145</v>
      </c>
      <c r="S41" s="4">
        <f t="shared" si="10"/>
        <v>7</v>
      </c>
      <c r="T41" s="4">
        <f t="shared" si="11"/>
        <v>0.1070519461928342</v>
      </c>
      <c r="U41" s="4">
        <f t="shared" si="13"/>
        <v>4.0461832427386726E-2</v>
      </c>
      <c r="V41" s="2"/>
    </row>
    <row r="42" spans="1:22" x14ac:dyDescent="0.25">
      <c r="A42" s="3"/>
      <c r="I42" s="5"/>
      <c r="J42" s="5"/>
      <c r="K42" s="5"/>
      <c r="L42" s="4"/>
      <c r="M42" s="4"/>
      <c r="N42" s="4"/>
      <c r="O42" s="4"/>
      <c r="R42" s="4"/>
      <c r="S42" s="4"/>
      <c r="T42" s="4"/>
      <c r="U42" s="4"/>
      <c r="V42" s="2"/>
    </row>
    <row r="43" spans="1:22" x14ac:dyDescent="0.25">
      <c r="A43" s="3"/>
      <c r="B43" s="4"/>
      <c r="C43" s="4"/>
      <c r="D43" s="4"/>
      <c r="E43" s="4"/>
      <c r="F43" s="4"/>
      <c r="G43" s="4"/>
      <c r="H43" s="4"/>
      <c r="I43" s="5"/>
      <c r="J43" s="5"/>
      <c r="K43" s="5"/>
      <c r="L43" s="4"/>
      <c r="M43" s="4"/>
      <c r="N43" s="4"/>
      <c r="O43" s="4"/>
      <c r="R43" s="4"/>
      <c r="S43" s="4"/>
      <c r="T43" s="4"/>
      <c r="U43" s="4"/>
      <c r="V43" s="2"/>
    </row>
    <row r="44" spans="1:22" x14ac:dyDescent="0.25">
      <c r="A44" s="3"/>
      <c r="B44" s="4"/>
      <c r="C44" s="4"/>
      <c r="D44" s="4"/>
      <c r="E44" s="4"/>
      <c r="F44" s="4"/>
      <c r="G44" s="4"/>
      <c r="H44" s="4"/>
      <c r="I44" s="5"/>
      <c r="J44" s="5"/>
      <c r="K44" s="5"/>
      <c r="L44" s="4"/>
      <c r="M44" s="4"/>
      <c r="N44" s="4"/>
      <c r="O44" s="4"/>
      <c r="R44" s="4"/>
      <c r="S44" s="4"/>
      <c r="T44" s="4"/>
      <c r="U44" s="4"/>
      <c r="V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Parthasarathy, Aravindakshan</dc:creator>
  <cp:lastModifiedBy>Parthasarathy, Aravindakshan</cp:lastModifiedBy>
  <dcterms:created xsi:type="dcterms:W3CDTF">2023-02-06T20:14:24Z</dcterms:created>
  <dcterms:modified xsi:type="dcterms:W3CDTF">2023-02-06T20:14:54Z</dcterms:modified>
</cp:coreProperties>
</file>