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bretag\documents\analytics bootcamp\module 1\challenges\01-kickstarter\"/>
    </mc:Choice>
  </mc:AlternateContent>
  <xr:revisionPtr revIDLastSave="0" documentId="13_ncr:1_{7FD8DDC5-FA11-40EE-AE02-B565E210F650}" xr6:coauthVersionLast="47" xr6:coauthVersionMax="47" xr10:uidLastSave="{00000000-0000-0000-0000-000000000000}"/>
  <bookViews>
    <workbookView xWindow="-120" yWindow="-120" windowWidth="57840" windowHeight="23640" xr2:uid="{00000000-000D-0000-FFFF-FFFF00000000}"/>
  </bookViews>
  <sheets>
    <sheet name="Theatre_Outcomes_By_Launch_Date" sheetId="8" r:id="rId1"/>
    <sheet name="Outcomes_Based_On_Goals" sheetId="9" r:id="rId2"/>
    <sheet name="Kickstarter_Data" sheetId="1" r:id="rId3"/>
    <sheet name="Lookup" sheetId="10" state="hidden" r:id="rId4"/>
  </sheets>
  <definedNames>
    <definedName name="_xlnm._FilterDatabase" localSheetId="2" hidden="1">Kickstarter_Data!$A$1:$U$4115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D16" i="9" s="1"/>
  <c r="C13" i="9"/>
  <c r="C12" i="9"/>
  <c r="C11" i="9"/>
  <c r="C10" i="9"/>
  <c r="C9" i="9"/>
  <c r="C8" i="9"/>
  <c r="C7" i="9"/>
  <c r="C6" i="9"/>
  <c r="C5" i="9"/>
  <c r="C4" i="9"/>
  <c r="C3" i="9"/>
  <c r="C2" i="9"/>
  <c r="C16" i="9" s="1"/>
  <c r="B13" i="9"/>
  <c r="B12" i="9"/>
  <c r="B11" i="9"/>
  <c r="B10" i="9"/>
  <c r="B9" i="9"/>
  <c r="B8" i="9"/>
  <c r="B7" i="9"/>
  <c r="B6" i="9"/>
  <c r="B5" i="9"/>
  <c r="B4" i="9"/>
  <c r="B3" i="9"/>
  <c r="B2" i="9"/>
  <c r="B16" i="9" s="1"/>
  <c r="A4" i="9"/>
  <c r="A5" i="9"/>
  <c r="A6" i="9"/>
  <c r="A7" i="9"/>
  <c r="A8" i="9"/>
  <c r="A9" i="9"/>
  <c r="A10" i="9"/>
  <c r="A11" i="9"/>
  <c r="A12" i="9"/>
  <c r="A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9" l="1"/>
  <c r="F12" i="9" s="1"/>
  <c r="E11" i="9"/>
  <c r="G11" i="9" s="1"/>
  <c r="E13" i="9"/>
  <c r="G13" i="9" s="1"/>
  <c r="E6" i="9"/>
  <c r="H6" i="9" s="1"/>
  <c r="E10" i="9"/>
  <c r="H10" i="9" s="1"/>
  <c r="E7" i="9"/>
  <c r="G7" i="9" s="1"/>
  <c r="E2" i="9"/>
  <c r="E3" i="9"/>
  <c r="H3" i="9" s="1"/>
  <c r="E4" i="9"/>
  <c r="F4" i="9" s="1"/>
  <c r="E5" i="9"/>
  <c r="G5" i="9" s="1"/>
  <c r="E8" i="9"/>
  <c r="F8" i="9" s="1"/>
  <c r="E9" i="9"/>
  <c r="G9" i="9" s="1"/>
  <c r="F2" i="9" l="1"/>
  <c r="E16" i="9"/>
  <c r="F16" i="9" s="1"/>
  <c r="H12" i="9"/>
  <c r="G12" i="9"/>
  <c r="H11" i="9"/>
  <c r="F11" i="9"/>
  <c r="H13" i="9"/>
  <c r="F13" i="9"/>
  <c r="F10" i="9"/>
  <c r="G10" i="9"/>
  <c r="G6" i="9"/>
  <c r="F6" i="9"/>
  <c r="H2" i="9"/>
  <c r="F9" i="9"/>
  <c r="F7" i="9"/>
  <c r="H7" i="9"/>
  <c r="H8" i="9"/>
  <c r="G8" i="9"/>
  <c r="G3" i="9"/>
  <c r="G2" i="9"/>
  <c r="G4" i="9"/>
  <c r="F5" i="9"/>
  <c r="F3" i="9"/>
  <c r="H4" i="9"/>
  <c r="H9" i="9"/>
  <c r="H5" i="9"/>
</calcChain>
</file>

<file path=xl/sharedStrings.xml><?xml version="1.0" encoding="utf-8"?>
<sst xmlns="http://schemas.openxmlformats.org/spreadsheetml/2006/main" count="32965" uniqueCount="8390">
  <si>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</si>
  <si>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</si>
  <si>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</si>
  <si>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</si>
  <si>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</si>
  <si>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</si>
  <si>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</si>
  <si>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</si>
  <si>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</si>
  <si>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</si>
  <si>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</si>
  <si>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</si>
  <si>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</si>
  <si>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</si>
  <si>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</si>
  <si>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</si>
  <si>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</si>
  <si>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</si>
  <si>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</si>
  <si>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</si>
  <si>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</si>
  <si>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</si>
  <si>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</si>
  <si>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</si>
  <si>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</si>
  <si>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</si>
  <si>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</si>
  <si>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</si>
  <si>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</si>
  <si>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</si>
  <si>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</si>
  <si>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</si>
  <si>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</si>
  <si>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</si>
  <si>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</si>
  <si>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</si>
  <si>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</si>
  <si>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</si>
  <si>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</si>
  <si>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</si>
  <si>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</si>
  <si>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</si>
  <si>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</si>
  <si>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</si>
  <si>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</si>
  <si>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</si>
  <si>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</si>
  <si>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</si>
  <si>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</si>
  <si>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</si>
  <si>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</si>
  <si>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</si>
  <si>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</si>
  <si>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</si>
  <si>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</si>
  <si>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</si>
  <si>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</si>
  <si>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</si>
  <si>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</si>
  <si>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</si>
  <si>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</si>
  <si>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</si>
  <si>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</si>
  <si>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</si>
  <si>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</si>
  <si>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</si>
  <si>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</si>
  <si>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</si>
  <si>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</si>
  <si>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</si>
  <si>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</si>
  <si>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</si>
  <si>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</si>
  <si>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</si>
  <si>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</si>
  <si>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</si>
  <si>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</si>
  <si>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</si>
  <si>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</si>
  <si>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</si>
  <si>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</si>
  <si>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</si>
  <si>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</si>
  <si>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</si>
  <si>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</si>
  <si>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</si>
  <si>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</si>
  <si>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</si>
  <si>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</si>
  <si>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</si>
  <si>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</si>
  <si>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</si>
  <si>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</si>
  <si>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</si>
  <si>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</si>
  <si>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</si>
  <si>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</si>
  <si>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</si>
  <si>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</si>
  <si>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</si>
  <si>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</si>
  <si>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</si>
  <si>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</si>
  <si>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</si>
  <si>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</si>
  <si>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</si>
  <si>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</si>
  <si>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</si>
  <si>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</si>
  <si>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</si>
  <si>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</si>
  <si>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</si>
  <si>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</si>
  <si>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</si>
  <si>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</si>
  <si>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</si>
  <si>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</si>
  <si>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</si>
  <si>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</si>
  <si>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</si>
  <si>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</si>
  <si>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</si>
  <si>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</si>
  <si>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</si>
  <si>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</si>
  <si>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</si>
  <si>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</si>
  <si>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</si>
  <si>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</si>
  <si>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</si>
  <si>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</si>
  <si>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</si>
  <si>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</si>
  <si>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</si>
  <si>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</si>
  <si>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</si>
  <si>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</si>
  <si>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</si>
  <si>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</si>
  <si>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</si>
  <si>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</si>
  <si>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</si>
  <si>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</si>
  <si>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</si>
  <si>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</si>
  <si>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</si>
  <si>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</si>
  <si>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</si>
  <si>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</si>
  <si>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</si>
  <si>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</si>
  <si>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</si>
  <si>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</si>
  <si>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</si>
  <si>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</si>
  <si>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</si>
  <si>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</si>
  <si>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</si>
  <si>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</si>
  <si>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</si>
  <si>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</si>
  <si>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</si>
  <si>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</si>
  <si>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</si>
  <si>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</si>
  <si>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</si>
  <si>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</si>
  <si>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</si>
  <si>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</si>
  <si>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</si>
  <si>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</si>
  <si>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</si>
  <si>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</si>
  <si>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</si>
  <si>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</si>
  <si>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</si>
  <si>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</si>
  <si>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</si>
  <si>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</si>
  <si>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</si>
  <si>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</si>
  <si>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</si>
  <si>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</si>
  <si>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</si>
  <si>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</si>
  <si>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</si>
  <si>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</si>
  <si>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</si>
  <si>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</si>
  <si>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</si>
  <si>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</si>
  <si>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</si>
  <si>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</si>
  <si>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</si>
  <si>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</si>
  <si>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</si>
  <si>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</si>
  <si>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</si>
  <si>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</si>
  <si>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</si>
  <si>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</si>
  <si>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</si>
  <si>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</si>
  <si>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</si>
  <si>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</si>
  <si>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</si>
  <si>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</si>
  <si>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</si>
  <si>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</si>
  <si>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</si>
  <si>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</si>
  <si>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</si>
  <si>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</si>
  <si>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</si>
  <si>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</si>
  <si>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</si>
  <si>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</si>
  <si>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</si>
  <si>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</si>
  <si>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</si>
  <si>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</si>
  <si>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</si>
  <si>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</si>
  <si>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</si>
  <si>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</si>
  <si>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</si>
  <si>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</si>
  <si>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</si>
  <si>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</si>
  <si>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</si>
  <si>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</si>
  <si>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</si>
  <si>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</si>
  <si>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</si>
  <si>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</si>
  <si>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</si>
  <si>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</si>
  <si>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</si>
  <si>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</si>
  <si>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</si>
  <si>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</si>
  <si>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</si>
  <si>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</si>
  <si>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</si>
  <si>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</si>
  <si>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</si>
  <si>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</si>
  <si>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</si>
  <si>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</si>
  <si>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</si>
  <si>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</si>
  <si>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</si>
  <si>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</si>
  <si>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</si>
  <si>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</si>
  <si>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</si>
  <si>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</si>
  <si>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</si>
  <si>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</si>
  <si>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</si>
  <si>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</si>
  <si>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</si>
  <si>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</si>
  <si>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</si>
  <si>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</si>
  <si>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</si>
  <si>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</si>
  <si>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</si>
  <si>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</si>
  <si>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</si>
  <si>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</si>
  <si>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</si>
  <si>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</si>
  <si>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</si>
  <si>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</si>
  <si>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</si>
  <si>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</si>
  <si>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</si>
  <si>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</si>
  <si>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</si>
  <si>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</si>
  <si>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</si>
  <si>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</si>
  <si>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</si>
  <si>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</si>
  <si>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</si>
  <si>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</si>
  <si>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</si>
  <si>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</si>
  <si>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</si>
  <si>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</si>
  <si>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</si>
  <si>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</si>
  <si>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</si>
  <si>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</si>
  <si>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</si>
  <si>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</si>
  <si>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</si>
  <si>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</si>
  <si>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</si>
  <si>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</si>
  <si>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</si>
  <si>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</si>
  <si>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</si>
  <si>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</si>
  <si>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</si>
  <si>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</si>
  <si>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</si>
  <si>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</si>
  <si>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</si>
  <si>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</si>
  <si>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</si>
  <si>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</si>
  <si>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</si>
  <si>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</si>
  <si>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</si>
  <si>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</si>
  <si>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</si>
  <si>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</si>
  <si>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</si>
  <si>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</si>
  <si>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</si>
  <si>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</si>
  <si>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</si>
  <si>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</si>
  <si>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</si>
  <si>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</si>
  <si>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</si>
  <si>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</si>
  <si>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</si>
  <si>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</si>
  <si>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</si>
  <si>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</si>
  <si>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</si>
  <si>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</si>
  <si>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</si>
  <si>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</si>
  <si>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</si>
  <si>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</si>
  <si>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</si>
  <si>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</si>
  <si>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</si>
  <si>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</si>
  <si>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</si>
  <si>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</si>
  <si>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</si>
  <si>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</si>
  <si>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</si>
  <si>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</si>
  <si>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</si>
  <si>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</si>
  <si>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</si>
  <si>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</si>
  <si>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</si>
  <si>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</si>
  <si>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</si>
  <si>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</si>
  <si>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</si>
  <si>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</si>
  <si>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</si>
  <si>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</si>
  <si>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</si>
  <si>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</si>
  <si>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</si>
  <si>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</si>
  <si>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</si>
  <si>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</si>
  <si>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</si>
  <si>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</si>
  <si>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</si>
  <si>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</si>
  <si>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</si>
  <si>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</si>
  <si>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</si>
  <si>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</si>
  <si>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</si>
  <si>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</si>
  <si>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</si>
  <si>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</si>
  <si>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</si>
  <si>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</si>
  <si>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</si>
  <si>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</si>
  <si>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</si>
  <si>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</si>
  <si>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</si>
  <si>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</si>
  <si>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</si>
  <si>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</si>
  <si>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</si>
  <si>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</si>
  <si>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</si>
  <si>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</si>
  <si>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</si>
  <si>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</si>
  <si>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</si>
  <si>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</si>
  <si>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</si>
  <si>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</si>
  <si>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</si>
  <si>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</si>
  <si>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</si>
  <si>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</si>
  <si>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</si>
  <si>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</si>
  <si>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</si>
  <si>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</si>
  <si>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</si>
  <si>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</si>
  <si>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</si>
  <si>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</si>
  <si>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</si>
  <si>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</si>
  <si>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</si>
  <si>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</si>
  <si>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</si>
  <si>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</si>
  <si>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</si>
  <si>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</si>
  <si>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</si>
  <si>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</si>
  <si>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</si>
  <si>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</si>
  <si>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</si>
  <si>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</si>
  <si>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</si>
  <si>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</si>
  <si>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</si>
  <si>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</si>
  <si>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</si>
  <si>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</si>
  <si>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</si>
  <si>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</si>
  <si>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</si>
  <si>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</si>
  <si>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</si>
  <si>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</si>
  <si>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</si>
  <si>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</si>
  <si>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</si>
  <si>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</si>
  <si>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</si>
  <si>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</si>
  <si>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</si>
  <si>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</si>
  <si>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</si>
  <si>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</si>
  <si>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</si>
  <si>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</si>
  <si>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</si>
  <si>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</si>
  <si>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</si>
  <si>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</si>
  <si>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</si>
  <si>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</si>
  <si>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</si>
  <si>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</si>
  <si>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</si>
  <si>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</si>
  <si>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</si>
  <si>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</si>
  <si>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</si>
  <si>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</si>
  <si>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</si>
  <si>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</si>
  <si>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</si>
  <si>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</si>
  <si>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</si>
  <si>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</si>
  <si>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</si>
  <si>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</si>
  <si>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</si>
  <si>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</si>
  <si>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</si>
  <si>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</si>
  <si>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</si>
  <si>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</si>
  <si>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</si>
  <si>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</si>
  <si>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</si>
  <si>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</si>
  <si>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</si>
  <si>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</si>
  <si>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</si>
  <si>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</si>
  <si>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</si>
  <si>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</si>
  <si>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</si>
  <si>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</si>
  <si>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</si>
  <si>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</si>
  <si>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</si>
  <si>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</si>
  <si>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</si>
  <si>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</si>
  <si>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</si>
  <si>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</si>
  <si>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</si>
  <si>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</si>
  <si>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</si>
  <si>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</si>
  <si>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</si>
  <si>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</si>
  <si>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</si>
  <si>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</si>
  <si>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</si>
  <si>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</si>
  <si>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</si>
  <si>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</si>
  <si>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</si>
  <si>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</si>
  <si>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</si>
  <si>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</si>
  <si>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</si>
  <si>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</si>
  <si>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</si>
  <si>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</si>
  <si>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</si>
  <si>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</si>
  <si>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</si>
  <si>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</si>
  <si>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</si>
  <si>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</si>
  <si>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</si>
  <si>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</si>
  <si>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</si>
  <si>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</si>
  <si>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</si>
  <si>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</si>
  <si>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</si>
  <si>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</si>
  <si>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</si>
  <si>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</si>
  <si>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</si>
  <si>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</si>
  <si>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</si>
  <si>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</si>
  <si>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</si>
  <si>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</si>
  <si>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</si>
  <si>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</si>
  <si>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</si>
  <si>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</si>
  <si>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</si>
  <si>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</si>
  <si>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</si>
  <si>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</si>
  <si>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</si>
  <si>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</si>
  <si>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</si>
  <si>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</si>
  <si>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</si>
  <si>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</si>
  <si>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</si>
  <si>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</si>
  <si>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</si>
  <si>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</si>
  <si>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</si>
  <si>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</si>
  <si>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</si>
  <si>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</si>
  <si>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</si>
  <si>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</si>
  <si>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</si>
  <si>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</si>
  <si>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</si>
  <si>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</si>
  <si>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</si>
  <si>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</si>
  <si>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</si>
  <si>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</si>
  <si>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</si>
  <si>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</si>
  <si>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</si>
  <si>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</si>
  <si>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</si>
  <si>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</si>
  <si>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</si>
  <si>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</si>
  <si>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</si>
  <si>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</si>
  <si>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</si>
  <si>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</si>
  <si>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</si>
  <si>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</si>
  <si>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</si>
  <si>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</si>
  <si>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</si>
  <si>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</si>
  <si>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</si>
  <si>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</si>
  <si>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</si>
  <si>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</si>
  <si>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</si>
  <si>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</si>
  <si>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</si>
  <si>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</si>
  <si>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</si>
  <si>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</si>
  <si>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</si>
  <si>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</si>
  <si>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</si>
  <si>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</si>
  <si>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</si>
  <si>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</si>
  <si>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</si>
  <si>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</si>
  <si>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</si>
  <si>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</si>
  <si>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</si>
  <si>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</si>
  <si>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</si>
  <si>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</si>
  <si>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</si>
  <si>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</si>
  <si>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</si>
  <si>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</si>
  <si>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</si>
  <si>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</si>
  <si>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</si>
  <si>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</si>
  <si>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</si>
  <si>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</si>
  <si>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</si>
  <si>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</si>
  <si>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</si>
  <si>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</si>
  <si>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</si>
  <si>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</si>
  <si>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</si>
  <si>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</si>
  <si>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</si>
  <si>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</si>
  <si>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</si>
  <si>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</si>
  <si>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</si>
  <si>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</si>
  <si>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</si>
  <si>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</si>
  <si>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</si>
  <si>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</si>
  <si>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</si>
  <si>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</si>
  <si>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</si>
  <si>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</si>
  <si>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</si>
  <si>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</si>
  <si>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</si>
  <si>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</si>
  <si>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</si>
  <si>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</si>
  <si>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</si>
  <si>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</si>
  <si>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</si>
  <si>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</si>
  <si>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</si>
  <si>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</si>
  <si>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</si>
  <si>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</si>
  <si>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</si>
  <si>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</si>
  <si>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</si>
  <si>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</si>
  <si>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</si>
  <si>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</si>
  <si>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</si>
  <si>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</si>
  <si>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</si>
  <si>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</si>
  <si>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</si>
  <si>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</si>
  <si>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</si>
  <si>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</si>
  <si>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</si>
  <si>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</si>
  <si>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</si>
  <si>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</si>
  <si>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</si>
  <si>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</si>
  <si>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</si>
  <si>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</si>
  <si>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</si>
  <si>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</si>
  <si>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</si>
  <si>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</si>
  <si>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</si>
  <si>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</si>
  <si>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</si>
  <si>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</si>
  <si>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</si>
  <si>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</si>
  <si>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</si>
  <si>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</si>
  <si>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</si>
  <si>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</si>
  <si>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</si>
  <si>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</si>
  <si>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</si>
  <si>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</si>
  <si>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</si>
  <si>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</si>
  <si>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</si>
  <si>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</si>
  <si>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</si>
  <si>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</si>
  <si>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</si>
  <si>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</si>
  <si>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</si>
  <si>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</si>
  <si>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</si>
  <si>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</si>
  <si>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</si>
  <si>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</si>
  <si>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</si>
  <si>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</si>
  <si>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</si>
  <si>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</si>
  <si>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</si>
  <si>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</si>
  <si>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</si>
  <si>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</si>
  <si>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</si>
  <si>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</si>
  <si>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</si>
  <si>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</si>
  <si>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</si>
  <si>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</si>
  <si>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</si>
  <si>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</si>
  <si>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</si>
  <si>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</si>
  <si>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</si>
  <si>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</si>
  <si>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</si>
  <si>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</si>
  <si>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</si>
  <si>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</si>
  <si>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</si>
  <si>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</si>
  <si>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</si>
  <si>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</si>
  <si>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</si>
  <si>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</si>
  <si>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</si>
  <si>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</si>
  <si>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</si>
  <si>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</si>
  <si>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</si>
  <si>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</si>
  <si>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</si>
  <si>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</si>
  <si>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</si>
  <si>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</si>
  <si>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</si>
  <si>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</si>
  <si>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</si>
  <si>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</si>
  <si>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</si>
  <si>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</si>
  <si>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</si>
  <si>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</si>
  <si>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</si>
  <si>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</si>
  <si>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</si>
  <si>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</si>
  <si>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</si>
  <si>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</si>
  <si>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</si>
  <si>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</si>
  <si>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</si>
  <si>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</si>
  <si>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</si>
  <si>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</si>
  <si>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</si>
  <si>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</si>
  <si>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</si>
  <si>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</si>
  <si>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</si>
  <si>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</si>
  <si>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</si>
  <si>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</si>
  <si>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</si>
  <si>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</si>
  <si>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</si>
  <si>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</si>
  <si>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</si>
  <si>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</si>
  <si>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</si>
  <si>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</si>
  <si>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</si>
  <si>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</si>
  <si>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</si>
  <si>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</si>
  <si>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</si>
  <si>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</si>
  <si>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</si>
  <si>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</si>
  <si>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</si>
  <si>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</si>
  <si>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</si>
  <si>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</si>
  <si>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</si>
  <si>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</si>
  <si>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</si>
  <si>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</si>
  <si>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</si>
  <si>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</si>
  <si>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</si>
  <si>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</si>
  <si>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</si>
  <si>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</si>
  <si>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</si>
  <si>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</si>
  <si>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</si>
  <si>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</si>
  <si>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</si>
  <si>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</si>
  <si>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</si>
  <si>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</si>
  <si>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</si>
  <si>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</si>
  <si>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</si>
  <si>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</si>
  <si>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</si>
  <si>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</si>
  <si>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</si>
  <si>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</si>
  <si>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</si>
  <si>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</si>
  <si>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</si>
  <si>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</si>
  <si>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</si>
  <si>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</si>
  <si>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</si>
  <si>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</si>
  <si>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</si>
  <si>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</si>
  <si>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</si>
  <si>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</si>
  <si>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</si>
  <si>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</si>
  <si>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</si>
  <si>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</si>
  <si>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</si>
  <si>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</si>
  <si>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</si>
  <si>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</si>
  <si>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</si>
  <si>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</si>
  <si>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</si>
  <si>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</si>
  <si>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</si>
  <si>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</si>
  <si>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</si>
  <si>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</si>
  <si>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</si>
  <si>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</si>
  <si>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</si>
  <si>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</si>
  <si>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</si>
  <si>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</si>
  <si>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</si>
  <si>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</si>
  <si>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</si>
  <si>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</si>
  <si>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</si>
  <si>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</si>
  <si>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</si>
  <si>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</si>
  <si>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</si>
  <si>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</si>
  <si>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</si>
  <si>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</si>
  <si>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</si>
  <si>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</si>
  <si>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</si>
  <si>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</si>
  <si>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</si>
  <si>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</si>
  <si>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</si>
  <si>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</si>
  <si>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</si>
  <si>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</si>
  <si>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</si>
  <si>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</si>
  <si>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</si>
  <si>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</si>
  <si>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</si>
  <si>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</si>
  <si>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</si>
  <si>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</si>
  <si>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</si>
  <si>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</si>
  <si>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</si>
  <si>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</si>
  <si>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</si>
  <si>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</si>
  <si>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</si>
  <si>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</si>
  <si>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</si>
  <si>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</si>
  <si>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</si>
  <si>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</si>
  <si>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</si>
  <si>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</si>
  <si>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</si>
  <si>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</si>
  <si>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</si>
  <si>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</si>
  <si>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</si>
  <si>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</si>
  <si>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</si>
  <si>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</si>
  <si>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</si>
  <si>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</si>
  <si>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</si>
  <si>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</si>
  <si>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</si>
  <si>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</si>
  <si>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</si>
  <si>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</si>
  <si>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</si>
  <si>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</si>
  <si>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</si>
  <si>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</si>
  <si>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</si>
  <si>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</si>
  <si>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</si>
  <si>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</si>
  <si>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</si>
  <si>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</si>
  <si>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</si>
  <si>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</si>
  <si>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</si>
  <si>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</si>
  <si>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</si>
  <si>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</si>
  <si>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</si>
  <si>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</si>
  <si>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</si>
  <si>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</si>
  <si>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</si>
  <si>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</si>
  <si>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</si>
  <si>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</si>
  <si>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</si>
  <si>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</si>
  <si>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</si>
  <si>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</si>
  <si>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</si>
  <si>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</si>
  <si>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</si>
  <si>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</si>
  <si>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</si>
  <si>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</si>
  <si>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</si>
  <si>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</si>
  <si>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</si>
  <si>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</si>
  <si>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</si>
  <si>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</si>
  <si>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</si>
  <si>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</si>
  <si>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</si>
  <si>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</si>
  <si>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</si>
  <si>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</si>
  <si>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</si>
  <si>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</si>
  <si>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</si>
  <si>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</si>
  <si>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</si>
  <si>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</si>
  <si>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</si>
  <si>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</si>
  <si>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</si>
  <si>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</si>
  <si>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</si>
  <si>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</si>
  <si>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</si>
  <si>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</si>
  <si>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</si>
  <si>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</si>
  <si>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</si>
  <si>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</si>
  <si>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</si>
  <si>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</si>
  <si>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</si>
  <si>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</si>
  <si>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</si>
  <si>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</si>
  <si>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</si>
  <si>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</si>
  <si>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</si>
  <si>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</si>
  <si>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</si>
  <si>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</si>
  <si>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</si>
  <si>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</si>
  <si>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</si>
  <si>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</si>
  <si>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</si>
  <si>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</si>
  <si>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</si>
  <si>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</si>
  <si>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</si>
  <si>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</si>
  <si>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</si>
  <si>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</si>
  <si>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</si>
  <si>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</si>
  <si>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</si>
  <si>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</si>
  <si>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</si>
  <si>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</si>
  <si>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</si>
  <si>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</si>
  <si>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</si>
  <si>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</si>
  <si>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</si>
  <si>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</si>
  <si>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</si>
  <si>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</si>
  <si>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</si>
  <si>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</si>
  <si>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</si>
  <si>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</si>
  <si>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</si>
  <si>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</si>
  <si>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</si>
  <si>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</si>
  <si>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</si>
  <si>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</si>
  <si>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</si>
  <si>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</si>
  <si>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</si>
  <si>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</si>
  <si>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</si>
  <si>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</si>
  <si>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</si>
  <si>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</si>
  <si>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</si>
  <si>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</si>
  <si>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</si>
  <si>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</si>
  <si>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</si>
  <si>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</si>
  <si>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</si>
  <si>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</si>
  <si>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</si>
  <si>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</si>
  <si>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</si>
  <si>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</si>
  <si>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</si>
  <si>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</si>
  <si>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</si>
  <si>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</si>
  <si>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</si>
  <si>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</si>
  <si>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</si>
  <si>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</si>
  <si>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</si>
  <si>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</si>
  <si>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</si>
  <si>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</si>
  <si>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</si>
  <si>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</si>
  <si>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</si>
  <si>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</si>
  <si>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</si>
  <si>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</si>
  <si>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</si>
  <si>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</si>
  <si>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</si>
  <si>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</si>
  <si>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</si>
  <si>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</si>
  <si>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</si>
  <si>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</si>
  <si>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</si>
  <si>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</si>
  <si>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</si>
  <si>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</si>
  <si>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</si>
  <si>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</si>
  <si>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</si>
  <si>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</si>
  <si>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</si>
  <si>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</si>
  <si>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</si>
  <si>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</si>
  <si>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</si>
  <si>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</si>
  <si>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</si>
  <si>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</si>
  <si>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</si>
  <si>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</si>
  <si>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</si>
  <si>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</si>
  <si>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</si>
  <si>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</si>
  <si>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</si>
  <si>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</si>
  <si>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</si>
  <si>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</si>
  <si>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</si>
  <si>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</si>
  <si>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</si>
  <si>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</si>
  <si>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</si>
  <si>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</si>
  <si>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</si>
  <si>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</si>
  <si>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</si>
  <si>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</si>
  <si>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</si>
  <si>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</si>
  <si>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</si>
  <si>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</si>
  <si>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</si>
  <si>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</si>
  <si>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</si>
  <si>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</si>
  <si>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</si>
  <si>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</si>
  <si>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</si>
  <si>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</si>
  <si>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</si>
  <si>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</si>
  <si>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</si>
  <si>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</si>
  <si>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</si>
  <si>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</si>
  <si>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</si>
  <si>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</si>
  <si>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</si>
  <si>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</si>
  <si>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</si>
  <si>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</si>
  <si>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</si>
  <si>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</si>
  <si>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</si>
  <si>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</si>
  <si>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</si>
  <si>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</si>
  <si>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</si>
  <si>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</si>
  <si>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</si>
  <si>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</si>
  <si>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</si>
  <si>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</si>
  <si>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</si>
  <si>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</si>
  <si>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</si>
  <si>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</si>
  <si>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</si>
  <si>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</si>
  <si>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</si>
  <si>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</si>
  <si>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</si>
  <si>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</si>
  <si>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</si>
  <si>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</si>
  <si>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</si>
  <si>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</si>
  <si>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</si>
  <si>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</si>
  <si>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</si>
  <si>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</si>
  <si>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</si>
  <si>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</si>
  <si>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</si>
  <si>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</si>
  <si>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</si>
  <si>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</si>
  <si>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</si>
  <si>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</si>
  <si>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</si>
  <si>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</si>
  <si>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</si>
  <si>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</si>
  <si>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</si>
  <si>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</si>
  <si>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</si>
  <si>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</si>
  <si>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</si>
  <si>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</si>
  <si>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</si>
  <si>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</si>
  <si>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</si>
  <si>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</si>
  <si>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</si>
  <si>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</si>
  <si>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</si>
  <si>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</si>
  <si>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</si>
  <si>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</si>
  <si>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</si>
  <si>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</si>
  <si>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</si>
  <si>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</si>
  <si>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</si>
  <si>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</si>
  <si>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</si>
  <si>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</si>
  <si>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</si>
  <si>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</si>
  <si>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</si>
  <si>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</si>
  <si>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</si>
  <si>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</si>
  <si>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</si>
  <si>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</si>
  <si>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</si>
  <si>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</si>
  <si>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</si>
  <si>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</si>
  <si>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</si>
  <si>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</si>
  <si>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</si>
  <si>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</si>
  <si>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</si>
  <si>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</si>
  <si>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</si>
  <si>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</si>
  <si>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</si>
  <si>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</si>
  <si>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</si>
  <si>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</si>
  <si>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</si>
  <si>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</si>
  <si>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</si>
  <si>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</si>
  <si>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</si>
  <si>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</si>
  <si>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</si>
  <si>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</si>
  <si>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</si>
  <si>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</si>
  <si>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</si>
  <si>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</si>
  <si>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</si>
  <si>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</si>
  <si>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</si>
  <si>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</si>
  <si>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</si>
  <si>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</si>
  <si>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</si>
  <si>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</si>
  <si>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</si>
  <si>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</si>
  <si>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</si>
  <si>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</si>
  <si>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</si>
  <si>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</si>
  <si>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</si>
  <si>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</si>
  <si>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</si>
  <si>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</si>
  <si>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</si>
  <si>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</si>
  <si>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</si>
  <si>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</si>
  <si>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</si>
  <si>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</si>
  <si>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</si>
  <si>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</si>
  <si>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</si>
  <si>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</si>
  <si>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</si>
  <si>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</si>
  <si>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</si>
  <si>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</si>
  <si>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</si>
  <si>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</si>
  <si>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</si>
  <si>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</si>
  <si>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</si>
  <si>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</si>
  <si>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</si>
  <si>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</si>
  <si>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</si>
  <si>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</si>
  <si>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</si>
  <si>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</si>
  <si>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</si>
  <si>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</si>
  <si>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</si>
  <si>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</si>
  <si>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</si>
  <si>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</si>
  <si>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</si>
  <si>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</si>
  <si>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</si>
  <si>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</si>
  <si>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</si>
  <si>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</si>
  <si>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</si>
  <si>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</si>
  <si>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</si>
  <si>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</si>
  <si>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</si>
  <si>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</si>
  <si>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</si>
  <si>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</si>
  <si>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</si>
  <si>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</si>
  <si>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</si>
  <si>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</si>
  <si>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</si>
  <si>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</si>
  <si>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</si>
  <si>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</si>
  <si>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</si>
  <si>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</si>
  <si>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</si>
  <si>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</si>
  <si>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</si>
  <si>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</si>
  <si>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</si>
  <si>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</si>
  <si>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</si>
  <si>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</si>
  <si>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</si>
  <si>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</si>
  <si>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</si>
  <si>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</si>
  <si>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</si>
  <si>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</si>
  <si>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</si>
  <si>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</si>
  <si>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</si>
  <si>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</si>
  <si>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</si>
  <si>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</si>
  <si>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</si>
  <si>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</si>
  <si>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</si>
  <si>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</si>
  <si>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</si>
  <si>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</si>
  <si>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</si>
  <si>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</si>
  <si>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</si>
  <si>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</si>
  <si>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</si>
  <si>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</si>
  <si>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</si>
  <si>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</si>
  <si>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</si>
  <si>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</si>
  <si>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</si>
  <si>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</si>
  <si>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</si>
  <si>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</si>
  <si>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</si>
  <si>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</si>
  <si>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</si>
  <si>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</si>
  <si>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</si>
  <si>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</si>
  <si>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</si>
  <si>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</si>
  <si>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</si>
  <si>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</si>
  <si>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</si>
  <si>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</si>
  <si>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</si>
  <si>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</si>
  <si>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</si>
  <si>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</si>
  <si>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</si>
  <si>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</si>
  <si>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</si>
  <si>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</si>
  <si>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</si>
  <si>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</si>
  <si>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</si>
  <si>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</si>
  <si>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</si>
  <si>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</si>
  <si>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</si>
  <si>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</si>
  <si>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</si>
  <si>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</si>
  <si>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</si>
  <si>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</si>
  <si>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</si>
  <si>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</si>
  <si>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</si>
  <si>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</si>
  <si>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</si>
  <si>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</si>
  <si>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</si>
  <si>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</si>
  <si>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</si>
  <si>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</si>
  <si>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</si>
  <si>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</si>
  <si>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</si>
  <si>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</si>
  <si>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</si>
  <si>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</si>
  <si>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</si>
  <si>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</si>
  <si>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</si>
  <si>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</si>
  <si>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</si>
  <si>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</si>
  <si>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</si>
  <si>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</si>
  <si>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</si>
  <si>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</si>
  <si>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</si>
  <si>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</si>
  <si>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</si>
  <si>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</si>
  <si>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</si>
  <si>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</si>
  <si>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</si>
  <si>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</si>
  <si>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</si>
  <si>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</si>
  <si>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</si>
  <si>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</si>
  <si>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</si>
  <si>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</si>
  <si>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</si>
  <si>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</si>
  <si>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</si>
  <si>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</si>
  <si>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</si>
  <si>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</si>
  <si>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</si>
  <si>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</si>
  <si>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</si>
  <si>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</si>
  <si>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</si>
  <si>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</si>
  <si>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</si>
  <si>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</si>
  <si>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</si>
  <si>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</si>
  <si>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</si>
  <si>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</si>
  <si>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</si>
  <si>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</si>
  <si>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</si>
  <si>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</si>
  <si>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</si>
  <si>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</si>
  <si>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</si>
  <si>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</si>
  <si>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</si>
  <si>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</si>
  <si>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</si>
  <si>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</si>
  <si>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</si>
  <si>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</si>
  <si>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</si>
  <si>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</si>
  <si>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</si>
  <si>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</si>
  <si>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</si>
  <si>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</si>
  <si>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</si>
  <si>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</si>
  <si>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</si>
  <si>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</si>
  <si>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</si>
  <si>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</si>
  <si>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</si>
  <si>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</si>
  <si>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</si>
  <si>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</si>
  <si>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</si>
  <si>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</si>
  <si>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</si>
  <si>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</si>
  <si>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</si>
  <si>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</si>
  <si>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</si>
  <si>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</si>
  <si>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</si>
  <si>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</si>
  <si>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</si>
  <si>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</si>
  <si>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</si>
  <si>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</si>
  <si>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</si>
  <si>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</si>
  <si>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</si>
  <si>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</si>
  <si>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</si>
  <si>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</si>
  <si>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</si>
  <si>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</si>
  <si>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</si>
  <si>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</si>
  <si>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</si>
  <si>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</si>
  <si>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</si>
  <si>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</si>
  <si>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</si>
  <si>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</si>
  <si>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</si>
  <si>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</si>
  <si>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</si>
  <si>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</si>
  <si>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</si>
  <si>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</si>
  <si>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</si>
  <si>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</si>
  <si>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</si>
  <si>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</si>
  <si>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</si>
  <si>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</si>
  <si>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</si>
  <si>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</si>
  <si>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</si>
  <si>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</si>
  <si>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</si>
  <si>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</si>
  <si>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</si>
  <si>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</si>
  <si>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</si>
  <si>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</si>
  <si>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</si>
  <si>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</si>
  <si>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</si>
  <si>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</si>
  <si>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</si>
  <si>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</si>
  <si>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</si>
  <si>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</si>
  <si>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</si>
  <si>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</si>
  <si>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</si>
  <si>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</si>
  <si>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</si>
  <si>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</si>
  <si>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</si>
  <si>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</si>
  <si>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</si>
  <si>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</si>
  <si>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</si>
  <si>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</si>
  <si>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</si>
  <si>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</si>
  <si>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</si>
  <si>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</si>
  <si>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</si>
  <si>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</si>
  <si>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</si>
  <si>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</si>
  <si>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</si>
  <si>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</si>
  <si>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</si>
  <si>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</si>
  <si>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</si>
  <si>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</si>
  <si>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</si>
  <si>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</si>
  <si>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</si>
  <si>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</si>
  <si>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</si>
  <si>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</si>
  <si>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</si>
  <si>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</si>
  <si>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</si>
  <si>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</si>
  <si>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</si>
  <si>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</si>
  <si>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</si>
  <si>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</si>
  <si>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</si>
  <si>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</si>
  <si>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</si>
  <si>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</si>
  <si>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</si>
  <si>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</si>
  <si>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</si>
  <si>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</si>
  <si>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</si>
  <si>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</si>
  <si>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</si>
  <si>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</si>
  <si>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</si>
  <si>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</si>
  <si>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</si>
  <si>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</si>
  <si>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</si>
  <si>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</si>
  <si>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</si>
  <si>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</si>
  <si>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</si>
  <si>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</si>
  <si>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</si>
  <si>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</si>
  <si>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</si>
  <si>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</si>
  <si>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</si>
  <si>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</si>
  <si>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</si>
  <si>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</si>
  <si>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</si>
  <si>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</si>
  <si>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</si>
  <si>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</si>
  <si>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</si>
  <si>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</si>
  <si>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</si>
  <si>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</si>
  <si>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</si>
  <si>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</si>
  <si>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</si>
  <si>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</si>
  <si>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</si>
  <si>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</si>
  <si>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</si>
  <si>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</si>
  <si>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</si>
  <si>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</si>
  <si>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</si>
  <si>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</si>
  <si>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</si>
  <si>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</si>
  <si>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</si>
  <si>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</si>
  <si>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</si>
  <si>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</si>
  <si>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</si>
  <si>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</si>
  <si>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</si>
  <si>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</si>
  <si>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</si>
  <si>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</si>
  <si>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</si>
  <si>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</si>
  <si>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</si>
  <si>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</si>
  <si>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</si>
  <si>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</si>
  <si>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</si>
  <si>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</si>
  <si>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</si>
  <si>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</si>
  <si>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</si>
  <si>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</si>
  <si>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</si>
  <si>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</si>
  <si>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</si>
  <si>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</si>
  <si>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</si>
  <si>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</si>
  <si>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</si>
  <si>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</si>
  <si>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</si>
  <si>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</si>
  <si>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</si>
  <si>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</si>
  <si>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</si>
  <si>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</si>
  <si>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</si>
  <si>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</si>
  <si>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</si>
  <si>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</si>
  <si>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</si>
  <si>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</si>
  <si>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</si>
  <si>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</si>
  <si>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</si>
  <si>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</si>
  <si>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</si>
  <si>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</si>
  <si>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</si>
  <si>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</si>
  <si>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</si>
  <si>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</si>
  <si>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</si>
  <si>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</si>
  <si>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</si>
  <si>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</si>
  <si>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</si>
  <si>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</si>
  <si>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</si>
  <si>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</si>
  <si>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</si>
  <si>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</si>
  <si>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</si>
  <si>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</si>
  <si>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</si>
  <si>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</si>
  <si>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</si>
  <si>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</si>
  <si>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</si>
  <si>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</si>
  <si>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</si>
  <si>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</si>
  <si>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</si>
  <si>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</si>
  <si>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</si>
  <si>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</si>
  <si>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</si>
  <si>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</si>
  <si>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</si>
  <si>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</si>
  <si>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</si>
  <si>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</si>
  <si>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</si>
  <si>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</si>
  <si>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</si>
  <si>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</si>
  <si>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</si>
  <si>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</si>
  <si>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</si>
  <si>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</si>
  <si>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</si>
  <si>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</si>
  <si>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</si>
  <si>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</si>
  <si>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</si>
  <si>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</si>
  <si>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</si>
  <si>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</si>
  <si>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</si>
  <si>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</si>
  <si>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</si>
  <si>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</si>
  <si>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</si>
  <si>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</si>
  <si>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</si>
  <si>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</si>
  <si>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</si>
  <si>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</si>
  <si>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</si>
  <si>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</si>
  <si>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</si>
  <si>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</si>
  <si>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</si>
  <si>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</si>
  <si>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</si>
  <si>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</si>
  <si>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</si>
  <si>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</si>
  <si>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</si>
  <si>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</si>
  <si>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</si>
  <si>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</si>
  <si>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</si>
  <si>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</si>
  <si>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</si>
  <si>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</si>
  <si>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</si>
  <si>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</si>
  <si>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</si>
  <si>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</si>
  <si>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</si>
  <si>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</si>
  <si>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</si>
  <si>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</si>
  <si>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</si>
  <si>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</si>
  <si>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</si>
  <si>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</si>
  <si>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</si>
  <si>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</si>
  <si>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</si>
  <si>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</si>
  <si>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</si>
  <si>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</si>
  <si>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</si>
  <si>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</si>
  <si>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</si>
  <si>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</si>
  <si>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</si>
  <si>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</si>
  <si>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</si>
  <si>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</si>
  <si>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</si>
  <si>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</si>
  <si>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</si>
  <si>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</si>
  <si>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</si>
  <si>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</si>
  <si>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</si>
  <si>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</si>
  <si>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</si>
  <si>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</si>
  <si>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</si>
  <si>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</si>
  <si>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</si>
  <si>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</si>
  <si>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</si>
  <si>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</si>
  <si>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</si>
  <si>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</si>
  <si>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</si>
  <si>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</si>
  <si>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</si>
  <si>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</si>
  <si>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</si>
  <si>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</si>
  <si>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</si>
  <si>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</si>
  <si>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</si>
  <si>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</si>
  <si>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</si>
  <si>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</si>
  <si>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</si>
  <si>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</si>
  <si>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</si>
  <si>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</si>
  <si>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</si>
  <si>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</si>
  <si>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</si>
  <si>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</si>
  <si>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</si>
  <si>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</si>
  <si>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</si>
  <si>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</si>
  <si>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</si>
  <si>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</si>
  <si>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</si>
  <si>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</si>
  <si>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</si>
  <si>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</si>
  <si>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</si>
  <si>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</si>
  <si>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</si>
  <si>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</si>
  <si>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</si>
  <si>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</si>
  <si>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</si>
  <si>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</si>
  <si>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</si>
  <si>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</si>
  <si>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</si>
  <si>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</si>
  <si>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</si>
  <si>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</si>
  <si>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</si>
  <si>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</si>
  <si>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</si>
  <si>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</si>
  <si>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</si>
  <si>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</si>
  <si>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</si>
  <si>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</si>
  <si>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</si>
  <si>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</si>
  <si>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</si>
  <si>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</si>
  <si>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</si>
  <si>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</si>
  <si>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</si>
  <si>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</si>
  <si>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</si>
  <si>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</si>
  <si>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</si>
  <si>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</si>
  <si>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</si>
  <si>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</si>
  <si>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</si>
  <si>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</si>
  <si>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</si>
  <si>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</si>
  <si>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</si>
  <si>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</si>
  <si>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</si>
  <si>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</si>
  <si>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</si>
  <si>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</si>
  <si>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</si>
  <si>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</si>
  <si>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</si>
  <si>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</si>
  <si>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</si>
  <si>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</si>
  <si>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</si>
  <si>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</si>
  <si>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</si>
  <si>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</si>
  <si>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</si>
  <si>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</si>
  <si>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</si>
  <si>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</si>
  <si>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</si>
  <si>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</si>
  <si>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</si>
  <si>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</si>
  <si>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</si>
  <si>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</si>
  <si>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</si>
  <si>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</si>
  <si>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</si>
  <si>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</si>
  <si>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</si>
  <si>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</si>
  <si>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</si>
  <si>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</si>
  <si>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</si>
  <si>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</si>
  <si>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</si>
  <si>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</si>
  <si>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</si>
  <si>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</si>
  <si>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</si>
  <si>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</si>
  <si>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</si>
  <si>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</si>
  <si>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</si>
  <si>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</si>
  <si>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</si>
  <si>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</si>
  <si>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</si>
  <si>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</si>
  <si>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</si>
  <si>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</si>
  <si>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</si>
  <si>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</si>
  <si>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</si>
  <si>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</si>
  <si>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</si>
  <si>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</si>
  <si>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</si>
  <si>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</si>
  <si>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</si>
  <si>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</si>
  <si>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</si>
  <si>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</si>
  <si>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</si>
  <si>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</si>
  <si>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</si>
  <si>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</si>
  <si>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</si>
  <si>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</si>
  <si>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</si>
  <si>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</si>
  <si>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</si>
  <si>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</si>
  <si>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</si>
  <si>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</si>
  <si>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</si>
  <si>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</si>
  <si>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</si>
  <si>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</si>
  <si>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</si>
  <si>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</si>
  <si>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</si>
  <si>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</si>
  <si>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</si>
  <si>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</si>
  <si>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</si>
  <si>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</si>
  <si>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</si>
  <si>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</si>
  <si>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</si>
  <si>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</si>
  <si>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</si>
  <si>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</si>
  <si>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</si>
  <si>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</si>
  <si>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</si>
  <si>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</si>
  <si>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</si>
  <si>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</si>
  <si>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</si>
  <si>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</si>
  <si>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</si>
  <si>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</si>
  <si>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</si>
  <si>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</si>
  <si>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</si>
  <si>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</si>
  <si>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</si>
  <si>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</si>
  <si>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</si>
  <si>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</si>
  <si>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</si>
  <si>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</si>
  <si>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</si>
  <si>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</si>
  <si>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</si>
  <si>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</si>
  <si>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</si>
  <si>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</si>
  <si>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</si>
  <si>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</si>
  <si>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</si>
  <si>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</si>
  <si>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</si>
  <si>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</si>
  <si>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</si>
  <si>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</si>
  <si>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</si>
  <si>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</si>
  <si>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</si>
  <si>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</si>
  <si>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</si>
  <si>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</si>
  <si>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</si>
  <si>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</si>
  <si>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</si>
  <si>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</si>
  <si>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</si>
  <si>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</si>
  <si>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</si>
  <si>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</si>
  <si>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</si>
  <si>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</si>
  <si>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</si>
  <si>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</si>
  <si>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</si>
  <si>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</si>
  <si>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</si>
  <si>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</si>
  <si>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</si>
  <si>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</si>
  <si>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</si>
  <si>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</si>
  <si>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</si>
  <si>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</si>
  <si>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</si>
  <si>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</si>
  <si>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</si>
  <si>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</si>
  <si>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</si>
  <si>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</si>
  <si>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</si>
  <si>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</si>
  <si>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</si>
  <si>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</si>
  <si>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</si>
  <si>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</si>
  <si>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</si>
  <si>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</si>
  <si>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</si>
  <si>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</si>
  <si>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</si>
  <si>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</si>
  <si>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</si>
  <si>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</si>
  <si>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</si>
  <si>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</si>
  <si>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</si>
  <si>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</si>
  <si>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</si>
  <si>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</si>
  <si>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</si>
  <si>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</si>
  <si>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</si>
  <si>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</si>
  <si>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</si>
  <si>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</si>
  <si>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</si>
  <si>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</si>
  <si>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</si>
  <si>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</si>
  <si>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</si>
  <si>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</si>
  <si>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</si>
  <si>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</si>
  <si>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</si>
  <si>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</si>
  <si>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</si>
  <si>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</si>
  <si>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</si>
  <si>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</si>
  <si>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</si>
  <si>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</si>
  <si>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</si>
  <si>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</si>
  <si>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</si>
  <si>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</si>
  <si>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</si>
  <si>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</si>
  <si>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</si>
  <si>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</si>
  <si>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</si>
  <si>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</si>
  <si>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</si>
  <si>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</si>
  <si>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</si>
  <si>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</si>
  <si>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</si>
  <si>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</si>
  <si>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</si>
  <si>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</si>
  <si>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</si>
  <si>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</si>
  <si>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</si>
  <si>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</si>
  <si>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</si>
  <si>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</si>
  <si>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</si>
  <si>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</si>
  <si>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</si>
  <si>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</si>
  <si>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</si>
  <si>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</si>
  <si>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</si>
  <si>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</si>
  <si>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</si>
  <si>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</si>
  <si>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</si>
  <si>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</si>
  <si>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</si>
  <si>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</si>
  <si>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</si>
  <si>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</si>
  <si>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</si>
  <si>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</si>
  <si>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</si>
  <si>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</si>
  <si>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</si>
  <si>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</si>
  <si>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</si>
  <si>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</si>
  <si>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</si>
  <si>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</si>
  <si>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</si>
  <si>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</si>
  <si>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</si>
  <si>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</si>
  <si>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</si>
  <si>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</si>
  <si>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</si>
  <si>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</si>
  <si>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</si>
  <si>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</si>
  <si>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</si>
  <si>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</si>
  <si>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</si>
  <si>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</si>
  <si>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</si>
  <si>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</si>
  <si>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</si>
  <si>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</si>
  <si>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</si>
  <si>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</si>
  <si>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</si>
  <si>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</si>
  <si>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</si>
  <si>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</si>
  <si>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</si>
  <si>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</si>
  <si>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</si>
  <si>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</si>
  <si>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</si>
  <si>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</si>
  <si>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</si>
  <si>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</si>
  <si>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</si>
  <si>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</si>
  <si>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</si>
  <si>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</si>
  <si>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</si>
  <si>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</si>
  <si>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</si>
  <si>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</si>
  <si>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</si>
  <si>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</si>
  <si>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</si>
  <si>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</si>
  <si>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</si>
  <si>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</si>
  <si>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</si>
  <si>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</si>
  <si>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</si>
  <si>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</si>
  <si>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</si>
  <si>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</si>
  <si>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</si>
  <si>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</si>
  <si>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</si>
  <si>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</si>
  <si>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</si>
  <si>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</si>
  <si>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</si>
  <si>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</si>
  <si>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</si>
  <si>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</si>
  <si>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</si>
  <si>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</si>
  <si>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</si>
  <si>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</si>
  <si>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</si>
  <si>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</si>
  <si>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</si>
  <si>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</si>
  <si>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</si>
  <si>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</si>
  <si>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</si>
  <si>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</si>
  <si>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</si>
  <si>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</si>
  <si>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</si>
  <si>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</si>
  <si>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</si>
  <si>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</si>
  <si>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</si>
  <si>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</si>
  <si>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</si>
  <si>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</si>
  <si>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</si>
  <si>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</si>
  <si>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</si>
  <si>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</si>
  <si>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</si>
  <si>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</si>
  <si>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</si>
  <si>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</si>
  <si>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</si>
  <si>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</si>
  <si>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</si>
  <si>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</si>
  <si>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</si>
  <si>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</si>
  <si>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</si>
  <si>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</si>
  <si>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</si>
  <si>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</si>
  <si>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</si>
  <si>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</si>
  <si>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</si>
  <si>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</si>
  <si>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</si>
  <si>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</si>
  <si>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</si>
  <si>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</si>
  <si>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</si>
  <si>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</si>
  <si>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</si>
  <si>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</si>
  <si>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</si>
  <si>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</si>
  <si>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</si>
  <si>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</si>
  <si>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</si>
  <si>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</si>
  <si>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</si>
  <si>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</si>
  <si>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</si>
  <si>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</si>
  <si>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</si>
  <si>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</si>
  <si>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</si>
  <si>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</si>
  <si>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</si>
  <si>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</si>
  <si>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</si>
  <si>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</si>
  <si>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</si>
  <si>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</si>
  <si>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</si>
  <si>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</si>
  <si>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</si>
  <si>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</si>
  <si>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</si>
  <si>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</si>
  <si>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</si>
  <si>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</si>
  <si>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</si>
  <si>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</si>
  <si>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</si>
  <si>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</si>
  <si>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</si>
  <si>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</si>
  <si>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</si>
  <si>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</si>
  <si>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</si>
  <si>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</si>
  <si>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</si>
  <si>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</si>
  <si>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</si>
  <si>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</si>
  <si>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</si>
  <si>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</si>
  <si>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</si>
  <si>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</si>
  <si>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</si>
  <si>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</si>
  <si>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</si>
  <si>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</si>
  <si>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</si>
  <si>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</si>
  <si>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</si>
  <si>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</si>
  <si>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</si>
  <si>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</si>
  <si>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</si>
  <si>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</si>
  <si>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</si>
  <si>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</si>
  <si>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</si>
  <si>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</si>
  <si>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</si>
  <si>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</si>
  <si>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</si>
  <si>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</si>
  <si>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</si>
  <si>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</si>
  <si>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</si>
  <si>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</si>
  <si>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</si>
  <si>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</si>
  <si>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</si>
  <si>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</si>
  <si>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</si>
  <si>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</si>
  <si>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</si>
  <si>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</si>
  <si>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</si>
  <si>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</si>
  <si>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</si>
  <si>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</si>
  <si>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</si>
  <si>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</si>
  <si>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</si>
  <si>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</si>
  <si>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</si>
  <si>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</si>
  <si>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</si>
  <si>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</si>
  <si>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</si>
  <si>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</si>
  <si>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</si>
  <si>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</si>
  <si>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</si>
  <si>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</si>
  <si>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</si>
  <si>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</si>
  <si>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</si>
  <si>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</si>
  <si>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</si>
  <si>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</si>
  <si>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</si>
  <si>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</si>
  <si>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</si>
  <si>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</si>
  <si>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</si>
  <si>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</si>
  <si>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</si>
  <si>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</si>
  <si>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</si>
  <si>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</si>
  <si>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</si>
  <si>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</si>
  <si>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</si>
  <si>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</si>
  <si>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</si>
  <si>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</si>
  <si>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</si>
  <si>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</si>
  <si>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</si>
  <si>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</si>
  <si>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</si>
  <si>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</si>
  <si>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</si>
  <si>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</si>
  <si>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</si>
  <si>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</si>
  <si>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</si>
  <si>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</si>
  <si>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</si>
  <si>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</si>
  <si>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</si>
  <si>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</si>
  <si>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</si>
  <si>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</si>
  <si>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</si>
  <si>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</si>
  <si>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</si>
  <si>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</si>
  <si>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</si>
  <si>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</si>
  <si>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</si>
  <si>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</si>
  <si>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</si>
  <si>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</si>
  <si>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</si>
  <si>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</si>
  <si>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</si>
  <si>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</si>
  <si>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</si>
  <si>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</si>
  <si>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</si>
  <si>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</si>
  <si>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</si>
  <si>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</si>
  <si>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</si>
  <si>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</si>
  <si>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</si>
  <si>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</si>
  <si>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</si>
  <si>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</si>
  <si>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</si>
  <si>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</si>
  <si>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</si>
  <si>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</si>
  <si>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</si>
  <si>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</si>
  <si>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</si>
  <si>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</si>
  <si>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</si>
  <si>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</si>
  <si>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</si>
  <si>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</si>
  <si>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</si>
  <si>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</si>
  <si>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</si>
  <si>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</si>
  <si>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</si>
  <si>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</si>
  <si>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</si>
  <si>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</si>
  <si>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</si>
  <si>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</si>
  <si>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</si>
  <si>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</si>
  <si>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</si>
  <si>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</si>
  <si>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</si>
  <si>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</si>
  <si>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</si>
  <si>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</si>
  <si>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</si>
  <si>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</si>
  <si>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</si>
  <si>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</si>
  <si>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</si>
  <si>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</si>
  <si>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</si>
  <si>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</si>
  <si>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</si>
  <si>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</si>
  <si>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</si>
  <si>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</si>
  <si>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</si>
  <si>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</si>
  <si>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</si>
  <si>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</si>
  <si>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</si>
  <si>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</si>
  <si>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</si>
  <si>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</si>
  <si>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</si>
  <si>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</si>
  <si>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</si>
  <si>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</si>
  <si>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</si>
  <si>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</si>
  <si>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</si>
  <si>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</si>
  <si>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</si>
  <si>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</si>
  <si>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</si>
  <si>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</si>
  <si>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</si>
  <si>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</si>
  <si>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</si>
  <si>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</si>
  <si>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</si>
  <si>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</si>
  <si>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</si>
  <si>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</si>
  <si>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</si>
  <si>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</si>
  <si>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</si>
  <si>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</si>
  <si>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</si>
  <si>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</si>
  <si>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</si>
  <si>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</si>
  <si>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</si>
  <si>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</si>
  <si>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</si>
  <si>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</si>
  <si>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</si>
  <si>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</si>
  <si>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</si>
  <si>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</si>
  <si>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</si>
  <si>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</si>
  <si>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</si>
  <si>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</si>
  <si>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</si>
  <si>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</si>
  <si>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</si>
  <si>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</si>
  <si>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</si>
  <si>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</si>
  <si>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</si>
  <si>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</si>
  <si>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</si>
  <si>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</si>
  <si>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</si>
  <si>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</si>
  <si>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</si>
  <si>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</si>
  <si>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</si>
  <si>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</si>
  <si>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</si>
  <si>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</si>
  <si>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</si>
  <si>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</si>
  <si>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</si>
  <si>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</si>
  <si>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</si>
  <si>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</si>
  <si>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</si>
  <si>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</si>
  <si>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</si>
  <si>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</si>
  <si>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</si>
  <si>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</si>
  <si>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</si>
  <si>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</si>
  <si>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</si>
  <si>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</si>
  <si>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</si>
  <si>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</si>
  <si>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</si>
  <si>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</si>
  <si>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</si>
  <si>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</si>
  <si>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</si>
  <si>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</si>
  <si>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</si>
  <si>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</si>
  <si>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</si>
  <si>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</si>
  <si>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</si>
  <si>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</si>
  <si>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</si>
  <si>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</si>
  <si>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</si>
  <si>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</si>
  <si>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</si>
  <si>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</si>
  <si>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</si>
  <si>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</si>
  <si>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</si>
  <si>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</si>
  <si>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</si>
  <si>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</si>
  <si>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</si>
  <si>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</si>
  <si>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</si>
  <si>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</si>
  <si>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</si>
  <si>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</si>
  <si>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</si>
  <si>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</si>
  <si>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</si>
  <si>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</si>
  <si>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</si>
  <si>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</si>
  <si>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</si>
  <si>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</si>
  <si>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</si>
  <si>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</si>
  <si>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</si>
  <si>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</si>
  <si>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</si>
  <si>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</si>
  <si>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</si>
  <si>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</si>
  <si>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</si>
  <si>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</si>
  <si>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</si>
  <si>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</si>
  <si>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</si>
  <si>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</si>
  <si>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</si>
  <si>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</si>
  <si>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</si>
  <si>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</si>
  <si>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</si>
  <si>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</si>
  <si>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</si>
  <si>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</si>
  <si>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</si>
  <si>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</si>
  <si>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</si>
  <si>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</si>
  <si>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</si>
  <si>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</si>
  <si>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</si>
  <si>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</si>
  <si>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</si>
  <si>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</si>
  <si>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</si>
  <si>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</si>
  <si>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</si>
  <si>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</si>
  <si>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</si>
  <si>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</si>
  <si>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</si>
  <si>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</si>
  <si>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</si>
  <si>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</si>
  <si>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</si>
  <si>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</si>
  <si>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</si>
  <si>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</si>
  <si>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</si>
  <si>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</si>
  <si>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</si>
  <si>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</si>
  <si>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</si>
  <si>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</si>
  <si>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</si>
  <si>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</si>
  <si>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</si>
  <si>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</si>
  <si>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</si>
  <si>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</si>
  <si>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</si>
  <si>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</si>
  <si>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</si>
  <si>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</si>
  <si>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</si>
  <si>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</si>
  <si>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</si>
  <si>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</si>
  <si>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</si>
  <si>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</si>
  <si>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</si>
  <si>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</si>
  <si>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</si>
  <si>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</si>
  <si>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</si>
  <si>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</si>
  <si>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</si>
  <si>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</si>
  <si>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</si>
  <si>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</si>
  <si>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</si>
  <si>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</si>
  <si>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</si>
  <si>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</si>
  <si>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</si>
  <si>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</si>
  <si>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</si>
  <si>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</si>
  <si>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</si>
  <si>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</si>
  <si>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</si>
  <si>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</si>
  <si>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</si>
  <si>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</si>
  <si>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</si>
  <si>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</si>
  <si>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</si>
  <si>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</si>
  <si>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</si>
  <si>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</si>
  <si>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</si>
  <si>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</si>
  <si>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</si>
  <si>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</si>
  <si>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</si>
  <si>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</si>
  <si>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</si>
  <si>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</si>
  <si>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</si>
  <si>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</si>
  <si>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</si>
  <si>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</si>
  <si>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</si>
  <si>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</si>
  <si>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</si>
  <si>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</si>
  <si>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</si>
  <si>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</si>
  <si>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</si>
  <si>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</si>
  <si>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</si>
  <si>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</si>
  <si>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</si>
  <si>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</si>
  <si>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</si>
  <si>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</si>
  <si>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</si>
  <si>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</si>
  <si>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</si>
  <si>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</si>
  <si>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</si>
  <si>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</si>
  <si>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</si>
  <si>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</si>
  <si>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</si>
  <si>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</si>
  <si>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</si>
  <si>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</si>
  <si>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</si>
  <si>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</si>
  <si>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</si>
  <si>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</si>
  <si>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</si>
  <si>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</si>
  <si>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</si>
  <si>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</si>
  <si>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</si>
  <si>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</si>
  <si>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</si>
  <si>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</si>
  <si>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</si>
  <si>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</si>
  <si>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</si>
  <si>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</si>
  <si>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</si>
  <si>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</si>
  <si>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</si>
  <si>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</si>
  <si>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</si>
  <si>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</si>
  <si>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</si>
  <si>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</si>
  <si>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</si>
  <si>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</si>
  <si>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</si>
  <si>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</si>
  <si>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</si>
  <si>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</si>
  <si>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</si>
  <si>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</si>
  <si>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</si>
  <si>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</si>
  <si>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</si>
  <si>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</si>
  <si>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</si>
  <si>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</si>
  <si>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</si>
  <si>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</si>
  <si>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</si>
  <si>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</si>
  <si>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</si>
  <si>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</si>
  <si>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</si>
  <si>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</si>
  <si>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</si>
  <si>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</si>
  <si>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</si>
  <si>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</si>
  <si>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</si>
  <si>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</si>
  <si>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</si>
  <si>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</si>
  <si>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</si>
  <si>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</si>
  <si>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</si>
  <si>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</si>
  <si>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</si>
  <si>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</si>
  <si>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</si>
  <si>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</si>
  <si>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</si>
  <si>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</si>
  <si>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</si>
  <si>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</si>
  <si>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</si>
  <si>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</si>
  <si>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</si>
  <si>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</si>
  <si>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</si>
  <si>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</si>
  <si>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</si>
  <si>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</si>
  <si>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</si>
  <si>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</si>
  <si>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</si>
  <si>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</si>
  <si>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</si>
  <si>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</si>
  <si>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</si>
  <si>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</si>
  <si>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</si>
  <si>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</si>
  <si>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</si>
  <si>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</si>
  <si>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</si>
  <si>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</si>
  <si>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</si>
  <si>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</si>
  <si>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</si>
  <si>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</si>
  <si>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</si>
  <si>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</si>
  <si>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</si>
  <si>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</si>
  <si>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</si>
  <si>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</si>
  <si>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</si>
  <si>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</si>
  <si>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</si>
  <si>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</si>
  <si>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</si>
  <si>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</si>
  <si>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</si>
  <si>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</si>
  <si>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</si>
  <si>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</si>
  <si>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</si>
  <si>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</si>
  <si>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</si>
  <si>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</si>
  <si>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</si>
  <si>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</si>
  <si>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</si>
  <si>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</si>
  <si>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</si>
  <si>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</si>
  <si>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</si>
  <si>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</si>
  <si>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</si>
  <si>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</si>
  <si>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</si>
  <si>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</si>
  <si>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</si>
  <si>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</si>
  <si>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</si>
  <si>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</si>
  <si>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</si>
  <si>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</si>
  <si>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</si>
  <si>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</si>
  <si>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</si>
  <si>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</si>
  <si>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</si>
  <si>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</si>
  <si>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</si>
  <si>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</si>
  <si>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</si>
  <si>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</si>
  <si>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</si>
  <si>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</si>
  <si>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</si>
  <si>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</si>
  <si>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</si>
  <si>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</si>
  <si>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</si>
  <si>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</si>
  <si>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</si>
  <si>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</si>
  <si>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</si>
  <si>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</si>
  <si>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</si>
  <si>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</si>
  <si>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</si>
  <si>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</si>
  <si>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</si>
  <si>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</si>
  <si>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</si>
  <si>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</si>
  <si>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</si>
  <si>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</si>
  <si>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</si>
  <si>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</si>
  <si>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</si>
  <si>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</si>
  <si>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</si>
  <si>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</si>
  <si>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</si>
  <si>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</si>
  <si>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</si>
  <si>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</si>
  <si>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</si>
  <si>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</si>
  <si>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</si>
  <si>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</si>
  <si>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</si>
  <si>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</si>
  <si>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</si>
  <si>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</si>
  <si>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</si>
  <si>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</si>
  <si>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</si>
  <si>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</si>
  <si>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</si>
  <si>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</si>
  <si>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</si>
  <si>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</si>
  <si>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</si>
  <si>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</si>
  <si>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</si>
  <si>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</si>
  <si>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</si>
  <si>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</si>
  <si>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</si>
  <si>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</si>
  <si>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</si>
  <si>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</si>
  <si>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</si>
  <si>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</si>
  <si>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</si>
  <si>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</si>
  <si>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</si>
  <si>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</si>
  <si>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</si>
  <si>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</si>
  <si>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</si>
  <si>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</si>
  <si>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</si>
  <si>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</si>
  <si>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</si>
  <si>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</si>
  <si>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</si>
  <si>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</si>
  <si>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</si>
  <si>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</si>
  <si>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</si>
  <si>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</si>
  <si>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</si>
  <si>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</si>
  <si>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</si>
  <si>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</si>
  <si>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</si>
  <si>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</si>
  <si>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</si>
  <si>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</si>
  <si>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</si>
  <si>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</si>
  <si>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</si>
  <si>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</si>
  <si>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</si>
  <si>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</si>
  <si>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</si>
  <si>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</si>
  <si>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</si>
  <si>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</si>
  <si>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</si>
  <si>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</si>
  <si>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</si>
  <si>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</si>
  <si>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</si>
  <si>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</si>
  <si>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</si>
  <si>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</si>
  <si>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</si>
  <si>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</si>
  <si>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</si>
  <si>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</si>
  <si>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</si>
  <si>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</si>
  <si>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</si>
  <si>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</si>
  <si>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</si>
  <si>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</si>
  <si>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</si>
  <si>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</si>
  <si>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</si>
  <si>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</si>
  <si>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</si>
  <si>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</si>
  <si>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</si>
  <si>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</si>
  <si>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</si>
  <si>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</si>
  <si>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</si>
  <si>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</si>
  <si>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</si>
  <si>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</si>
  <si>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</si>
  <si>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</si>
  <si>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</si>
  <si>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</si>
  <si>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</si>
  <si>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</si>
  <si>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</si>
  <si>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</si>
  <si>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</si>
  <si>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</si>
  <si>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</si>
  <si>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</si>
  <si>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</si>
  <si>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</si>
  <si>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</si>
  <si>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</si>
  <si>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</si>
  <si>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</si>
  <si>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</si>
  <si>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</si>
  <si>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</si>
  <si>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</si>
  <si>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</si>
  <si>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</si>
  <si>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</si>
  <si>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</si>
  <si>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</si>
  <si>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</si>
  <si>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</si>
  <si>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</si>
  <si>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</si>
  <si>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</si>
  <si>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</si>
  <si>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</si>
  <si>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</si>
  <si>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</si>
  <si>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</si>
  <si>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</si>
  <si>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</si>
  <si>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</si>
  <si>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</si>
  <si>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</si>
  <si>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</si>
  <si>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</si>
  <si>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</si>
  <si>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</si>
  <si>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</si>
  <si>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</si>
  <si>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</si>
  <si>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</si>
  <si>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</si>
  <si>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</si>
  <si>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</si>
  <si>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</si>
  <si>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</si>
  <si>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</si>
  <si>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</si>
  <si>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</si>
  <si>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</si>
  <si>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</si>
  <si>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</si>
  <si>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</si>
  <si>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</si>
  <si>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</si>
  <si>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</si>
  <si>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</si>
  <si>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</si>
  <si>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</si>
  <si>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</si>
  <si>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</si>
  <si>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</si>
  <si>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</si>
  <si>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</si>
  <si>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</si>
  <si>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</si>
  <si>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</si>
  <si>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</si>
  <si>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</si>
  <si>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</si>
  <si>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</si>
  <si>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</si>
  <si>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</si>
  <si>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</si>
  <si>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</si>
  <si>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</si>
  <si>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</si>
  <si>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</si>
  <si>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</si>
  <si>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</si>
  <si>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</si>
  <si>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</si>
  <si>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</si>
  <si>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</si>
  <si>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</si>
  <si>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</si>
  <si>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</si>
  <si>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</si>
  <si>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</si>
  <si>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</si>
  <si>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</si>
  <si>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</si>
  <si>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</si>
  <si>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</si>
  <si>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</si>
  <si>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</si>
  <si>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</si>
  <si>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</si>
  <si>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</si>
  <si>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</si>
  <si>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</si>
  <si>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</si>
  <si>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</si>
  <si>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</si>
  <si>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</si>
  <si>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</si>
  <si>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</si>
  <si>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</si>
  <si>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</si>
  <si>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</si>
  <si>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</si>
  <si>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</si>
  <si>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</si>
  <si>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</si>
  <si>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</si>
  <si>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</si>
  <si>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</si>
  <si>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</si>
  <si>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</si>
  <si>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</si>
  <si>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</si>
  <si>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</si>
  <si>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</si>
  <si>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</si>
  <si>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</si>
  <si>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</si>
  <si>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</si>
  <si>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</si>
  <si>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</si>
  <si>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</si>
  <si>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</si>
  <si>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</si>
  <si>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</si>
  <si>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</si>
  <si>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</si>
  <si>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</si>
  <si>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</si>
  <si>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</si>
  <si>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</si>
  <si>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</si>
  <si>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</si>
  <si>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</si>
  <si>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</si>
  <si>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</si>
  <si>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</si>
  <si>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</si>
  <si>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</si>
  <si>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</si>
  <si>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</si>
  <si>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</si>
  <si>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</si>
  <si>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</si>
  <si>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</si>
  <si>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</si>
  <si>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</si>
  <si>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</si>
  <si>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</si>
  <si>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</si>
  <si>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</si>
  <si>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</si>
  <si>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</si>
  <si>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</si>
  <si>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</si>
  <si>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</si>
  <si>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</si>
  <si>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</si>
  <si>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</si>
  <si>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</si>
  <si>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</si>
  <si>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</si>
  <si>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</si>
  <si>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</si>
  <si>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</si>
  <si>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</si>
  <si>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</si>
  <si>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</si>
  <si>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</si>
  <si>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</si>
  <si>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</si>
  <si>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</si>
  <si>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</si>
  <si>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</si>
  <si>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</si>
  <si>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</si>
  <si>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</si>
  <si>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</si>
  <si>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</si>
  <si>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</si>
  <si>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</si>
  <si>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</si>
  <si>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</si>
  <si>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</si>
  <si>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</si>
  <si>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</si>
  <si>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</si>
  <si>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</si>
  <si>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</si>
  <si>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</si>
  <si>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</si>
  <si>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</si>
  <si>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</si>
  <si>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</si>
  <si>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</si>
  <si>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</si>
  <si>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</si>
  <si>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</si>
  <si>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</si>
  <si>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</si>
  <si>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</si>
  <si>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</si>
  <si>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</si>
  <si>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</si>
  <si>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</si>
  <si>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</si>
  <si>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</si>
  <si>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</si>
  <si>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</si>
  <si>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</si>
  <si>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</si>
  <si>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</si>
  <si>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</si>
  <si>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</si>
  <si>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</si>
  <si>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</si>
  <si>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</si>
  <si>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</si>
  <si>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</si>
  <si>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</si>
  <si>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</si>
  <si>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</si>
  <si>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</si>
  <si>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</si>
  <si>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</si>
  <si>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</si>
  <si>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</si>
  <si>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</si>
  <si>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</si>
  <si>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</si>
  <si>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</si>
  <si>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</si>
  <si>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</si>
  <si>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</si>
  <si>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</si>
  <si>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</si>
  <si>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</si>
  <si>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</si>
  <si>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</si>
  <si>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</si>
  <si>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</si>
  <si>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</si>
  <si>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</si>
  <si>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</si>
  <si>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</si>
  <si>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</si>
  <si>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</si>
  <si>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</si>
  <si>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</si>
  <si>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</si>
  <si>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</si>
  <si>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</si>
  <si>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</si>
  <si>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</si>
  <si>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</si>
  <si>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</si>
  <si>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</si>
  <si>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</si>
  <si>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</si>
  <si>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</si>
  <si>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</si>
  <si>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</si>
  <si>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</si>
  <si>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</si>
  <si>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</si>
  <si>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</si>
  <si>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</si>
  <si>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</si>
  <si>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</si>
  <si>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</si>
  <si>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</si>
  <si>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</si>
  <si>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</si>
  <si>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</si>
  <si>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</si>
  <si>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</si>
  <si>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</si>
  <si>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</si>
  <si>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</si>
  <si>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</si>
  <si>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</si>
  <si>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</si>
  <si>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</si>
  <si>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</si>
  <si>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</si>
  <si>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</si>
  <si>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</si>
  <si>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</si>
  <si>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</si>
  <si>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</si>
  <si>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</si>
  <si>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</si>
  <si>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</si>
  <si>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</si>
  <si>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</si>
  <si>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</si>
  <si>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</si>
  <si>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</si>
  <si>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</si>
  <si>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</si>
  <si>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</si>
  <si>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</si>
  <si>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</si>
  <si>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</si>
  <si>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</si>
  <si>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</si>
  <si>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</si>
  <si>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</si>
  <si>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</si>
  <si>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</si>
  <si>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</si>
  <si>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</si>
  <si>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</si>
  <si>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</si>
  <si>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</si>
  <si>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</si>
  <si>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</si>
  <si>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</si>
  <si>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</si>
  <si>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</si>
  <si>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</si>
  <si>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</si>
  <si>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</si>
  <si>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</si>
  <si>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</si>
  <si>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</si>
  <si>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</si>
  <si>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</si>
  <si>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</si>
  <si>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</si>
  <si>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</si>
  <si>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</si>
  <si>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</si>
  <si>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</si>
  <si>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</si>
  <si>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</si>
  <si>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</si>
  <si>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</si>
  <si>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</si>
  <si>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</si>
  <si>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</si>
  <si>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</si>
  <si>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</si>
  <si>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</si>
  <si>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</si>
  <si>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</si>
  <si>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</si>
  <si>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</si>
  <si>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</si>
  <si>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</si>
  <si>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</si>
  <si>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</si>
  <si>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</si>
  <si>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</si>
  <si>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</si>
  <si>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</si>
  <si>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</si>
  <si>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</si>
  <si>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</si>
  <si>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</si>
  <si>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</si>
  <si>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</si>
  <si>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</si>
  <si>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</si>
  <si>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</si>
  <si>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</si>
  <si>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</si>
  <si>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</si>
  <si>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</si>
  <si>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</si>
  <si>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</si>
  <si>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</si>
  <si>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</si>
  <si>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</si>
  <si>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</si>
  <si>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</si>
  <si>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</si>
  <si>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</si>
  <si>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</si>
  <si>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</si>
  <si>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</si>
  <si>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</si>
  <si>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</si>
  <si>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</si>
  <si>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</si>
  <si>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</si>
  <si>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</si>
  <si>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</si>
  <si>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</si>
  <si>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</si>
  <si>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</si>
  <si>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</si>
  <si>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</si>
  <si>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</si>
  <si>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</si>
  <si>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</si>
  <si>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</si>
  <si>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</si>
  <si>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</si>
  <si>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</si>
  <si>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</si>
  <si>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</si>
  <si>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</si>
  <si>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</si>
  <si>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</si>
  <si>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</si>
  <si>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</si>
  <si>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</si>
  <si>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</si>
  <si>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</si>
  <si>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</si>
  <si>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</si>
  <si>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</si>
  <si>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</si>
  <si>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</si>
  <si>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</si>
  <si>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</si>
  <si>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</si>
  <si>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</si>
  <si>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</si>
  <si>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</si>
  <si>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</si>
  <si>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</si>
  <si>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</si>
  <si>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</si>
  <si>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</si>
  <si>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</si>
  <si>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</si>
  <si>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</si>
  <si>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</si>
  <si>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</si>
  <si>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</si>
  <si>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</si>
  <si>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</si>
  <si>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</si>
  <si>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</si>
  <si>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</si>
  <si>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</si>
  <si>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</si>
  <si>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</si>
  <si>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</si>
  <si>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</si>
  <si>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</si>
  <si>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</si>
  <si>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</si>
  <si>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</si>
  <si>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</si>
  <si>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</si>
  <si>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</si>
  <si>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</si>
  <si>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</si>
  <si>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</si>
  <si>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</si>
  <si>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</si>
  <si>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</si>
  <si>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</si>
  <si>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</si>
  <si>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</si>
  <si>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</si>
  <si>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</si>
  <si>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</si>
  <si>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</si>
  <si>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</si>
  <si>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</si>
  <si>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</si>
  <si>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</si>
  <si>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</si>
  <si>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</si>
  <si>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</si>
  <si>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</si>
  <si>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</si>
  <si>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</si>
  <si>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</si>
  <si>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</si>
  <si>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</si>
  <si>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</si>
  <si>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</si>
  <si>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</si>
  <si>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</si>
  <si>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</si>
  <si>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</si>
  <si>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</si>
  <si>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</si>
  <si>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</si>
  <si>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</si>
  <si>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</si>
  <si>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</si>
  <si>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</si>
  <si>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</si>
  <si>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</si>
  <si>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</si>
  <si>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</si>
  <si>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</si>
  <si>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</si>
  <si>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</si>
  <si>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</si>
  <si>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</si>
  <si>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</si>
  <si>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</si>
  <si>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</si>
  <si>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</si>
  <si>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</si>
  <si>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</si>
  <si>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</si>
  <si>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</si>
  <si>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</si>
  <si>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</si>
  <si>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</si>
  <si>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</si>
  <si>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</si>
  <si>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</si>
  <si>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</si>
  <si>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</si>
  <si>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</si>
  <si>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</si>
  <si>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</si>
  <si>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</si>
  <si>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</si>
  <si>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</si>
  <si>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</si>
  <si>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</si>
  <si>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</si>
  <si>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</si>
  <si>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</si>
  <si>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</si>
  <si>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</si>
  <si>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</si>
  <si>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</si>
  <si>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</si>
  <si>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</si>
  <si>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</si>
  <si>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</si>
  <si>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</si>
  <si>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</si>
  <si>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</si>
  <si>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</si>
  <si>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</si>
  <si>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</si>
  <si>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</si>
  <si>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</si>
  <si>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</si>
  <si>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</si>
  <si>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</si>
  <si>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</si>
  <si>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</si>
  <si>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</si>
  <si>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</si>
  <si>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</si>
  <si>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</si>
  <si>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</si>
  <si>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</si>
  <si>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</si>
  <si>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</si>
  <si>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</si>
  <si>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</si>
  <si>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</si>
  <si>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</si>
  <si>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</si>
  <si>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</si>
  <si>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</si>
  <si>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</si>
  <si>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</si>
  <si>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</si>
  <si>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</si>
  <si>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</si>
  <si>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</si>
  <si>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</si>
  <si>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</si>
  <si>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</si>
  <si>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</si>
  <si>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</si>
  <si>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</si>
  <si>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</si>
  <si>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</si>
  <si>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</si>
  <si>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</si>
  <si>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</si>
  <si>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</si>
  <si>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</si>
  <si>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</si>
  <si>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</si>
  <si>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</si>
  <si>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</si>
  <si>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</si>
  <si>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</si>
  <si>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</si>
  <si>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</si>
  <si>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</si>
  <si>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</si>
  <si>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</si>
  <si>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</si>
  <si>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</si>
  <si>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</si>
  <si>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</si>
  <si>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</si>
  <si>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</si>
  <si>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</si>
  <si>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</si>
  <si>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</si>
  <si>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</si>
  <si>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</si>
  <si>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</si>
  <si>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</si>
  <si>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</si>
  <si>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</si>
  <si>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</si>
  <si>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</si>
  <si>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</si>
  <si>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</si>
  <si>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</si>
  <si>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</si>
  <si>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</si>
  <si>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</si>
  <si>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</si>
  <si>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</si>
  <si>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</si>
  <si>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</si>
  <si>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</si>
  <si>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</si>
  <si>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</si>
  <si>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</si>
  <si>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</si>
  <si>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</si>
  <si>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</si>
  <si>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</si>
  <si>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</si>
  <si>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</si>
  <si>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</si>
  <si>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</si>
  <si>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</si>
  <si>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</si>
  <si>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</si>
  <si>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</si>
  <si>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</si>
  <si>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</si>
  <si>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</si>
  <si>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</si>
  <si>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</si>
  <si>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</si>
  <si>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</si>
  <si>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</si>
  <si>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</si>
  <si>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</si>
  <si>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</si>
  <si>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</si>
  <si>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</si>
  <si>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</si>
  <si>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</si>
  <si>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</si>
  <si>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</si>
  <si>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</si>
  <si>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</si>
  <si>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</si>
  <si>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</si>
  <si>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</si>
  <si>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</si>
  <si>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</si>
  <si>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</si>
  <si>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</si>
  <si>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</si>
  <si>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</si>
  <si>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</si>
  <si>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</si>
  <si>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</si>
  <si>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</si>
  <si>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</si>
  <si>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</si>
  <si>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</si>
  <si>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</si>
  <si>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</si>
  <si>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</si>
  <si>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</si>
  <si>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</si>
  <si>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</si>
  <si>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</si>
  <si>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</si>
  <si>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</si>
  <si>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</si>
  <si>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</si>
  <si>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</si>
  <si>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</si>
  <si>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</si>
  <si>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</si>
  <si>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</si>
  <si>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</si>
  <si>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</si>
  <si>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</si>
  <si>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</si>
  <si>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</si>
  <si>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</si>
  <si>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</si>
  <si>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</si>
  <si>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</si>
  <si>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</si>
  <si>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</si>
  <si>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</si>
  <si>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</si>
  <si>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</si>
  <si>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</si>
  <si>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</si>
  <si>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</si>
  <si>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</si>
  <si>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</si>
  <si>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</si>
  <si>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</si>
  <si>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</si>
  <si>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</si>
  <si>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</si>
  <si>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</si>
  <si>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</si>
  <si>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</si>
  <si>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</si>
  <si>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</si>
  <si>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</si>
  <si>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</si>
  <si>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</si>
  <si>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</si>
  <si>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</si>
  <si>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</si>
  <si>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</si>
  <si>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</si>
  <si>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</si>
  <si>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</si>
  <si>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</si>
  <si>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</si>
  <si>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</si>
  <si>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</si>
  <si>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</si>
  <si>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</si>
  <si>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</si>
  <si>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</si>
  <si>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</si>
  <si>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</si>
  <si>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</si>
  <si>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</si>
  <si>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</si>
  <si>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</si>
  <si>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</si>
  <si>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</si>
  <si>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</si>
  <si>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</si>
  <si>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</si>
  <si>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</si>
  <si>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</si>
  <si>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</si>
  <si>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</si>
  <si>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</si>
  <si>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</si>
  <si>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</si>
  <si>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</si>
  <si>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</si>
  <si>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</si>
  <si>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</si>
  <si>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</si>
  <si>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</si>
  <si>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</si>
  <si>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</si>
  <si>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</si>
  <si>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</si>
  <si>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</si>
  <si>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</si>
  <si>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</si>
  <si>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</si>
  <si>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</si>
  <si>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</si>
  <si>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</si>
  <si>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</si>
  <si>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</si>
  <si>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</si>
  <si>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</si>
  <si>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</si>
  <si>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</si>
  <si>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</si>
  <si>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</si>
  <si>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</si>
  <si>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</si>
  <si>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</si>
  <si>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</si>
  <si>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</si>
  <si>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</si>
  <si>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</si>
  <si>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</si>
  <si>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</si>
  <si>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</si>
  <si>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</si>
  <si>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</si>
  <si>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</si>
  <si>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</si>
  <si>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</si>
  <si>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</si>
  <si>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</si>
  <si>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</si>
  <si>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</si>
  <si>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</si>
  <si>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</si>
  <si>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</si>
  <si>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</si>
  <si>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</si>
  <si>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</si>
  <si>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</si>
  <si>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</si>
  <si>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</si>
  <si>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</si>
  <si>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</si>
  <si>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</si>
  <si>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</si>
  <si>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</si>
  <si>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</si>
  <si>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</si>
  <si>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</si>
  <si>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</si>
  <si>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</si>
  <si>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</si>
  <si>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</si>
  <si>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</si>
  <si>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</si>
  <si>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</si>
  <si>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</si>
  <si>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</si>
  <si>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</si>
  <si>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</si>
  <si>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</si>
  <si>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</si>
  <si>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</si>
  <si>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</si>
  <si>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</si>
  <si>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</si>
  <si>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</si>
  <si>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</si>
  <si>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</si>
  <si>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</si>
  <si>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</si>
  <si>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</si>
  <si>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</si>
  <si>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</si>
  <si>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</si>
  <si>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</si>
  <si>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</si>
  <si>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</si>
  <si>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</si>
  <si>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</si>
  <si>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</si>
  <si>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</si>
  <si>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</si>
  <si>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</si>
  <si>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</si>
  <si>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</si>
  <si>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</si>
  <si>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</si>
  <si>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</si>
  <si>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</si>
  <si>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</si>
  <si>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</si>
  <si>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</si>
  <si>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</si>
  <si>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</si>
  <si>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</si>
  <si>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</si>
  <si>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</si>
  <si>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</si>
  <si>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</si>
  <si>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</si>
  <si>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</si>
  <si>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</si>
  <si>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</si>
  <si>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</si>
  <si>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</si>
  <si>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</si>
  <si>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</si>
  <si>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</si>
  <si>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</si>
  <si>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</si>
  <si>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</si>
  <si>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</si>
  <si>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</si>
  <si>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</si>
  <si>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</si>
  <si>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</si>
  <si>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</si>
  <si>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</si>
  <si>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</si>
  <si>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</si>
  <si>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</si>
  <si>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</si>
  <si>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</si>
  <si>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</si>
  <si>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</si>
  <si>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</si>
  <si>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</si>
  <si>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</si>
  <si>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</si>
  <si>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</si>
  <si>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</si>
  <si>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</si>
  <si>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</si>
  <si>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</si>
  <si>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</si>
  <si>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</si>
  <si>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</si>
  <si>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</si>
  <si>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</si>
  <si>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</si>
  <si>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</si>
  <si>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</si>
  <si>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</si>
  <si>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</si>
  <si>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</si>
  <si>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</si>
  <si>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</si>
  <si>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</si>
  <si>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</si>
  <si>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</si>
  <si>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</si>
  <si>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</si>
  <si>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</si>
  <si>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</si>
  <si>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</si>
  <si>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</si>
  <si>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</si>
  <si>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</si>
  <si>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</si>
  <si>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</si>
  <si>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</si>
  <si>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</si>
  <si>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</si>
  <si>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</si>
  <si>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</si>
  <si>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</si>
  <si>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</si>
  <si>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</si>
  <si>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</si>
  <si>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</si>
  <si>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</si>
  <si>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</si>
  <si>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</si>
  <si>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</si>
  <si>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</si>
  <si>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</si>
  <si>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</si>
  <si>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</si>
  <si>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</si>
  <si>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</si>
  <si>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</si>
  <si>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</si>
  <si>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</si>
  <si>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</si>
  <si>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</si>
  <si>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</si>
  <si>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</si>
  <si>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</si>
  <si>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</si>
  <si>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</si>
  <si>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</si>
  <si>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</si>
  <si>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</si>
  <si>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</si>
  <si>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</si>
  <si>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</si>
  <si>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</si>
  <si>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</si>
  <si>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</si>
  <si>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</si>
  <si>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</si>
  <si>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</si>
  <si>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</si>
  <si>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</si>
  <si>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</si>
  <si>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</si>
  <si>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</si>
  <si>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</si>
  <si>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</si>
  <si>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</si>
  <si>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</si>
  <si>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</si>
  <si>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</si>
  <si>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</si>
  <si>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</si>
  <si>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</si>
  <si>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</si>
  <si>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</si>
  <si>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</si>
  <si>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</si>
  <si>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</si>
  <si>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</si>
  <si>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</si>
  <si>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</si>
  <si>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</si>
  <si>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</si>
  <si>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</si>
  <si>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</si>
  <si>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</si>
  <si>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</si>
  <si>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</si>
  <si>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</si>
  <si>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</si>
  <si>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</si>
  <si>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</si>
  <si>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</si>
  <si>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</si>
  <si>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</si>
  <si>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</si>
  <si>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</si>
  <si>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</si>
  <si>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</si>
  <si>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</si>
  <si>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</si>
  <si>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</si>
  <si>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</si>
  <si>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</si>
  <si>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</si>
  <si>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</si>
  <si>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</si>
  <si>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</si>
  <si>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</si>
  <si>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</si>
  <si>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</si>
  <si>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</si>
  <si>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</si>
  <si>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</si>
  <si>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</si>
  <si>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</si>
  <si>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</si>
  <si>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</si>
  <si>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</si>
  <si>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</si>
  <si>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</si>
  <si>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</si>
  <si>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</si>
  <si>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</si>
  <si>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</si>
  <si>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</si>
  <si>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</si>
  <si>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</si>
  <si>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</si>
  <si>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</si>
  <si>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</si>
  <si>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</si>
  <si>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</si>
  <si>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</si>
  <si>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</si>
  <si>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</si>
  <si>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</si>
  <si>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</si>
  <si>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</si>
  <si>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</si>
  <si>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</si>
  <si>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</si>
  <si>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</si>
  <si>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</si>
  <si>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</si>
  <si>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</si>
  <si>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</si>
  <si>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</si>
  <si>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</si>
  <si>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</si>
  <si>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</si>
  <si>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</si>
  <si>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</si>
  <si>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</si>
  <si>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</si>
  <si>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</si>
  <si>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</si>
  <si>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</si>
  <si>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</si>
  <si>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</si>
  <si>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</si>
  <si>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</si>
  <si>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</si>
  <si>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</si>
  <si>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</si>
  <si>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</si>
  <si>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</si>
  <si>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</si>
  <si>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</si>
  <si>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</si>
  <si>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</si>
  <si>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</si>
  <si>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</si>
  <si>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</si>
  <si>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</si>
  <si>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</si>
  <si>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</si>
  <si>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</si>
  <si>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</si>
  <si>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</si>
  <si>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</si>
  <si>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</si>
  <si>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</si>
  <si>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</si>
  <si>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</si>
  <si>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</si>
  <si>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</si>
  <si>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</si>
  <si>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</si>
  <si>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</si>
  <si>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</si>
  <si>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</si>
  <si>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</si>
  <si>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</si>
  <si>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</si>
  <si>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</si>
  <si>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</si>
  <si>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</si>
  <si>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</si>
  <si>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</si>
  <si>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</si>
  <si>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</si>
  <si>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</si>
  <si>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</si>
  <si>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</si>
  <si>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</si>
  <si>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</si>
  <si>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</si>
  <si>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</si>
  <si>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</si>
  <si>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</si>
  <si>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</si>
  <si>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</si>
  <si>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</si>
  <si>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</si>
  <si>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</si>
  <si>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</si>
  <si>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</si>
  <si>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</si>
  <si>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</si>
  <si>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</si>
  <si>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</si>
  <si>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</si>
  <si>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</si>
  <si>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</si>
  <si>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</si>
  <si>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</si>
  <si>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</si>
  <si>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</si>
  <si>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</si>
  <si>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</si>
  <si>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</si>
  <si>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</si>
  <si>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</si>
  <si>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</si>
  <si>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</si>
  <si>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</si>
  <si>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</si>
  <si>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</si>
  <si>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</si>
  <si>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</si>
  <si>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</si>
  <si>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</si>
  <si>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</si>
  <si>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</si>
  <si>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</si>
  <si>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</si>
  <si>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</si>
  <si>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</si>
  <si>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</si>
  <si>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</si>
  <si>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</si>
  <si>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</si>
  <si>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</si>
  <si>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</si>
  <si>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</si>
  <si>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</si>
  <si>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</si>
  <si>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</si>
  <si>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</si>
  <si>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</si>
  <si>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</si>
  <si>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</si>
  <si>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</si>
  <si>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</si>
  <si>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</si>
  <si>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</si>
  <si>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</si>
  <si>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</si>
  <si>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</si>
  <si>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</si>
  <si>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</si>
  <si>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</si>
  <si>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</si>
  <si>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</si>
  <si>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</si>
  <si>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</si>
  <si>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</si>
  <si>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</si>
  <si>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</si>
  <si>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</si>
  <si>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</si>
  <si>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</si>
  <si>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</si>
  <si>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</si>
  <si>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</si>
  <si>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</si>
  <si>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</si>
  <si>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</si>
  <si>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</si>
  <si>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</si>
  <si>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</si>
  <si>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</si>
  <si>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</si>
  <si>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</si>
  <si>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</si>
  <si>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</si>
  <si>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</si>
  <si>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</si>
  <si>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</si>
  <si>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</si>
  <si>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</si>
  <si>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</si>
  <si>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</si>
  <si>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</si>
  <si>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</si>
  <si>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</si>
  <si>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</si>
  <si>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</si>
  <si>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</si>
  <si>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</si>
  <si>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</si>
  <si>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</si>
  <si>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</si>
  <si>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</si>
  <si>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</si>
  <si>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</si>
  <si>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</si>
  <si>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</si>
  <si>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</si>
  <si>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</si>
  <si>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</si>
  <si>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</si>
  <si>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</si>
  <si>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</si>
  <si>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</si>
  <si>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</si>
  <si>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</si>
  <si>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</si>
  <si>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</si>
  <si>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</si>
  <si>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</si>
  <si>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</si>
  <si>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</si>
  <si>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</si>
  <si>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</si>
  <si>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</si>
  <si>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</si>
  <si>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</si>
  <si>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</si>
  <si>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</si>
  <si>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</si>
  <si>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</si>
  <si>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</si>
  <si>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</si>
  <si>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</si>
  <si>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</si>
  <si>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</si>
  <si>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</si>
  <si>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</si>
  <si>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</si>
  <si>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</si>
  <si>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</si>
  <si>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</si>
  <si>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</si>
  <si>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</si>
  <si>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</si>
  <si>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</si>
  <si>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</si>
  <si>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</si>
  <si>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</si>
  <si>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</si>
  <si>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</si>
  <si>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</si>
  <si>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</si>
  <si>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</si>
  <si>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</si>
  <si>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</si>
  <si>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</si>
  <si>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</si>
  <si>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</si>
  <si>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</si>
  <si>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</si>
  <si>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</si>
  <si>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</si>
  <si>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</si>
  <si>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</si>
  <si>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</si>
  <si>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</si>
  <si>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</si>
  <si>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</si>
  <si>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</si>
  <si>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</si>
  <si>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</si>
  <si>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</si>
  <si>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</si>
  <si>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</si>
  <si>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</si>
  <si>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</si>
  <si>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</si>
  <si>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</si>
  <si>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</si>
  <si>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</si>
  <si>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</si>
  <si>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</si>
  <si>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</si>
  <si>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</si>
  <si>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</si>
  <si>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</si>
  <si>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</si>
  <si>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</si>
  <si>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</si>
  <si>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</si>
  <si>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</si>
  <si>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</si>
  <si>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</si>
  <si>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</si>
  <si>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</si>
  <si>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</si>
  <si>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</si>
  <si>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</si>
  <si>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</si>
  <si>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</si>
  <si>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</si>
  <si>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</si>
  <si>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</si>
  <si>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</si>
  <si>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</si>
  <si>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</si>
  <si>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</si>
  <si>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</si>
  <si>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</si>
  <si>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</si>
  <si>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</si>
  <si>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</si>
  <si>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</si>
  <si>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</si>
  <si>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</si>
  <si>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</si>
  <si>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</si>
  <si>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</si>
  <si>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</si>
  <si>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</si>
  <si>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</si>
  <si>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</si>
  <si>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</si>
  <si>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</si>
  <si>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</si>
  <si>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</si>
  <si>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</si>
  <si>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</si>
  <si>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</si>
  <si>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</si>
  <si>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</si>
  <si>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</si>
  <si>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</si>
  <si>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</si>
  <si>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</si>
  <si>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</si>
  <si>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</si>
  <si>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</si>
  <si>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</si>
  <si>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</si>
  <si>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</si>
  <si>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</si>
  <si>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</si>
  <si>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</si>
  <si>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</si>
  <si>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</si>
  <si>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</si>
  <si>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</si>
  <si>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</si>
  <si>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</si>
  <si>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</si>
  <si>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</si>
  <si>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</si>
  <si>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</si>
  <si>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</si>
  <si>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</si>
  <si>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</si>
  <si>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</si>
  <si>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</si>
  <si>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</si>
  <si>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</si>
  <si>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</si>
  <si>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</si>
  <si>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</si>
  <si>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</si>
  <si>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</si>
  <si>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</si>
  <si>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</si>
  <si>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</si>
  <si>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</si>
  <si>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</si>
  <si>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</si>
  <si>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</si>
  <si>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</si>
  <si>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</si>
  <si>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</si>
  <si>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</si>
  <si>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</si>
  <si>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</si>
  <si>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</si>
  <si>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</si>
  <si>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</si>
  <si>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</si>
  <si>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</si>
  <si>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</si>
  <si>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</si>
  <si>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</si>
  <si>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</si>
  <si>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</si>
  <si>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</si>
  <si>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</si>
  <si>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</si>
  <si>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</si>
  <si>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</si>
  <si>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</si>
  <si>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</si>
  <si>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</si>
  <si>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</si>
  <si>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</si>
  <si>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</si>
  <si>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</si>
  <si>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</si>
  <si>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</si>
  <si>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</si>
  <si>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</si>
  <si>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</si>
  <si>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</si>
  <si>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</si>
  <si>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</si>
  <si>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</si>
  <si>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</si>
  <si>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</si>
  <si>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</si>
  <si>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</si>
  <si>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</si>
  <si>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</si>
  <si>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</si>
  <si>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</si>
  <si>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</si>
  <si>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</si>
  <si>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</si>
  <si>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</si>
  <si>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</si>
  <si>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</si>
  <si>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</si>
  <si>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</si>
  <si>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</si>
  <si>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</si>
  <si>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</si>
  <si>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</si>
  <si>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</si>
  <si>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</si>
  <si>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</si>
  <si>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</si>
  <si>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</si>
  <si>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</si>
  <si>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</si>
  <si>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</si>
  <si>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</si>
  <si>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</si>
  <si>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</si>
  <si>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</si>
  <si>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</si>
  <si>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</si>
  <si>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</si>
  <si>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</si>
  <si>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</si>
  <si>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</si>
  <si>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</si>
  <si>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</si>
  <si>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</si>
  <si>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</si>
  <si>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</si>
  <si>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</si>
  <si>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</si>
  <si>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</si>
  <si>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</si>
  <si>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</si>
  <si>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</si>
  <si>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</si>
  <si>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</si>
  <si>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</si>
  <si>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</si>
  <si>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</si>
  <si>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</si>
  <si>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</si>
  <si>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</si>
  <si>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</si>
  <si>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</si>
  <si>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</si>
  <si>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</si>
  <si>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</si>
  <si>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</si>
  <si>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</si>
  <si>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</si>
  <si>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</si>
  <si>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</si>
  <si>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</si>
  <si>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</si>
  <si>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</si>
  <si>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</si>
  <si>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</si>
  <si>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</si>
  <si>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</si>
  <si>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</si>
  <si>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</si>
  <si>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</si>
  <si>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</si>
  <si>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</si>
  <si>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</si>
  <si>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</si>
  <si>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</si>
  <si>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</si>
  <si>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</si>
  <si>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</si>
  <si>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</si>
  <si>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</si>
  <si>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</si>
  <si>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</si>
  <si>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</si>
  <si>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</si>
  <si>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</si>
  <si>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</si>
  <si>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</si>
  <si>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</si>
  <si>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</si>
  <si>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</si>
  <si>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</si>
  <si>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</si>
  <si>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</si>
  <si>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</si>
  <si>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</si>
  <si>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</si>
  <si>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</si>
  <si>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</si>
  <si>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</si>
  <si>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</si>
  <si>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</si>
  <si>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</si>
  <si>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</si>
  <si>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</si>
  <si>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</si>
  <si>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</si>
  <si>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</si>
  <si>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</si>
  <si>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</si>
  <si>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</si>
  <si>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</si>
  <si>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</si>
  <si>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</si>
  <si>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</si>
  <si>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</si>
  <si>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</si>
  <si>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</si>
  <si>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</si>
  <si>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</si>
  <si>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</si>
  <si>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</si>
  <si>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</si>
  <si>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</si>
  <si>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</si>
  <si>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</si>
  <si>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</si>
  <si>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</si>
  <si>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</si>
  <si>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</si>
  <si>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</si>
  <si>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</si>
  <si>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</si>
  <si>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</si>
  <si>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</si>
  <si>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</si>
  <si>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</si>
  <si>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</si>
  <si>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</si>
  <si>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</si>
  <si>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</si>
  <si>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</si>
  <si>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</si>
  <si>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</si>
  <si>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</si>
  <si>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</si>
  <si>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</si>
  <si>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</si>
  <si>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</si>
  <si>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</si>
  <si>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</si>
  <si>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</si>
  <si>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</si>
  <si>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</si>
  <si>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</si>
  <si>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</si>
  <si>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</si>
  <si>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</si>
  <si>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</si>
  <si>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</si>
  <si>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</si>
  <si>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</si>
  <si>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</si>
  <si>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</si>
  <si>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</si>
  <si>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</si>
  <si>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</si>
  <si>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</si>
  <si>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</si>
  <si>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</si>
  <si>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</si>
  <si>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</si>
  <si>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</si>
  <si>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</si>
  <si>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</si>
  <si>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</si>
  <si>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</si>
  <si>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</si>
  <si>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</si>
  <si>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</si>
  <si>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</si>
  <si>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</si>
  <si>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</si>
  <si>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</si>
  <si>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</si>
  <si>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</si>
  <si>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</si>
  <si>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</si>
  <si>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</si>
  <si>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</si>
  <si>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</si>
  <si>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</si>
  <si>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</si>
  <si>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</si>
  <si>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</si>
  <si>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</si>
  <si>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</si>
  <si>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</si>
  <si>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</si>
  <si>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</si>
  <si>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</si>
  <si>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</si>
  <si>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</si>
  <si>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</si>
  <si>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</si>
  <si>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</si>
  <si>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</si>
  <si>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</si>
  <si>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</si>
  <si>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</si>
  <si>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</si>
  <si>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</si>
  <si>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</si>
  <si>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</si>
  <si>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</si>
  <si>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</si>
  <si>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</si>
  <si>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</si>
  <si>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</si>
  <si>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</si>
  <si>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</si>
  <si>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</si>
  <si>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</si>
  <si>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</si>
  <si>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</si>
  <si>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</si>
  <si>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</si>
  <si>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</si>
  <si>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</si>
  <si>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</si>
  <si>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</si>
  <si>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</si>
  <si>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</si>
  <si>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</si>
  <si>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</si>
  <si>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</si>
  <si>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</si>
  <si>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</si>
  <si>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</si>
  <si>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</si>
  <si>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</si>
  <si>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</si>
  <si>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</si>
  <si>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</si>
  <si>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</si>
  <si>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</si>
  <si>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</si>
  <si>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</si>
  <si>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</si>
  <si>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</si>
  <si>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</si>
  <si>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</si>
  <si>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</si>
  <si>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</si>
  <si>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</si>
  <si>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</si>
  <si>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</si>
  <si>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</si>
  <si>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</si>
  <si>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</si>
  <si>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</si>
  <si>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</si>
  <si>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</si>
  <si>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</si>
  <si>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</si>
  <si>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</si>
  <si>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</si>
  <si>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</si>
  <si>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</si>
  <si>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</si>
  <si>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</si>
  <si>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</si>
  <si>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</si>
  <si>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</si>
  <si>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</si>
  <si>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</si>
  <si>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</si>
  <si>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</si>
  <si>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</si>
  <si>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</si>
  <si>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</si>
  <si>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</si>
  <si>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</si>
  <si>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</si>
  <si>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</si>
  <si>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</si>
  <si>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</si>
  <si>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</si>
  <si>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</si>
  <si>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</si>
  <si>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</si>
  <si>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</si>
  <si>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</si>
  <si>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</si>
  <si>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</si>
  <si>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</si>
  <si>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</si>
  <si>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</si>
  <si>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</si>
  <si>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</si>
  <si>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</si>
  <si>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</si>
  <si>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</si>
  <si>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</si>
  <si>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</si>
  <si>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</si>
  <si>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</si>
  <si>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</si>
  <si>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</si>
  <si>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</si>
  <si>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</si>
  <si>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</si>
  <si>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</si>
  <si>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</si>
  <si>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</si>
  <si>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</si>
  <si>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</si>
  <si>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</si>
  <si>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</si>
  <si>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</si>
  <si>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</si>
  <si>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</si>
  <si>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</si>
  <si>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</si>
  <si>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</si>
  <si>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</si>
  <si>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</si>
  <si>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</si>
  <si>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</si>
  <si>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</si>
  <si>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</si>
  <si>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</si>
  <si>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</si>
  <si>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</si>
  <si>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</si>
  <si>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</si>
  <si>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</si>
  <si>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</si>
  <si>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</si>
  <si>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</si>
  <si>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</si>
  <si>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</si>
  <si>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</si>
  <si>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</si>
  <si>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</si>
  <si>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</si>
  <si>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</si>
  <si>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</si>
  <si>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</si>
  <si>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</si>
  <si>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</si>
  <si>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</si>
  <si>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</si>
  <si>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</si>
  <si>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</si>
  <si>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</si>
  <si>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</si>
  <si>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</si>
  <si>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</si>
  <si>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</si>
  <si>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</si>
  <si>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</si>
  <si>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</si>
  <si>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</si>
  <si>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</si>
  <si>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</si>
  <si>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</si>
  <si>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</si>
  <si>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</si>
  <si>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</si>
  <si>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</si>
  <si>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</si>
  <si>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</si>
  <si>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</si>
  <si>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</si>
  <si>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</si>
  <si>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</si>
  <si>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</si>
  <si>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</si>
  <si>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</si>
  <si>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</si>
  <si>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</si>
  <si>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</si>
  <si>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</si>
  <si>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</si>
  <si>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</si>
  <si>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</si>
  <si>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</si>
  <si>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</si>
  <si>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</si>
  <si>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</si>
  <si>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</si>
  <si>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</si>
  <si>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</si>
  <si>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</si>
  <si>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</si>
  <si>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</si>
  <si>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</si>
  <si>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</si>
  <si>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</si>
  <si>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</si>
  <si>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</si>
  <si>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</si>
  <si>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</si>
  <si>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</si>
  <si>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</si>
  <si>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</si>
  <si>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</si>
  <si>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</si>
  <si>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</si>
  <si>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</si>
  <si>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</si>
  <si>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</si>
  <si>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</si>
  <si>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</si>
  <si>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</si>
  <si>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</si>
  <si>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</si>
  <si>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</si>
  <si>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</si>
  <si>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</si>
  <si>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</si>
  <si>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</si>
  <si>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</si>
  <si>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</si>
  <si>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</si>
  <si>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</si>
  <si>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</si>
  <si>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</si>
  <si>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</si>
  <si>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</si>
  <si>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</si>
  <si>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</si>
  <si>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</si>
  <si>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</si>
  <si>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</si>
  <si>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</si>
  <si>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</si>
  <si>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</si>
  <si>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</si>
  <si>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</si>
  <si>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</si>
  <si>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</si>
  <si>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</si>
  <si>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</si>
  <si>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</si>
  <si>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</si>
  <si>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</si>
  <si>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</si>
  <si>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</si>
  <si>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</si>
  <si>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</si>
  <si>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</si>
  <si>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</si>
  <si>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</si>
  <si>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</si>
  <si>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</si>
  <si>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</si>
  <si>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</si>
  <si>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</si>
  <si>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</si>
  <si>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</si>
  <si>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</si>
  <si>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</si>
  <si>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</si>
  <si>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</si>
  <si>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</si>
  <si>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</si>
  <si>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</si>
  <si>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</si>
  <si>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</si>
  <si>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</si>
  <si>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</si>
  <si>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</si>
  <si>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</si>
  <si>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</si>
  <si>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</si>
  <si>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</si>
  <si>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</si>
  <si>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</si>
  <si>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</si>
  <si>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</si>
  <si>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</si>
  <si>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</si>
  <si>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</si>
  <si>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</si>
  <si>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</si>
  <si>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</si>
  <si>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</si>
  <si>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</si>
  <si>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</si>
  <si>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</si>
  <si>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</si>
  <si>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</si>
  <si>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</si>
  <si>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</si>
  <si>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</si>
  <si>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</si>
  <si>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</si>
  <si>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</si>
  <si>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</si>
  <si>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</si>
  <si>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</si>
  <si>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</si>
  <si>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</si>
  <si>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</si>
  <si>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</si>
  <si>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</si>
  <si>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</si>
  <si>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</si>
  <si>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</si>
  <si>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</si>
  <si>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</si>
  <si>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</si>
  <si>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</si>
  <si>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</si>
  <si>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</si>
  <si>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</si>
  <si>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</si>
  <si>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</si>
  <si>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</si>
  <si>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</si>
  <si>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</si>
  <si>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</si>
  <si>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</si>
  <si>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</si>
  <si>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</si>
  <si>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</si>
  <si>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</si>
  <si>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</si>
  <si>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</si>
  <si>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</si>
  <si>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</si>
  <si>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</si>
  <si>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</si>
  <si>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</si>
  <si>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</si>
  <si>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</si>
  <si>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</si>
  <si>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</si>
  <si>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</si>
  <si>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</si>
  <si>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</si>
  <si>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</si>
  <si>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</si>
  <si>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</si>
  <si>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</si>
  <si>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</si>
  <si>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</si>
  <si>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</si>
  <si>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</si>
  <si>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</si>
  <si>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</si>
  <si>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</si>
  <si>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</si>
  <si>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</si>
  <si>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</si>
  <si>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</si>
  <si>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</si>
  <si>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</si>
  <si>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</si>
  <si>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</si>
  <si>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</si>
  <si>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</si>
  <si>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</si>
  <si>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</si>
  <si>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</si>
  <si>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</si>
  <si>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</si>
  <si>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</si>
  <si>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</si>
  <si>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</si>
  <si>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</si>
  <si>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</si>
  <si>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</si>
  <si>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</si>
  <si>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</si>
  <si>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</si>
  <si>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</si>
  <si>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</si>
  <si>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</si>
  <si>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</si>
  <si>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</si>
  <si>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</si>
  <si>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</si>
  <si>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</si>
  <si>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</si>
  <si>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</si>
  <si>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</si>
  <si>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</si>
  <si>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</si>
  <si>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</si>
  <si>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</si>
  <si>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</si>
  <si>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</si>
  <si>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</si>
  <si>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</si>
  <si>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</si>
  <si>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</si>
  <si>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</si>
  <si>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</si>
  <si>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</si>
  <si>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</si>
  <si>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</si>
  <si>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</si>
  <si>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</si>
  <si>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</si>
  <si>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</si>
  <si>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</si>
  <si>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</si>
  <si>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</si>
  <si>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</si>
  <si>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</si>
  <si>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</si>
  <si>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</si>
  <si>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</si>
  <si>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</si>
  <si>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</si>
  <si>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</si>
  <si>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</si>
  <si>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</si>
  <si>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</si>
  <si>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</si>
  <si>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</si>
  <si>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</si>
  <si>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</si>
  <si>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</si>
  <si>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</si>
  <si>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</si>
  <si>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</si>
  <si>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</si>
  <si>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</si>
  <si>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</si>
  <si>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</si>
  <si>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</si>
  <si>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</si>
  <si>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</si>
  <si>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</si>
  <si>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</si>
  <si>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</si>
  <si>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</si>
  <si>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</si>
  <si>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</si>
  <si>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</si>
  <si>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</si>
  <si>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</si>
  <si>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</si>
  <si>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</si>
  <si>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</si>
  <si>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</si>
  <si>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</si>
  <si>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</si>
  <si>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</si>
  <si>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</si>
  <si>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</si>
  <si>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</si>
  <si>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</si>
  <si>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</si>
  <si>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</si>
  <si>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</si>
  <si>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</si>
  <si>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</si>
  <si>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</si>
  <si>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</si>
  <si>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</si>
  <si>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</si>
  <si>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</si>
  <si>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</si>
  <si>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</si>
  <si>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</si>
  <si>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</si>
  <si>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</si>
  <si>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</si>
  <si>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</si>
  <si>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</si>
  <si>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</si>
  <si>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</si>
  <si>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</si>
  <si>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</si>
  <si>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</si>
  <si>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</si>
  <si>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</si>
  <si>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</si>
  <si>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</si>
  <si>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</si>
  <si>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</si>
  <si>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</si>
  <si>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</si>
  <si>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</si>
  <si>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</si>
  <si>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</si>
  <si>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</si>
  <si>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</si>
  <si>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</si>
  <si>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</si>
  <si>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</si>
  <si>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</si>
  <si>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</si>
  <si>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</si>
  <si>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</si>
  <si>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</si>
  <si>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</si>
  <si>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</si>
  <si>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</si>
  <si>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</si>
  <si>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</si>
  <si>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</si>
  <si>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</si>
  <si>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</si>
  <si>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</si>
  <si>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</si>
  <si>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</si>
  <si>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</si>
  <si>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</si>
  <si>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</si>
  <si>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</si>
  <si>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</si>
  <si>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</si>
  <si>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</si>
  <si>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</si>
  <si>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</si>
  <si>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</si>
  <si>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</si>
  <si>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</si>
  <si>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</si>
  <si>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</si>
  <si>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</si>
  <si>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</si>
  <si>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</si>
  <si>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</si>
  <si>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</si>
  <si>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</si>
  <si>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</si>
  <si>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</si>
  <si>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</si>
  <si>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</si>
  <si>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</si>
  <si>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</si>
  <si>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</si>
  <si>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</si>
  <si>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</si>
  <si>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</si>
  <si>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</si>
  <si>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</si>
  <si>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</si>
  <si>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</si>
  <si>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</si>
  <si>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</si>
  <si>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</si>
  <si>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</si>
  <si>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</si>
  <si>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</si>
  <si>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</si>
  <si>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</si>
  <si>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</si>
  <si>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</si>
  <si>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</si>
  <si>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</si>
  <si>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</si>
  <si>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</si>
  <si>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</si>
  <si>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</si>
  <si>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</si>
  <si>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</si>
  <si>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</si>
  <si>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</si>
  <si>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</si>
  <si>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</si>
  <si>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</si>
  <si>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</si>
  <si>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</si>
  <si>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</si>
  <si>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</si>
  <si>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</si>
  <si>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</si>
  <si>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</si>
  <si>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</si>
  <si>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</si>
  <si>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</si>
  <si>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</si>
  <si>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</si>
  <si>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</si>
  <si>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</si>
  <si>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</si>
  <si>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</si>
  <si>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</si>
  <si>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</si>
  <si>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</si>
  <si>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</si>
  <si>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</si>
  <si>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</si>
  <si>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</si>
  <si>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</si>
  <si>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</si>
  <si>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</si>
  <si>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</si>
  <si>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</si>
  <si>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</si>
  <si>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</si>
  <si>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</si>
  <si>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</si>
  <si>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</si>
  <si>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</si>
  <si>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</si>
  <si>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</si>
  <si>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</si>
  <si>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</si>
  <si>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</si>
  <si>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</si>
  <si>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</si>
  <si>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</si>
  <si>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</si>
  <si>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</si>
  <si>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</si>
  <si>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</si>
  <si>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</si>
  <si>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</si>
  <si>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</si>
  <si>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</si>
  <si>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</si>
  <si>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</si>
  <si>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</si>
  <si>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</si>
  <si>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</si>
  <si>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</si>
  <si>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</si>
  <si>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</si>
  <si>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</si>
  <si>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</si>
  <si>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</si>
  <si>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</si>
  <si>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</si>
  <si>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</si>
  <si>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</si>
  <si>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</si>
  <si>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</si>
  <si>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</si>
  <si>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</si>
  <si>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</si>
  <si>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</si>
  <si>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</si>
  <si>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</si>
  <si>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</si>
  <si>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</si>
  <si>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</si>
  <si>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</si>
  <si>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</si>
  <si>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</si>
  <si>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</si>
  <si>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</si>
  <si>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</si>
  <si>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</si>
  <si>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</si>
  <si>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</si>
  <si>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</si>
  <si>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</si>
  <si>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</si>
  <si>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</si>
  <si>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</si>
  <si>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</si>
  <si>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</si>
  <si>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</si>
  <si>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</si>
  <si>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</si>
  <si>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</si>
  <si>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</si>
  <si>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</si>
  <si>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</si>
  <si>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</si>
  <si>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</si>
  <si>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</si>
  <si>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</si>
  <si>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</si>
  <si>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</si>
  <si>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</si>
  <si>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</si>
  <si>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</si>
  <si>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</si>
  <si>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</si>
  <si>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</si>
  <si>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</si>
  <si>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</si>
  <si>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</si>
  <si>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</si>
  <si>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</si>
  <si>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</si>
  <si>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</si>
  <si>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</si>
  <si>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</si>
  <si>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</si>
  <si>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</si>
  <si>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</si>
  <si>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</si>
  <si>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</si>
  <si>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</si>
  <si>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</si>
  <si>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</si>
  <si>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</si>
  <si>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</si>
  <si>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</si>
  <si>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</si>
  <si>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</si>
  <si>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</si>
  <si>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</si>
  <si>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</si>
  <si>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</si>
  <si>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</si>
  <si>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</si>
  <si>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</si>
  <si>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</si>
  <si>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</si>
  <si>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</si>
  <si>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</si>
  <si>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</si>
  <si>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</si>
  <si>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</si>
  <si>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</si>
  <si>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</si>
  <si>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</si>
  <si>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</si>
  <si>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</si>
  <si>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</si>
  <si>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</si>
  <si>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</si>
  <si>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</si>
  <si>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</si>
  <si>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</si>
  <si>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</si>
  <si>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</si>
  <si>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</si>
  <si>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</si>
  <si>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</si>
  <si>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</si>
  <si>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</si>
  <si>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</si>
  <si>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</si>
  <si>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</si>
  <si>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</si>
  <si>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</si>
  <si>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</si>
  <si>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</si>
  <si>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</si>
  <si>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</si>
  <si>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</si>
  <si>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</si>
  <si>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</si>
  <si>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</si>
  <si>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</si>
  <si>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</si>
  <si>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</si>
  <si>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</si>
  <si>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</si>
  <si>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</si>
  <si>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</si>
  <si>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</si>
  <si>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</si>
  <si>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</si>
  <si>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</si>
  <si>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</si>
  <si>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</si>
  <si>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</si>
  <si>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</si>
  <si>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</si>
  <si>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</si>
  <si>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</si>
  <si>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</si>
  <si>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</si>
  <si>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</si>
  <si>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</si>
  <si>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</si>
  <si>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</si>
  <si>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</si>
  <si>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</si>
  <si>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</si>
  <si>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</si>
  <si>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</si>
  <si>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</si>
  <si>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</si>
  <si>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</si>
  <si>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</si>
  <si>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</si>
  <si>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</si>
  <si>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</si>
  <si>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</si>
  <si>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</si>
  <si>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</si>
  <si>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</si>
  <si>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</si>
  <si>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</si>
  <si>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</si>
  <si>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</si>
  <si>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</si>
  <si>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</si>
  <si>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</si>
  <si>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</si>
  <si>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</si>
  <si>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</si>
  <si>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</si>
  <si>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</si>
  <si>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</si>
  <si>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</si>
  <si>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</si>
  <si>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</si>
  <si>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</si>
  <si>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</si>
  <si>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</si>
  <si>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</si>
  <si>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</si>
  <si>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</si>
  <si>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</si>
  <si>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</si>
  <si>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</si>
  <si>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</si>
  <si>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</si>
  <si>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</si>
  <si>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</si>
  <si>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</si>
  <si>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</si>
  <si>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</si>
  <si>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</si>
  <si>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</si>
  <si>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</si>
  <si>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</si>
  <si>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</si>
  <si>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</si>
  <si>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</si>
  <si>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</si>
  <si>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</si>
  <si>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</si>
  <si>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</si>
  <si>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</si>
  <si>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</si>
  <si>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</si>
  <si>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</si>
  <si>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</si>
  <si>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</si>
  <si>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</si>
  <si>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</si>
  <si>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</si>
  <si>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</si>
  <si>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</si>
  <si>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</si>
  <si>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</si>
  <si>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</si>
  <si>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</si>
  <si>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</si>
  <si>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</si>
  <si>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</si>
  <si>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</si>
  <si>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</si>
  <si>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</si>
  <si>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</si>
  <si>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</si>
  <si>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</si>
  <si>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</si>
  <si>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</si>
  <si>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</si>
  <si>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</si>
  <si>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</si>
  <si>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</si>
  <si>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</si>
  <si>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</si>
  <si>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</si>
  <si>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</si>
  <si>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</si>
  <si>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</si>
  <si>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</si>
  <si>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</si>
  <si>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</si>
  <si>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</si>
  <si>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</si>
  <si>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</si>
  <si>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</si>
  <si>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</si>
  <si>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</si>
  <si>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</si>
  <si>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</si>
  <si>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</si>
  <si>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</si>
  <si>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</si>
  <si>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</si>
  <si>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</si>
  <si>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</si>
  <si>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</si>
  <si>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</si>
  <si>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</si>
  <si>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</si>
  <si>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</si>
  <si>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</si>
  <si>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</si>
  <si>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</si>
  <si>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</si>
  <si>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</si>
  <si>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</si>
  <si>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</si>
  <si>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</si>
  <si>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</si>
  <si>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</si>
  <si>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</si>
  <si>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</si>
  <si>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</si>
  <si>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</si>
  <si>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</si>
  <si>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</si>
  <si>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</si>
  <si>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</si>
  <si>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</si>
  <si>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</si>
  <si>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</si>
  <si>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</si>
  <si>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</si>
  <si>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</si>
  <si>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</si>
  <si>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</si>
  <si>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</si>
  <si>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</si>
  <si>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</si>
  <si>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</si>
  <si>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</si>
  <si>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</si>
  <si>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</si>
  <si>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</si>
  <si>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</si>
  <si>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</si>
  <si>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</si>
  <si>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</si>
  <si>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</si>
  <si>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</si>
  <si>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</si>
  <si>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</si>
  <si>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</si>
  <si>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</si>
  <si>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</si>
  <si>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</si>
  <si>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</si>
  <si>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</si>
  <si>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</si>
  <si>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</si>
  <si>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</si>
  <si>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</si>
  <si>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</si>
  <si>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</si>
  <si>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</si>
  <si>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</si>
  <si>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</si>
  <si>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</si>
  <si>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</si>
  <si>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</si>
  <si>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</si>
  <si>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</si>
  <si>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</si>
  <si>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</si>
  <si>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</si>
  <si>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</si>
  <si>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</si>
  <si>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</si>
  <si>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</si>
  <si>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</si>
  <si>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</si>
  <si>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</si>
  <si>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</si>
  <si>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</si>
  <si>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</si>
  <si>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</si>
  <si>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</si>
  <si>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</si>
  <si>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</si>
  <si>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</si>
  <si>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</si>
  <si>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</si>
  <si>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</si>
  <si>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</si>
  <si>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</si>
  <si>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</si>
  <si>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</si>
  <si>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</si>
  <si>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</si>
  <si>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</si>
  <si>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</si>
  <si>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</si>
  <si>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</si>
  <si>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</si>
  <si>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</si>
  <si>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</si>
  <si>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</si>
  <si>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</si>
  <si>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</si>
  <si>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</si>
  <si>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</si>
  <si>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</si>
  <si>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</si>
  <si>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</si>
  <si>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</si>
  <si>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</si>
  <si>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</si>
  <si>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</si>
  <si>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</si>
  <si>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</si>
  <si>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</si>
  <si>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</si>
  <si>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</si>
  <si>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</si>
  <si>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</si>
  <si>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</si>
  <si>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</si>
  <si>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</si>
  <si>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</si>
  <si>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</si>
  <si>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</si>
  <si>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</si>
  <si>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</si>
  <si>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</si>
  <si>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</si>
  <si>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</si>
  <si>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</si>
  <si>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</si>
  <si>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</si>
  <si>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</si>
  <si>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</si>
  <si>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</si>
  <si>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</si>
  <si>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</si>
  <si>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</si>
  <si>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</si>
  <si>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</si>
  <si>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</si>
  <si>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</si>
  <si>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</si>
  <si>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</si>
  <si>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</si>
  <si>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</si>
  <si>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</si>
  <si>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</si>
  <si>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</si>
  <si>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</si>
  <si>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</si>
  <si>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</si>
  <si>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</si>
  <si>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</si>
  <si>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</si>
  <si>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</si>
  <si>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</si>
  <si>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</si>
  <si>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</si>
  <si>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</si>
  <si>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</si>
  <si>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</si>
  <si>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</si>
  <si>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</si>
  <si>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</si>
  <si>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</si>
  <si>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</si>
  <si>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</si>
  <si>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</si>
  <si>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</si>
  <si>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</si>
  <si>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</si>
  <si>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</si>
  <si>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</si>
  <si>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</si>
  <si>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</si>
  <si>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</si>
  <si>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</si>
  <si>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</si>
  <si>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</si>
  <si>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</si>
  <si>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</si>
  <si>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</si>
  <si>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</si>
  <si>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</si>
  <si>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</si>
  <si>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</si>
  <si>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</si>
  <si>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</si>
  <si>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</si>
  <si>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</si>
  <si>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</si>
  <si>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</si>
  <si>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</si>
  <si>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</si>
  <si>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</si>
  <si>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</si>
  <si>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</si>
  <si>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</si>
  <si>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</si>
  <si>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</si>
  <si>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</si>
  <si>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</si>
  <si>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</si>
  <si>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</si>
  <si>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</si>
  <si>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</si>
  <si>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</si>
  <si>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</si>
  <si>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</si>
  <si>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</si>
  <si>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</si>
  <si>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</si>
  <si>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</si>
  <si>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</si>
  <si>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</si>
  <si>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</si>
  <si>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</si>
  <si>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</si>
  <si>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</si>
  <si>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</si>
  <si>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</si>
  <si>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</si>
  <si>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</si>
  <si>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</si>
  <si>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</si>
  <si>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</si>
  <si>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</si>
  <si>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</si>
  <si>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</si>
  <si>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</si>
  <si>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</si>
  <si>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</si>
  <si>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</si>
  <si>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</si>
  <si>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</si>
  <si>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</si>
  <si>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</si>
  <si>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</si>
  <si>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</si>
  <si>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</si>
  <si>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</si>
  <si>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</si>
  <si>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</si>
  <si>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</si>
  <si>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</si>
  <si>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</si>
  <si>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</si>
  <si>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</si>
  <si>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</si>
  <si>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</si>
  <si>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</si>
  <si>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</si>
  <si>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</si>
  <si>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</si>
  <si>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</si>
  <si>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</si>
  <si>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</si>
  <si>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</si>
  <si>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</si>
  <si>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</si>
  <si>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</si>
  <si>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</si>
  <si>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</si>
  <si>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</si>
  <si>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</si>
  <si>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</si>
  <si>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</si>
  <si>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</si>
  <si>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</si>
  <si>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</si>
  <si>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</si>
  <si>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</si>
  <si>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</si>
  <si>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</si>
  <si>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</si>
  <si>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</si>
  <si>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</si>
  <si>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</si>
  <si>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</si>
  <si>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</si>
  <si>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</si>
  <si>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</si>
  <si>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</si>
  <si>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</si>
  <si>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</si>
  <si>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</si>
  <si>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</si>
  <si>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</si>
  <si>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</si>
  <si>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</si>
  <si>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</si>
  <si>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</si>
  <si>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</si>
  <si>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</si>
  <si>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</si>
  <si>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</si>
  <si>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</si>
  <si>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</si>
  <si>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</si>
  <si>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</si>
  <si>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</si>
  <si>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</si>
  <si>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</si>
  <si>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</si>
  <si>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</si>
  <si>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</si>
  <si>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</si>
  <si>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</si>
  <si>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</si>
  <si>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</si>
  <si>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</si>
  <si>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</si>
  <si>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</si>
  <si>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</si>
  <si>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</si>
  <si>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</si>
  <si>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</si>
  <si>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</si>
  <si>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</si>
  <si>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</si>
  <si>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</si>
  <si>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</si>
  <si>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</si>
  <si>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</si>
  <si>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</si>
  <si>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</si>
  <si>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</si>
  <si>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</si>
  <si>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</si>
  <si>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</si>
  <si>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</si>
  <si>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</si>
  <si>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</si>
  <si>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</si>
  <si>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</si>
  <si>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</si>
  <si>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</si>
  <si>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</si>
  <si>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</si>
  <si>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</si>
  <si>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</si>
  <si>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</si>
  <si>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</si>
  <si>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</si>
  <si>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</si>
  <si>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</si>
  <si>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</si>
  <si>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</si>
  <si>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</si>
  <si>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</si>
  <si>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</si>
  <si>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</si>
  <si>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</si>
  <si>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</si>
  <si>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</si>
  <si>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</si>
  <si>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</si>
  <si>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</si>
  <si>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</si>
  <si>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</si>
  <si>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</si>
  <si>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</si>
  <si>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</si>
  <si>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</si>
  <si>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</si>
  <si>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</si>
  <si>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</si>
  <si>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</si>
  <si>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</si>
  <si>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</si>
  <si>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</si>
  <si>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</si>
  <si>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</si>
  <si>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</si>
  <si>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</si>
  <si>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</si>
  <si>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</si>
  <si>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</si>
  <si>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</si>
  <si>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</si>
  <si>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</si>
  <si>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</si>
  <si>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</si>
  <si>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</si>
  <si>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</si>
  <si>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</si>
  <si>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</si>
  <si>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</si>
  <si>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</si>
  <si>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</si>
  <si>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</si>
  <si>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</si>
  <si>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</si>
  <si>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</si>
  <si>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</si>
  <si>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</si>
  <si>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</si>
  <si>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</si>
  <si>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</si>
  <si>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</si>
  <si>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</si>
  <si>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</si>
  <si>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</si>
  <si>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</si>
  <si>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</si>
  <si>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</si>
  <si>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</si>
  <si>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</si>
  <si>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</si>
  <si>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</si>
  <si>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</si>
  <si>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</si>
  <si>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</si>
  <si>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</si>
  <si>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</si>
  <si>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</si>
  <si>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</si>
  <si>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</si>
  <si>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</si>
  <si>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</si>
  <si>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</si>
  <si>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</si>
  <si>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</si>
  <si>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</si>
  <si>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</si>
  <si>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</si>
  <si>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</si>
  <si>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</si>
  <si>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</si>
  <si>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</si>
  <si>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</si>
  <si>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</si>
  <si>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</si>
  <si>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</si>
  <si>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</si>
  <si>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</si>
  <si>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</si>
  <si>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</si>
  <si>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</si>
  <si>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</si>
  <si>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</si>
  <si>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</si>
  <si>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</si>
  <si>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</si>
  <si>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</si>
  <si>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</si>
  <si>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</si>
  <si>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</si>
  <si>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</si>
  <si>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</si>
  <si>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</si>
  <si>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</si>
  <si>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</si>
  <si>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</si>
  <si>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</si>
  <si>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</si>
  <si>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</si>
  <si>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</si>
  <si>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</si>
  <si>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</si>
  <si>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</si>
  <si>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</si>
  <si>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</si>
  <si>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</si>
  <si>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</si>
  <si>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</si>
  <si>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</si>
  <si>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</si>
  <si>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</si>
  <si>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</si>
  <si>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</si>
  <si>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</si>
  <si>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</si>
  <si>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</si>
  <si>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</si>
  <si>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</si>
  <si>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</si>
  <si>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</si>
  <si>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</si>
  <si>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</si>
  <si>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</si>
  <si>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</si>
  <si>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</si>
  <si>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</si>
  <si>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</si>
  <si>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</si>
  <si>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</si>
  <si>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</si>
  <si>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</si>
  <si>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</si>
  <si>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</si>
  <si>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</si>
  <si>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</si>
  <si>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</si>
  <si>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</si>
  <si>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</si>
  <si>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</si>
  <si>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</si>
  <si>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</si>
  <si>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</si>
  <si>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</si>
  <si>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</si>
  <si>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</si>
  <si>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</si>
  <si>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</si>
  <si>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</si>
  <si>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</si>
  <si>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</si>
  <si>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</si>
  <si>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</si>
  <si>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</si>
  <si>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</si>
  <si>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</si>
  <si>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</si>
  <si>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</si>
  <si>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</si>
  <si>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</si>
  <si>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</si>
  <si>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</si>
  <si>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</si>
  <si>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</si>
  <si>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</si>
  <si>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</si>
  <si>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</si>
  <si>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</si>
  <si>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</si>
  <si>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</si>
  <si>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</si>
  <si>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</si>
  <si>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</si>
  <si>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</si>
  <si>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</si>
  <si>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</si>
  <si>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</si>
  <si>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</si>
  <si>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</si>
  <si>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</si>
  <si>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</si>
  <si>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</si>
  <si>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</si>
  <si>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</si>
  <si>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</si>
  <si>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</si>
  <si>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</si>
  <si>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</si>
  <si>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</si>
  <si>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</si>
  <si>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</si>
  <si>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</si>
  <si>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</si>
  <si>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</si>
  <si>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</si>
  <si>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</si>
  <si>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</si>
  <si>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</si>
  <si>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</si>
  <si>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</si>
  <si>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</si>
  <si>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</si>
  <si>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</si>
  <si>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</si>
  <si>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</si>
  <si>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</si>
  <si>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</si>
  <si>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</si>
  <si>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</si>
  <si>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</si>
  <si>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</si>
  <si>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</si>
  <si>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</si>
  <si>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</si>
  <si>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</si>
  <si>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</si>
  <si>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</si>
  <si>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</si>
  <si>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</si>
  <si>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</si>
  <si>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</si>
  <si>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</si>
  <si>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</si>
  <si>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</si>
  <si>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</si>
  <si>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</si>
  <si>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</si>
  <si>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</si>
  <si>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</si>
  <si>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</si>
  <si>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</si>
  <si>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</si>
  <si>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</si>
  <si>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</si>
  <si>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</si>
  <si>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</si>
  <si>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</si>
  <si>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</si>
  <si>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</si>
  <si>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</si>
  <si>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</si>
  <si>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</si>
  <si>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</si>
  <si>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</si>
  <si>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</si>
  <si>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</si>
  <si>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</si>
  <si>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</si>
  <si>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</si>
  <si>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</si>
  <si>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</si>
  <si>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</si>
  <si>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</si>
  <si>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</si>
  <si>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</si>
  <si>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</si>
  <si>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</si>
  <si>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</si>
  <si>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</si>
  <si>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</si>
  <si>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</si>
  <si>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</si>
  <si>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</si>
  <si>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</si>
  <si>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</si>
  <si>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</si>
  <si>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</si>
  <si>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</si>
  <si>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</si>
  <si>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</si>
  <si>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</si>
  <si>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</si>
  <si>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</si>
  <si>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</si>
  <si>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</si>
  <si>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</si>
  <si>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</si>
  <si>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</si>
  <si>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</si>
  <si>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</si>
  <si>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</si>
  <si>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</si>
  <si>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</si>
  <si>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</si>
  <si>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</si>
  <si>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</si>
  <si>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</si>
  <si>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</si>
  <si>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</si>
  <si>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</si>
  <si>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</si>
  <si>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</si>
  <si>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</si>
  <si>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</si>
  <si>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</si>
  <si>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</si>
  <si>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</si>
  <si>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</si>
  <si>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</si>
  <si>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</si>
  <si>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</si>
  <si>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</si>
  <si>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</si>
  <si>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</si>
  <si>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</si>
  <si>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</si>
  <si>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</si>
  <si>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</si>
  <si>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</si>
  <si>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</si>
  <si>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</si>
  <si>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</si>
  <si>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</si>
  <si>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</si>
  <si>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</si>
  <si>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</si>
  <si>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</si>
  <si>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</si>
  <si>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</si>
  <si>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</si>
  <si>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</si>
  <si>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</si>
  <si>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</si>
  <si>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</si>
  <si>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</si>
  <si>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</si>
  <si>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</si>
  <si>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</si>
  <si>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</si>
  <si>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</si>
  <si>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</si>
  <si>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</si>
  <si>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</si>
  <si>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</si>
  <si>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</si>
  <si>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</si>
  <si>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</si>
  <si>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</si>
  <si>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</si>
  <si>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</si>
  <si>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</si>
  <si>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</si>
  <si>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</si>
  <si>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</si>
  <si>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</si>
  <si>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</si>
  <si>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</si>
  <si>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</si>
  <si>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</si>
  <si>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</si>
  <si>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</si>
  <si>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</si>
  <si>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</si>
  <si>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</si>
  <si>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</si>
  <si>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</si>
  <si>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</si>
  <si>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</si>
  <si>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</si>
  <si>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</si>
  <si>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</si>
  <si>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</si>
  <si>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</si>
  <si>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</si>
  <si>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</si>
  <si>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</si>
  <si>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</si>
  <si>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</si>
  <si>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</si>
  <si>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</si>
  <si>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</si>
  <si>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</si>
  <si>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</si>
  <si>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</si>
  <si>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</si>
  <si>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</si>
  <si>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</si>
  <si>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</si>
  <si>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</si>
  <si>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</si>
  <si>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</si>
  <si>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</si>
  <si>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</si>
  <si>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</si>
  <si>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</si>
  <si>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</si>
  <si>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</si>
  <si>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</si>
  <si>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</si>
  <si>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</si>
  <si>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</si>
  <si>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</si>
  <si>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</si>
  <si>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</si>
  <si>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</si>
  <si>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</si>
  <si>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</si>
  <si>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</si>
  <si>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</si>
  <si>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</si>
  <si>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</si>
  <si>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</si>
  <si>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</si>
  <si>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</si>
  <si>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</si>
  <si>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</si>
  <si>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</si>
  <si>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</si>
  <si>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</si>
  <si>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</si>
  <si>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</si>
  <si>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</si>
  <si>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</si>
  <si>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</si>
  <si>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</si>
  <si>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</si>
  <si>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</si>
  <si>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</si>
  <si>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</si>
  <si>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</si>
  <si>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</si>
  <si>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</si>
  <si>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</si>
  <si>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</si>
  <si>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</si>
  <si>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</si>
  <si>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</si>
  <si>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</si>
  <si>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</si>
  <si>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</si>
  <si>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</si>
  <si>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</si>
  <si>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</si>
  <si>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</si>
  <si>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</si>
  <si>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</si>
  <si>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</si>
  <si>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</si>
  <si>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</si>
  <si>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</si>
  <si>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</si>
  <si>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</si>
  <si>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</si>
  <si>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</si>
  <si>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</si>
  <si>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</si>
  <si>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</si>
  <si>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</si>
  <si>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</si>
  <si>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</si>
  <si>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</si>
  <si>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</si>
  <si>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</si>
  <si>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</si>
  <si>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</si>
  <si>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</si>
  <si>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</si>
  <si>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</si>
  <si>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</si>
  <si>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</si>
  <si>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</si>
  <si>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</si>
  <si>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</si>
  <si>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</si>
  <si>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</si>
  <si>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</si>
  <si>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</si>
  <si>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</si>
  <si>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</si>
  <si>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</si>
  <si>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</si>
  <si>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</si>
  <si>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</si>
  <si>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</si>
  <si>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</si>
  <si>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</si>
  <si>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</si>
  <si>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</si>
  <si>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</si>
  <si>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</si>
  <si>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</si>
  <si>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</si>
  <si>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</si>
  <si>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</si>
  <si>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</si>
  <si>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</si>
  <si>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</si>
  <si>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</si>
  <si>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</si>
  <si>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</si>
  <si>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</si>
  <si>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</si>
  <si>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</si>
  <si>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</si>
  <si>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</si>
  <si>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</si>
  <si>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</si>
  <si>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</si>
  <si>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</si>
  <si>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</si>
  <si>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</si>
  <si>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</si>
  <si>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</si>
  <si>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</si>
  <si>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</si>
  <si>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</si>
  <si>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</si>
  <si>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</si>
  <si>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</si>
  <si>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</si>
  <si>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</si>
  <si>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</si>
  <si>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</si>
  <si>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</si>
  <si>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</si>
  <si>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</si>
  <si>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</si>
  <si>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</si>
  <si>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</si>
  <si>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</si>
  <si>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</si>
  <si>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</si>
  <si>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</si>
  <si>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</si>
  <si>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</si>
  <si>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</si>
  <si>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</si>
  <si>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</si>
  <si>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</si>
  <si>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</si>
  <si>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</si>
  <si>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</si>
  <si>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</si>
  <si>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</si>
  <si>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</si>
  <si>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</si>
  <si>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</si>
  <si>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</si>
  <si>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</si>
  <si>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</si>
  <si>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</si>
  <si>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</si>
  <si>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</si>
  <si>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</si>
  <si>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</si>
  <si>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</si>
  <si>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</si>
  <si>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</si>
  <si>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</si>
  <si>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</si>
  <si>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</si>
  <si>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</si>
  <si>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</si>
  <si>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</si>
  <si>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</si>
  <si>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</si>
  <si>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</si>
  <si>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</si>
  <si>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</si>
  <si>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</si>
  <si>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</si>
  <si>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</si>
  <si>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</si>
  <si>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</si>
  <si>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</si>
  <si>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</si>
  <si>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</si>
  <si>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</si>
  <si>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</si>
  <si>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</si>
  <si>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</si>
  <si>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</si>
  <si>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</si>
  <si>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</si>
  <si>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</si>
  <si>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</si>
  <si>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</si>
  <si>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</si>
  <si>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</si>
  <si>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</si>
  <si>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</si>
  <si>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</si>
  <si>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</si>
  <si>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</si>
  <si>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</si>
  <si>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</si>
  <si>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</si>
  <si>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</si>
  <si>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</si>
  <si>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</si>
  <si>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</si>
  <si>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</si>
  <si>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</si>
  <si>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</si>
  <si>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</si>
  <si>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</si>
  <si>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</si>
  <si>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</si>
  <si>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</si>
  <si>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</si>
  <si>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</si>
  <si>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</si>
  <si>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</si>
  <si>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</si>
  <si>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</si>
  <si>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</si>
  <si>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</si>
  <si>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</si>
  <si>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</si>
  <si>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</si>
  <si>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</si>
  <si>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</si>
  <si>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</si>
  <si>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</si>
  <si>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</si>
  <si>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</si>
  <si>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</si>
  <si>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</si>
  <si>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</si>
  <si>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</si>
  <si>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</si>
  <si>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</si>
  <si>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</si>
  <si>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</si>
  <si>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</si>
  <si>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</si>
  <si>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</si>
  <si>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</si>
  <si>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</si>
  <si>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</si>
  <si>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</si>
  <si>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</si>
  <si>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</si>
  <si>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</si>
  <si>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</si>
  <si>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</si>
  <si>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</si>
  <si>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</si>
  <si>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</si>
  <si>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</si>
  <si>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</si>
  <si>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</si>
  <si>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</si>
  <si>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</si>
  <si>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</si>
  <si>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</si>
  <si>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</si>
  <si>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</si>
  <si>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</si>
  <si>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</si>
  <si>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</si>
  <si>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</si>
  <si>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</si>
  <si>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</si>
  <si>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</si>
  <si>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</si>
  <si>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</si>
  <si>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</si>
  <si>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</si>
  <si>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</si>
  <si>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</si>
  <si>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</si>
  <si>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</si>
  <si>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</si>
  <si>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</si>
  <si>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</si>
  <si>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</si>
  <si>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</si>
  <si>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</si>
  <si>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</si>
  <si>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</si>
  <si>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</si>
  <si>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</si>
  <si>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</si>
  <si>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</si>
  <si>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</si>
  <si>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</si>
  <si>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</si>
  <si>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</si>
  <si>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</si>
  <si>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</si>
  <si>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</si>
  <si>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</si>
  <si>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</si>
  <si>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</si>
  <si>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</si>
  <si>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</si>
  <si>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</si>
  <si>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</si>
  <si>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</si>
  <si>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</si>
  <si>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</si>
  <si>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</si>
  <si>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</si>
  <si>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</si>
  <si>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</si>
  <si>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</si>
  <si>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</si>
  <si>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</si>
  <si>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</si>
  <si>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</si>
  <si>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</si>
  <si>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</si>
  <si>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</si>
  <si>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</si>
  <si>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</si>
  <si>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</si>
  <si>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</si>
  <si>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</si>
  <si>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</si>
  <si>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</si>
  <si>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</si>
  <si>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</si>
  <si>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</si>
  <si>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</si>
  <si>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</si>
  <si>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</si>
  <si>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</si>
  <si>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</si>
  <si>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</si>
  <si>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</si>
  <si>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</si>
  <si>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</si>
  <si>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</si>
  <si>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</si>
  <si>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</si>
  <si>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</si>
  <si>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</si>
  <si>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</si>
  <si>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</si>
  <si>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</si>
  <si>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</si>
  <si>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</si>
  <si>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</si>
  <si>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</si>
  <si>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</si>
  <si>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</si>
  <si>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</si>
  <si>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</si>
  <si>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</si>
  <si>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</si>
  <si>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</si>
  <si>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</si>
  <si>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</si>
  <si>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</si>
  <si>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</si>
  <si>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</si>
  <si>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</si>
  <si>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</si>
  <si>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</si>
  <si>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</si>
  <si>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</si>
  <si>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</si>
  <si>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</si>
  <si>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</si>
  <si>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</si>
  <si>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</si>
  <si>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</si>
  <si>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</si>
  <si>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</si>
  <si>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</si>
  <si>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</si>
  <si>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</si>
  <si>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</si>
  <si>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</si>
  <si>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</si>
  <si>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</si>
  <si>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</si>
  <si>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</si>
  <si>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</si>
  <si>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</si>
  <si>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</si>
  <si>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</si>
  <si>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</si>
  <si>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</si>
  <si>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</si>
  <si>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</si>
  <si>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</si>
  <si>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</si>
  <si>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</si>
  <si>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</si>
  <si>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</si>
  <si>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</si>
  <si>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</si>
  <si>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</si>
  <si>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</si>
  <si>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</si>
  <si>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</si>
  <si>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</si>
  <si>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</si>
  <si>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</si>
  <si>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</si>
  <si>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</si>
  <si>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</si>
  <si>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</si>
  <si>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</si>
  <si>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</si>
  <si>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</si>
  <si>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</si>
  <si>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</si>
  <si>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</si>
  <si>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</si>
  <si>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</si>
  <si>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</si>
  <si>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</si>
  <si>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</si>
  <si>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</si>
  <si>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</si>
  <si>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</si>
  <si>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</si>
  <si>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</si>
  <si>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</si>
  <si>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</si>
  <si>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</si>
  <si>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</si>
  <si>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</si>
  <si>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</si>
  <si>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</si>
  <si>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</si>
  <si>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</si>
  <si>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</si>
  <si>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</si>
  <si>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</si>
  <si>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</si>
  <si>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</si>
  <si>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</si>
  <si>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</si>
  <si>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</si>
  <si>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</si>
  <si>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</si>
  <si>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</si>
  <si>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</si>
  <si>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</si>
  <si>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</si>
  <si>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</si>
  <si>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</si>
  <si>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</si>
  <si>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</si>
  <si>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</si>
  <si>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</si>
  <si>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</si>
  <si>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</si>
  <si>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</si>
  <si>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</si>
  <si>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</si>
  <si>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</si>
  <si>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</si>
  <si>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</si>
  <si>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</si>
  <si>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</si>
  <si>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</si>
  <si>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</si>
  <si>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</si>
  <si>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</si>
  <si>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</si>
  <si>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</si>
  <si>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</si>
  <si>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</si>
  <si>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</si>
  <si>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</si>
  <si>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</si>
  <si>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</si>
  <si>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</si>
  <si>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</si>
  <si>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</si>
  <si>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</si>
  <si>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</si>
  <si>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</si>
  <si>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</si>
  <si>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</si>
  <si>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</si>
  <si>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</si>
  <si>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</si>
  <si>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</si>
  <si>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</si>
  <si>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</si>
  <si>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</si>
  <si>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</si>
  <si>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</si>
  <si>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</si>
  <si>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</si>
  <si>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</si>
  <si>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</si>
  <si>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</si>
  <si>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</si>
  <si>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</si>
  <si>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</si>
  <si>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</si>
  <si>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</si>
  <si>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</si>
  <si>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</si>
  <si>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</si>
  <si>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</si>
  <si>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</si>
  <si>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</si>
  <si>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</si>
  <si>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</si>
  <si>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</si>
  <si>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</si>
  <si>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</si>
  <si>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</si>
  <si>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</si>
  <si>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</si>
  <si>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</si>
  <si>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</si>
  <si>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</si>
  <si>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</si>
  <si>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</si>
  <si>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</si>
  <si>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</si>
  <si>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</si>
  <si>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</si>
  <si>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</si>
  <si>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</si>
  <si>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</si>
  <si>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</si>
  <si>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</si>
  <si>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</si>
  <si>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</si>
  <si>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</si>
  <si>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</si>
  <si>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</si>
  <si>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</si>
  <si>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</si>
  <si>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</si>
  <si>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</si>
  <si>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</si>
  <si>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</si>
  <si>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</si>
  <si>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</si>
  <si>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</si>
  <si>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</si>
  <si>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</si>
  <si>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</si>
  <si>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</si>
  <si>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</si>
  <si>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</si>
  <si>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</si>
  <si>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</si>
  <si>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</si>
  <si>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</si>
  <si>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</si>
  <si>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</si>
  <si>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</si>
  <si>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</si>
  <si>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</si>
  <si>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</si>
  <si>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</si>
  <si>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</si>
  <si>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</si>
  <si>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</si>
  <si>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</si>
  <si>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</si>
  <si>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</si>
  <si>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</si>
  <si>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</si>
  <si>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</si>
  <si>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</si>
  <si>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</si>
  <si>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</si>
  <si>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</si>
  <si>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</si>
  <si>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</si>
  <si>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</si>
  <si>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</si>
  <si>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</si>
  <si>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</si>
  <si>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</si>
  <si>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</si>
  <si>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</si>
  <si>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</si>
  <si>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</si>
  <si>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</si>
  <si>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</si>
  <si>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</si>
  <si>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</si>
  <si>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</si>
  <si>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</si>
  <si>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</si>
  <si>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</si>
  <si>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</si>
  <si>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</si>
  <si>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</si>
  <si>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</si>
  <si>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</si>
  <si>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</si>
  <si>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</si>
  <si>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</si>
  <si>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</si>
  <si>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</si>
  <si>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</si>
  <si>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</si>
  <si>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</si>
  <si>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</si>
  <si>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</si>
  <si>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</si>
  <si>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</si>
  <si>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</si>
  <si>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</si>
  <si>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</si>
  <si>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</si>
  <si>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</si>
  <si>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</si>
  <si>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</si>
  <si>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</si>
  <si>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</si>
  <si>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</si>
  <si>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</si>
  <si>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</si>
  <si>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</si>
  <si>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</si>
  <si>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</si>
  <si>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</si>
  <si>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</si>
  <si>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</si>
  <si>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</si>
  <si>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</si>
  <si>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</si>
  <si>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</si>
  <si>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</si>
  <si>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</si>
  <si>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</si>
  <si>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</si>
  <si>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</si>
  <si>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</si>
  <si>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</si>
  <si>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</si>
  <si>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</si>
  <si>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</si>
  <si>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</si>
  <si>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</si>
  <si>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</si>
  <si>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</si>
  <si>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</si>
  <si>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</si>
  <si>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</si>
  <si>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</si>
  <si>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</si>
  <si>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</si>
  <si>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</si>
  <si>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</si>
  <si>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</si>
  <si>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</si>
  <si>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</si>
  <si>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</si>
  <si>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</si>
  <si>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</si>
  <si>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</si>
  <si>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</si>
  <si>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</si>
  <si>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</si>
  <si>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</si>
  <si>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</si>
  <si>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</si>
  <si>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</si>
  <si>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</si>
  <si>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</si>
  <si>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</si>
  <si>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</si>
  <si>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</si>
  <si>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</si>
  <si>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</si>
  <si>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</si>
  <si>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</si>
  <si>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</si>
  <si>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</si>
  <si>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</si>
  <si>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</si>
  <si>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</si>
  <si>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</si>
  <si>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</si>
  <si>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</si>
  <si>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</si>
  <si>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</si>
  <si>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</si>
  <si>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</si>
  <si>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</si>
  <si>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</si>
  <si>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</si>
  <si>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</si>
  <si>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</si>
  <si>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</si>
  <si>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</si>
  <si>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</si>
  <si>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</si>
  <si>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</si>
  <si>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</si>
  <si>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</si>
  <si>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</si>
  <si>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</si>
  <si>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</si>
  <si>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</si>
  <si>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</si>
  <si>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</si>
  <si>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</si>
  <si>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</si>
  <si>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</si>
  <si>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</si>
  <si>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</si>
  <si>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</si>
  <si>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</si>
  <si>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</si>
  <si>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</si>
  <si>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</si>
  <si>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</si>
  <si>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</si>
  <si>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</si>
  <si>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</si>
  <si>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</si>
  <si>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</si>
  <si>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</si>
  <si>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</si>
  <si>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</si>
  <si>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</si>
  <si>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</si>
  <si>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</si>
  <si>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</si>
  <si>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</si>
  <si>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</si>
  <si>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</si>
  <si>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</si>
  <si>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</si>
  <si>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</si>
  <si>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</si>
  <si>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</si>
  <si>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</si>
  <si>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</si>
  <si>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</si>
  <si>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</si>
  <si>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</si>
  <si>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</si>
  <si>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</si>
  <si>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</si>
  <si>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</si>
  <si>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</si>
  <si>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</si>
  <si>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</si>
  <si>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</si>
  <si>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</si>
  <si>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</si>
  <si>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</si>
  <si>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</si>
  <si>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</si>
  <si>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</si>
  <si>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</si>
  <si>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</si>
  <si>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</si>
  <si>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</si>
  <si>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</si>
  <si>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</si>
  <si>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</si>
  <si>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</si>
  <si>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</si>
  <si>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</si>
  <si>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</si>
  <si>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</si>
  <si>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</si>
  <si>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</si>
  <si>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</si>
  <si>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</si>
  <si>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</si>
  <si>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</si>
  <si>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</si>
  <si>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</si>
  <si>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</si>
  <si>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</si>
  <si>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</si>
  <si>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</si>
  <si>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</si>
  <si>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</si>
  <si>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</si>
  <si>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</si>
  <si>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</si>
  <si>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</si>
  <si>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</si>
  <si>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</si>
  <si>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</si>
  <si>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</si>
  <si>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</si>
  <si>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</si>
  <si>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</si>
  <si>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</si>
  <si>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</si>
  <si>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</si>
  <si>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</si>
  <si>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</si>
  <si>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</si>
  <si>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</si>
  <si>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</si>
  <si>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</si>
  <si>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</si>
  <si>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</si>
  <si>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</si>
  <si>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</si>
  <si>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</si>
  <si>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</si>
  <si>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</si>
  <si>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</si>
  <si>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</si>
  <si>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</si>
  <si>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</si>
  <si>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</si>
  <si>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</si>
  <si>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</si>
  <si>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</si>
  <si>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</si>
  <si>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</si>
  <si>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</si>
  <si>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</si>
  <si>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</si>
  <si>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</si>
  <si>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</si>
  <si>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</si>
  <si>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</si>
  <si>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</si>
  <si>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</si>
  <si>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</si>
  <si>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</si>
  <si>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</si>
  <si>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</si>
  <si>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</si>
  <si>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</si>
  <si>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</si>
  <si>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</si>
  <si>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</si>
  <si>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</si>
  <si>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</si>
  <si>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</si>
  <si>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</si>
  <si>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</si>
  <si>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</si>
  <si>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</si>
  <si>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</si>
  <si>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</si>
  <si>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</si>
  <si>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</si>
  <si>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</si>
  <si>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</si>
  <si>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</si>
  <si>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</si>
  <si>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</si>
  <si>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</si>
  <si>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</si>
  <si>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</si>
  <si>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</si>
  <si>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</si>
  <si>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</si>
  <si>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</si>
  <si>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</si>
  <si>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</si>
  <si>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</si>
  <si>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</si>
  <si>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</si>
  <si>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</si>
  <si>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</si>
  <si>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</si>
  <si>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</si>
  <si>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</si>
  <si>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</si>
  <si>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</si>
  <si>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</si>
  <si>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</si>
  <si>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</si>
  <si>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</si>
  <si>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</si>
  <si>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</si>
  <si>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</si>
  <si>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</si>
  <si>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</si>
  <si>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</si>
  <si>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</si>
  <si>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</si>
  <si>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</si>
  <si>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</si>
  <si>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</si>
  <si>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</si>
  <si>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</si>
  <si>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</si>
  <si>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</si>
  <si>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</si>
  <si>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</si>
  <si>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</si>
  <si>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</si>
  <si>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</si>
  <si>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</si>
  <si>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</si>
  <si>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</si>
  <si>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</si>
  <si>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</si>
  <si>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</si>
  <si>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</si>
  <si>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</si>
  <si>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</si>
  <si>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</si>
  <si>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</si>
  <si>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</si>
  <si>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</si>
  <si>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</si>
  <si>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</si>
  <si>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</si>
  <si>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</si>
  <si>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</si>
  <si>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</si>
  <si>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</si>
  <si>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</si>
  <si>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</si>
  <si>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</si>
  <si>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</si>
  <si>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</si>
  <si>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</si>
  <si>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</si>
  <si>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</si>
  <si>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</si>
  <si>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</si>
  <si>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</si>
  <si>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</si>
  <si>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</si>
  <si>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</si>
  <si>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</si>
  <si>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</si>
  <si>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</si>
  <si>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</si>
  <si>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</si>
  <si>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</si>
  <si>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</si>
  <si>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</si>
  <si>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</si>
  <si>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</si>
  <si>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</si>
  <si>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</si>
  <si>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</si>
  <si>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</si>
  <si>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</si>
  <si>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</si>
  <si>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</si>
  <si>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</si>
  <si>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</si>
  <si>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</si>
  <si>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</si>
  <si>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</si>
  <si>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</si>
  <si>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</si>
  <si>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</si>
  <si>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</si>
  <si>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</si>
  <si>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</si>
  <si>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</si>
  <si>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</si>
  <si>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</si>
  <si>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</si>
  <si>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</si>
  <si>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</si>
  <si>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</si>
  <si>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</si>
  <si>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</si>
  <si>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</si>
  <si>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</si>
  <si>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</si>
  <si>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</si>
  <si>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</si>
  <si>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</si>
  <si>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</si>
  <si>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</si>
  <si>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</si>
  <si>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</si>
  <si>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</si>
  <si>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</si>
  <si>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</si>
  <si>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</si>
  <si>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</si>
  <si>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</si>
  <si>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</si>
  <si>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</si>
  <si>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</si>
  <si>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</si>
  <si>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</si>
  <si>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</si>
  <si>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</si>
  <si>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</si>
  <si>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</si>
  <si>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</si>
  <si>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</si>
  <si>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</si>
  <si>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</si>
  <si>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</si>
  <si>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</si>
  <si>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</si>
  <si>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</si>
  <si>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</si>
  <si>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</si>
  <si>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</si>
  <si>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</si>
  <si>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</si>
  <si>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</si>
  <si>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</si>
  <si>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</si>
  <si>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</si>
  <si>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</si>
  <si>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</si>
  <si>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</si>
  <si>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</si>
  <si>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</si>
  <si>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</si>
  <si>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</si>
  <si>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</si>
  <si>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</si>
  <si>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</si>
  <si>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</si>
  <si>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</si>
  <si>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</si>
  <si>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</si>
  <si>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</si>
  <si>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</si>
  <si>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</si>
  <si>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</si>
  <si>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</si>
  <si>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</si>
  <si>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</si>
  <si>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</si>
  <si>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</si>
  <si>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</si>
  <si>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</si>
  <si>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</si>
  <si>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</si>
  <si>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</si>
  <si>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</si>
  <si>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</si>
  <si>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</si>
  <si>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</si>
  <si>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</si>
  <si>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</si>
  <si>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</si>
  <si>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</si>
  <si>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</si>
  <si>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</si>
  <si>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</si>
  <si>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</si>
  <si>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</si>
  <si>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</si>
  <si>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</si>
  <si>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</si>
  <si>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</si>
  <si>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</si>
  <si>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</si>
  <si>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</si>
  <si>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</si>
  <si>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</si>
  <si>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</si>
  <si>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</si>
  <si>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</si>
  <si>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</si>
  <si>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</si>
  <si>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</si>
  <si>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</si>
  <si>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</si>
  <si>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</si>
  <si>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</si>
  <si>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</si>
  <si>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</si>
  <si>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</si>
  <si>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</si>
  <si>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</si>
  <si>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</si>
  <si>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</si>
  <si>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</si>
  <si>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</si>
  <si>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</si>
  <si>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</si>
  <si>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</si>
  <si>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</si>
  <si>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</si>
  <si>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</si>
  <si>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</si>
  <si>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</si>
  <si>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</si>
  <si>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</si>
  <si>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</si>
  <si>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</si>
  <si>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</si>
  <si>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</si>
  <si>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</si>
  <si>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</si>
  <si>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</si>
  <si>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</si>
  <si>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</si>
  <si>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</si>
  <si>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</si>
  <si>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</si>
  <si>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</si>
  <si>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</si>
  <si>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</si>
  <si>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</si>
  <si>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</si>
  <si>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</si>
  <si>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</si>
  <si>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</si>
  <si>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</si>
  <si>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</si>
  <si>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</si>
  <si>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</si>
  <si>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</si>
  <si>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</si>
  <si>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</si>
  <si>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</si>
  <si>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</si>
  <si>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</si>
  <si>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</si>
  <si>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</si>
  <si>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</si>
  <si>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</si>
  <si>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</si>
  <si>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</si>
  <si>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</si>
  <si>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</si>
  <si>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</si>
  <si>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</si>
  <si>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</si>
  <si>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</si>
  <si>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</si>
  <si>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</si>
  <si>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</si>
  <si>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</si>
  <si>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</si>
  <si>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</si>
  <si>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</si>
  <si>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</si>
  <si>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</si>
  <si>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</si>
  <si>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</si>
  <si>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</si>
  <si>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</si>
  <si>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</si>
  <si>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</si>
  <si>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</si>
  <si>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</si>
  <si>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</si>
  <si>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</si>
  <si>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</si>
  <si>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</si>
  <si>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</si>
  <si>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</si>
  <si>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</si>
  <si>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</si>
  <si>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</si>
  <si>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</si>
  <si>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</si>
  <si>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</si>
  <si>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</si>
  <si>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</si>
  <si>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</si>
  <si>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</si>
  <si>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</si>
  <si>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</si>
  <si>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</si>
  <si>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</si>
  <si>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</si>
  <si>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</si>
  <si>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</si>
  <si>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</si>
  <si>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</si>
  <si>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</si>
  <si>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</si>
  <si>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</si>
  <si>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</si>
  <si>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</si>
  <si>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</si>
  <si>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</si>
  <si>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</si>
  <si>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</si>
  <si>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</si>
  <si>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</si>
  <si>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</si>
  <si>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</si>
  <si>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</si>
  <si>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</si>
  <si>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</si>
  <si>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</si>
  <si>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</si>
  <si>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</si>
  <si>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</si>
  <si>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</si>
  <si>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</si>
  <si>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</si>
  <si>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</si>
  <si>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</si>
  <si>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</si>
  <si>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</si>
  <si>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</si>
  <si>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</si>
  <si>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</si>
  <si>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</si>
  <si>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</si>
  <si>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</si>
  <si>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</si>
  <si>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</si>
  <si>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</si>
  <si>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</si>
  <si>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</si>
  <si>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</si>
  <si>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</si>
  <si>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</si>
  <si>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</si>
  <si>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</si>
  <si>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</si>
  <si>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</si>
  <si>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</si>
  <si>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</si>
  <si>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</si>
  <si>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</si>
  <si>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</si>
  <si>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</si>
  <si>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</si>
  <si>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</si>
  <si>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</si>
  <si>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</si>
  <si>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</si>
  <si>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</si>
  <si>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</si>
  <si>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</si>
  <si>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</si>
  <si>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</si>
  <si>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</si>
  <si>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</si>
  <si>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</si>
  <si>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</si>
  <si>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</si>
  <si>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</si>
  <si>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</si>
  <si>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</si>
  <si>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</si>
  <si>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</si>
  <si>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</si>
  <si>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</si>
  <si>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</si>
  <si>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</si>
  <si>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</si>
  <si>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</si>
  <si>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</si>
  <si>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</si>
  <si>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</si>
  <si>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</si>
  <si>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</si>
  <si>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</si>
  <si>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</si>
  <si>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</si>
  <si>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</si>
  <si>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</si>
  <si>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</si>
  <si>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</si>
  <si>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</si>
  <si>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</si>
  <si>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</si>
  <si>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</si>
  <si>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</si>
  <si>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</si>
  <si>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</si>
  <si>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</si>
  <si>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</si>
  <si>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</si>
  <si>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</si>
  <si>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</si>
  <si>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</si>
  <si>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</si>
  <si>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</si>
  <si>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</si>
  <si>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</si>
  <si>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</si>
  <si>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</si>
  <si>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</si>
  <si>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</si>
  <si>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</si>
  <si>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</si>
  <si>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</si>
  <si>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</si>
  <si>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</si>
  <si>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</si>
  <si>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</si>
  <si>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</si>
  <si>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</si>
  <si>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</si>
  <si>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</si>
  <si>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</si>
  <si>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</si>
  <si>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</si>
  <si>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</si>
  <si>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</si>
  <si>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</si>
  <si>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</si>
  <si>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</si>
  <si>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</si>
  <si>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</si>
  <si>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</si>
  <si>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</si>
  <si>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</si>
  <si>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</si>
  <si>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</si>
  <si>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</si>
  <si>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</si>
  <si>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</si>
  <si>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</si>
  <si>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</si>
  <si>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</si>
  <si>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</si>
  <si>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</si>
  <si>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</si>
  <si>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</si>
  <si>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</si>
  <si>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</si>
  <si>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</si>
  <si>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</si>
  <si>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</si>
  <si>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</si>
  <si>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</si>
  <si>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</si>
  <si>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</si>
  <si>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</si>
  <si>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</si>
  <si>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</si>
  <si>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</si>
  <si>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</si>
  <si>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</si>
  <si>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</si>
  <si>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</si>
  <si>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</si>
  <si>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</si>
  <si>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</si>
  <si>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</si>
  <si>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</si>
  <si>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</si>
  <si>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</si>
  <si>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</si>
  <si>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</si>
  <si>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</si>
  <si>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</si>
  <si>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</si>
  <si>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</si>
  <si>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</si>
  <si>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</si>
  <si>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</si>
  <si>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</si>
  <si>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</si>
  <si>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</si>
  <si>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</si>
  <si>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</si>
  <si>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</si>
  <si>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</si>
  <si>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</si>
  <si>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</si>
  <si>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</si>
  <si>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</si>
  <si>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</si>
  <si>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</si>
  <si>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</si>
  <si>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</si>
  <si>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</si>
  <si>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</si>
  <si>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</si>
  <si>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</si>
  <si>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</si>
  <si>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</si>
  <si>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</si>
  <si>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</si>
  <si>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</si>
  <si>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</si>
  <si>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</si>
  <si>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</si>
  <si>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</si>
  <si>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</si>
  <si>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</si>
  <si>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</si>
  <si>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</si>
  <si>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</si>
  <si>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</si>
  <si>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</si>
  <si>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</si>
  <si>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</si>
  <si>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</si>
  <si>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</si>
  <si>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</si>
  <si>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</si>
  <si>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</si>
  <si>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</si>
  <si>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</si>
  <si>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</si>
  <si>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</si>
  <si>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</si>
  <si>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</si>
  <si>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</si>
  <si>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</si>
  <si>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</si>
  <si>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</si>
  <si>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</si>
  <si>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</si>
  <si>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</si>
  <si>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</si>
  <si>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</si>
  <si>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</si>
  <si>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</si>
  <si>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</si>
  <si>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</si>
  <si>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</si>
  <si>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</si>
  <si>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</si>
  <si>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</si>
  <si>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</si>
  <si>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</si>
  <si>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</si>
  <si>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</si>
  <si>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</si>
  <si>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</si>
  <si>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</si>
  <si>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</si>
  <si>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</si>
  <si>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</si>
  <si>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</si>
  <si>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</si>
  <si>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</si>
  <si>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</si>
  <si>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</si>
  <si>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</si>
  <si>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</si>
  <si>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</si>
  <si>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</si>
  <si>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</si>
  <si>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</si>
  <si>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</si>
  <si>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</si>
  <si>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</si>
  <si>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</si>
  <si>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</si>
  <si>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</si>
  <si>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</si>
  <si>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</si>
  <si>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</si>
  <si>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</si>
  <si>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</si>
  <si>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</si>
  <si>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</si>
  <si>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</si>
  <si>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</si>
  <si>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</si>
  <si>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</si>
  <si>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</si>
  <si>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</si>
  <si>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</si>
  <si>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</si>
  <si>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</si>
  <si>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</si>
  <si>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</si>
  <si>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</si>
  <si>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</si>
  <si>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</si>
  <si>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</si>
  <si>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</si>
  <si>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</si>
  <si>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</si>
  <si>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</si>
  <si>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</si>
  <si>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</si>
  <si>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</si>
  <si>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</si>
  <si>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</si>
  <si>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</si>
  <si>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</si>
  <si>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</si>
  <si>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</si>
  <si>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</si>
  <si>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</si>
  <si>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</si>
  <si>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</si>
  <si>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</si>
  <si>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</si>
  <si>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</si>
  <si>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</si>
  <si>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</si>
  <si>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</si>
  <si>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</si>
  <si>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</si>
  <si>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</si>
  <si>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</si>
  <si>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</si>
  <si>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</si>
  <si>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</si>
  <si>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</si>
  <si>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</si>
  <si>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</si>
  <si>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</si>
  <si>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</si>
  <si>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</si>
  <si>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</si>
  <si>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</si>
  <si>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</si>
  <si>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</si>
  <si>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</si>
  <si>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</si>
  <si>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</si>
  <si>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</si>
  <si>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</si>
  <si>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</si>
  <si>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</si>
  <si>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</si>
  <si>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</si>
  <si>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</si>
  <si>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</si>
  <si>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</si>
  <si>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</si>
  <si>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</si>
  <si>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</si>
  <si>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</si>
  <si>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</si>
  <si>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</si>
  <si>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</si>
  <si>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</si>
  <si>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</si>
  <si>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</si>
  <si>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</si>
  <si>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</si>
  <si>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</si>
  <si>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</si>
  <si>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</si>
  <si>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</si>
  <si>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</si>
  <si>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</si>
  <si>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</si>
  <si>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</si>
  <si>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</si>
  <si>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</si>
  <si>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</si>
  <si>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</si>
  <si>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</si>
  <si>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</si>
  <si>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</si>
  <si>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</si>
  <si>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</si>
  <si>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</si>
  <si>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</si>
  <si>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</si>
  <si>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</si>
  <si>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</si>
  <si>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</si>
  <si>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</si>
  <si>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</si>
  <si>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</si>
  <si>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</si>
  <si>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</si>
  <si>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</si>
  <si>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</si>
  <si>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</si>
  <si>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</si>
  <si>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</si>
  <si>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</si>
  <si>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</si>
  <si>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</si>
  <si>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</si>
  <si>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</si>
  <si>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</si>
  <si>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</si>
  <si>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</si>
  <si>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</si>
  <si>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</si>
  <si>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</si>
  <si>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</si>
  <si>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</si>
  <si>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</si>
  <si>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</si>
  <si>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</si>
  <si>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</si>
  <si>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</si>
  <si>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</si>
  <si>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</si>
  <si>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</si>
  <si>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</si>
  <si>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</si>
  <si>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</si>
  <si>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</si>
  <si>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</si>
  <si>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</si>
  <si>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</si>
  <si>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</si>
  <si>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</si>
  <si>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</si>
  <si>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</si>
  <si>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</si>
  <si>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</si>
  <si>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</si>
  <si>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</si>
  <si>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</si>
  <si>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</si>
  <si>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</si>
  <si>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</si>
  <si>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</si>
  <si>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</si>
  <si>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</si>
  <si>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</si>
  <si>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</si>
  <si>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</si>
  <si>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</si>
  <si>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</si>
  <si>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</si>
  <si>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</si>
  <si>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</si>
  <si>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</si>
  <si>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</si>
  <si>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</si>
  <si>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</si>
  <si>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</si>
  <si>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</si>
  <si>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</si>
  <si>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</si>
  <si>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</si>
  <si>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</si>
  <si>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</si>
  <si>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</si>
  <si>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</si>
  <si>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</si>
  <si>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</si>
  <si>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</si>
  <si>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</si>
  <si>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</si>
  <si>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</si>
  <si>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</si>
  <si>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</si>
  <si>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</si>
  <si>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</si>
  <si>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</si>
  <si>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</si>
  <si>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</si>
  <si>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</si>
  <si>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</si>
  <si>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</si>
  <si>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</si>
  <si>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</si>
  <si>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</si>
  <si>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</si>
  <si>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</si>
  <si>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</si>
  <si>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</si>
  <si>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</si>
  <si>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</si>
  <si>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</si>
  <si>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</si>
  <si>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</si>
  <si>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</si>
  <si>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</si>
  <si>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</si>
  <si>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</si>
  <si>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</si>
  <si>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</si>
  <si>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</si>
  <si>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</si>
  <si>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</si>
  <si>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</si>
  <si>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</si>
  <si>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</si>
  <si>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</si>
  <si>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</si>
  <si>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</si>
  <si>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</si>
  <si>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</si>
  <si>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</si>
  <si>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</si>
  <si>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</si>
  <si>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</si>
  <si>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</si>
  <si>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</si>
  <si>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</si>
  <si>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</si>
  <si>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</si>
  <si>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</si>
  <si>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</si>
  <si>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</si>
  <si>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</si>
  <si>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</si>
  <si>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</si>
  <si>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</si>
  <si>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</si>
  <si>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</si>
  <si>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</si>
  <si>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</si>
  <si>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</si>
  <si>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</si>
  <si>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</si>
  <si>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</si>
  <si>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</si>
  <si>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</si>
  <si>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</si>
  <si>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</si>
  <si>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</si>
  <si>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</si>
  <si>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</si>
  <si>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</si>
  <si>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</si>
  <si>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</si>
  <si>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</si>
  <si>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</si>
  <si>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</si>
  <si>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</si>
  <si>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</si>
  <si>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</si>
  <si>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</si>
  <si>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</si>
  <si>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</si>
  <si>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</si>
  <si>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</si>
  <si>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</si>
  <si>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</si>
  <si>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</si>
  <si>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</si>
  <si>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</si>
  <si>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</si>
  <si>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</si>
  <si>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</si>
  <si>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</si>
  <si>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</si>
  <si>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</si>
  <si>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</si>
  <si>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</si>
  <si>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</si>
  <si>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</si>
  <si>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</si>
  <si>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</si>
  <si>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</si>
  <si>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</si>
  <si>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</si>
  <si>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</si>
  <si>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</si>
  <si>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</si>
  <si>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</si>
  <si>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</si>
  <si>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</si>
  <si>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</si>
  <si>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</si>
  <si>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</si>
  <si>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</si>
  <si>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</si>
  <si>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</si>
  <si>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</si>
  <si>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</si>
  <si>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</si>
  <si>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</si>
  <si>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</si>
  <si>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</si>
  <si>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</si>
  <si>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</si>
  <si>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</si>
  <si>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</si>
  <si>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</si>
  <si>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</si>
  <si>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</si>
  <si>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</si>
  <si>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</si>
  <si>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</si>
  <si>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</si>
  <si>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</si>
  <si>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</si>
  <si>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</si>
  <si>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</si>
  <si>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</si>
  <si>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</si>
  <si>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</si>
  <si>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</si>
  <si>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</si>
  <si>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</si>
  <si>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</si>
  <si>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</si>
  <si>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</si>
  <si>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</si>
  <si>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</si>
  <si>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</si>
  <si>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</si>
  <si>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</si>
  <si>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</si>
  <si>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</si>
  <si>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</si>
  <si>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</si>
  <si>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</si>
  <si>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</si>
  <si>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</si>
  <si>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</si>
  <si>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</si>
  <si>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</si>
  <si>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</si>
  <si>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</si>
  <si>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</si>
  <si>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</si>
  <si>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</si>
  <si>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</si>
  <si>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</si>
  <si>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</si>
  <si>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</si>
  <si>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</si>
  <si>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</si>
  <si>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</si>
  <si>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</si>
  <si>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</si>
  <si>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</si>
  <si>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</si>
  <si>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</si>
  <si>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</si>
  <si>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</si>
  <si>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</si>
  <si>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</si>
  <si>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</si>
  <si>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</si>
  <si>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</si>
  <si>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</si>
  <si>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</si>
  <si>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</si>
  <si>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</si>
  <si>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</si>
  <si>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</si>
  <si>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</si>
  <si>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</si>
  <si>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</si>
  <si>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</si>
  <si>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</si>
  <si>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</si>
  <si>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</si>
  <si>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</si>
  <si>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</si>
  <si>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</si>
  <si>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</si>
  <si>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</si>
  <si>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</si>
  <si>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</si>
  <si>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</si>
  <si>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</si>
  <si>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</si>
  <si>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</si>
  <si>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</si>
  <si>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</si>
  <si>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</si>
  <si>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</si>
  <si>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</si>
  <si>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</si>
  <si>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</si>
  <si>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</si>
  <si>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</si>
  <si>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</si>
  <si>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</si>
  <si>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</si>
  <si>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</si>
  <si>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</si>
  <si>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</si>
  <si>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</si>
  <si>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</si>
  <si>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</si>
  <si>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</si>
  <si>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</si>
  <si>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</si>
  <si>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</si>
  <si>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</si>
  <si>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</si>
  <si>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</si>
  <si>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</si>
  <si>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</si>
  <si>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</si>
  <si>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</si>
  <si>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</si>
  <si>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</si>
  <si>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</si>
  <si>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</si>
  <si>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</si>
  <si>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</si>
  <si>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</si>
  <si>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</si>
  <si>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</si>
  <si>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</si>
  <si>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</si>
  <si>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</si>
  <si>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</si>
  <si>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</si>
  <si>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</si>
  <si>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</si>
  <si>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</si>
  <si>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</si>
  <si>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</si>
  <si>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</si>
  <si>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</si>
  <si>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</si>
  <si>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</si>
  <si>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</si>
  <si>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</si>
  <si>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</si>
  <si>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</si>
  <si>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</si>
  <si>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</si>
  <si>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</si>
  <si>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</si>
  <si>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</si>
  <si>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</si>
  <si>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</si>
  <si>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</si>
  <si>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</si>
  <si>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</si>
  <si>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</si>
  <si>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</si>
  <si>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</si>
  <si>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</si>
  <si>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</si>
  <si>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</si>
  <si>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</si>
  <si>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</si>
  <si>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</si>
  <si>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</si>
  <si>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</si>
  <si>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</si>
  <si>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</si>
  <si>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</si>
  <si>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</si>
  <si>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</si>
  <si>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</si>
  <si>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</si>
  <si>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</si>
  <si>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</si>
  <si>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</si>
  <si>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</si>
  <si>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</si>
  <si>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</si>
  <si>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</si>
  <si>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</si>
  <si>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</si>
  <si>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</si>
  <si>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</si>
  <si>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</si>
  <si>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</si>
  <si>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</si>
  <si>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</si>
  <si>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</si>
  <si>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</si>
  <si>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</si>
  <si>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</si>
  <si>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</si>
  <si>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</si>
  <si>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</si>
  <si>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</si>
  <si>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</si>
  <si>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</si>
  <si>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</si>
  <si>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</si>
  <si>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</si>
  <si>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</si>
  <si>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</si>
  <si>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</si>
  <si>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</si>
  <si>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</si>
  <si>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</si>
  <si>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</si>
  <si>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</si>
  <si>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</si>
  <si>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</si>
  <si>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</si>
  <si>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</si>
  <si>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</si>
  <si>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</si>
  <si>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</si>
  <si>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</si>
  <si>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</si>
  <si>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</si>
  <si>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</si>
  <si>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</si>
  <si>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</si>
  <si>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</si>
  <si>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</si>
  <si>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</si>
  <si>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</si>
  <si>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</si>
  <si>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</si>
  <si>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</si>
  <si>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</si>
  <si>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</si>
  <si>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</si>
  <si>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</si>
  <si>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</si>
  <si>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</si>
  <si>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</si>
  <si>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</si>
  <si>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</si>
  <si>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</si>
  <si>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</si>
  <si>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</si>
  <si>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</si>
  <si>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</si>
  <si>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</si>
  <si>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</si>
  <si>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</si>
  <si>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</si>
  <si>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</si>
  <si>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</si>
  <si>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</si>
  <si>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</si>
  <si>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</si>
  <si>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</si>
  <si>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</si>
  <si>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</si>
  <si>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</si>
  <si>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</si>
  <si>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</si>
  <si>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</si>
  <si>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</si>
  <si>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</si>
  <si>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</si>
  <si>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</si>
  <si>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</si>
  <si>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</si>
  <si>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</si>
  <si>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</si>
  <si>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</si>
  <si>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</si>
  <si>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</si>
  <si>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</si>
  <si>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</si>
  <si>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</si>
  <si>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</si>
  <si>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</si>
  <si>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</si>
  <si>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</si>
  <si>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</si>
  <si>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</si>
  <si>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</si>
  <si>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</si>
  <si>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</si>
  <si>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</si>
  <si>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</si>
  <si>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</si>
  <si>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</si>
  <si>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</si>
  <si>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</si>
  <si>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</si>
  <si>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</si>
  <si>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</si>
  <si>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</si>
  <si>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</si>
  <si>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</si>
  <si>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</si>
  <si>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</si>
  <si>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</si>
  <si>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</si>
  <si>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</si>
  <si>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</si>
  <si>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</si>
  <si>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</si>
  <si>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</si>
  <si>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</si>
  <si>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</si>
  <si>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</si>
  <si>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</si>
  <si>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</si>
  <si>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</si>
  <si>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</si>
  <si>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</si>
  <si>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</si>
  <si>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</si>
  <si>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</si>
  <si>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</si>
  <si>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</si>
  <si>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</si>
  <si>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</si>
  <si>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</si>
  <si>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</si>
  <si>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</si>
  <si>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</si>
  <si>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</si>
  <si>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</si>
  <si>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</si>
  <si>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</si>
  <si>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</si>
  <si>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</si>
  <si>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</si>
  <si>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</si>
  <si>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</si>
  <si>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</si>
  <si>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</si>
  <si>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</si>
  <si>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</si>
  <si>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</si>
  <si>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</si>
  <si>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</si>
  <si>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</si>
  <si>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</si>
  <si>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</si>
  <si>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</si>
  <si>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</si>
  <si>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</si>
  <si>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</si>
  <si>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</si>
  <si>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</si>
  <si>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</si>
  <si>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</si>
  <si>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</si>
  <si>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</si>
  <si>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</si>
  <si>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</si>
  <si>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</si>
  <si>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</si>
  <si>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</si>
  <si>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</si>
  <si>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</si>
  <si>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</si>
  <si>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</si>
  <si>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</si>
  <si>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</si>
  <si>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</si>
  <si>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</si>
  <si>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</si>
  <si>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</si>
  <si>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</si>
  <si>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</si>
  <si>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</si>
  <si>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</si>
  <si>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</si>
  <si>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</si>
  <si>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</si>
  <si>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</si>
  <si>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</si>
  <si>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</si>
  <si>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</si>
  <si>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</si>
  <si>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Average_Donation</t>
  </si>
  <si>
    <t>Date_Created_Conversion</t>
  </si>
  <si>
    <t>Date_Ended_Conversion</t>
  </si>
  <si>
    <t>Year_Created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</si>
  <si>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</si>
  <si>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</si>
  <si>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</si>
  <si>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</si>
  <si>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</si>
  <si>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</si>
  <si>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</si>
  <si>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1,000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</si>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</sst>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;[Red]\(0.0%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[Kickstarter_Challenge.xlsx]Theatre_Outcomes_By_Launch_Date!PivotTable1</c:name>
    <c:fmtId val="0"/>
  </c:pivotSource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5-4A5C-AF25-617C8CB165FD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5-4A5C-AF25-617C8CB165FD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5-4A5C-AF25-617C8CB16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00751"/>
        <c:axId val="78494095"/>
      </c:lineChart>
      <c:catAx>
        <c:axId val="7850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4095"/>
        <c:crosses val="autoZero"/>
        <c:auto val="1"/>
        <c:lblAlgn val="ctr"/>
        <c:lblOffset val="100"/>
        <c:noMultiLvlLbl val="0"/>
      </c:catAx>
      <c:valAx>
        <c:axId val="784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Outcomes_Based_On_Goals!$F$1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Outcomes_Based_On_Goals!$F$2:$F$13</c:f>
              <c:numCache>
                <c:formatCode>0.0%;[Red]\(0.0%\)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27-49D7-A7A6-4DDFD5770D17}"/>
            </c:ext>
          </c:extLst>
        </c:ser>
        <c:ser>
          <c:idx val="5"/>
          <c:order val="1"/>
          <c:tx>
            <c:strRef>
              <c:f>Outcomes_Based_On_Goals!$G$1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Outcomes_Based_On_Goals!$G$2:$G$13</c:f>
              <c:numCache>
                <c:formatCode>0.0%;[Red]\(0.0%\)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27-49D7-A7A6-4DDFD5770D17}"/>
            </c:ext>
          </c:extLst>
        </c:ser>
        <c:ser>
          <c:idx val="6"/>
          <c:order val="2"/>
          <c:tx>
            <c:strRef>
              <c:f>Outcomes_Based_On_Goals!$H$1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Outcomes_Based_On_Goals!$H$2:$H$13</c:f>
              <c:numCache>
                <c:formatCode>0.0%;[Red]\(0.0%\)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27-49D7-A7A6-4DDFD577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14895"/>
        <c:axId val="78515311"/>
      </c:lineChart>
      <c:catAx>
        <c:axId val="7851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311"/>
        <c:crosses val="autoZero"/>
        <c:auto val="1"/>
        <c:lblAlgn val="ctr"/>
        <c:lblOffset val="100"/>
        <c:noMultiLvlLbl val="0"/>
      </c:catAx>
      <c:valAx>
        <c:axId val="7851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;[Red]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2</xdr:row>
      <xdr:rowOff>98424</xdr:rowOff>
    </xdr:from>
    <xdr:to>
      <xdr:col>18</xdr:col>
      <xdr:colOff>603250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82098-95F6-465B-9BAB-FCBDE2A05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1</xdr:row>
      <xdr:rowOff>44450</xdr:rowOff>
    </xdr:from>
    <xdr:to>
      <xdr:col>27</xdr:col>
      <xdr:colOff>552450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27ED6B-8EE9-40C7-8865-46F78B6CF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etag" refreshedDate="44354.899733101855" createdVersion="7" refreshedVersion="7" minRefreshableVersion="3" recordCount="4114" xr:uid="{0ACF8143-9732-4630-A5CD-E9594431DEA9}">
  <cacheSource type="worksheet">
    <worksheetSource ref="A1:U4115" sheet="Kickstarter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_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18D06-AFCD-446A-B505-B32EE38FC3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D033-02DB-40F6-9552-B1D37DBF3603}">
  <dimension ref="A1:E18"/>
  <sheetViews>
    <sheetView tabSelected="1" topLeftCell="C1" workbookViewId="0">
      <selection activeCell="G30" sqref="G30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13" t="s">
        <v>8361</v>
      </c>
      <c r="B1" t="s">
        <v>8314</v>
      </c>
    </row>
    <row r="2" spans="1:5" x14ac:dyDescent="0.25">
      <c r="A2" s="13" t="s">
        <v>8380</v>
      </c>
      <c r="B2" t="s">
        <v>8363</v>
      </c>
    </row>
    <row r="4" spans="1:5" x14ac:dyDescent="0.25">
      <c r="A4" s="13" t="s">
        <v>8362</v>
      </c>
      <c r="B4" s="13" t="s">
        <v>8358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8373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8365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8366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8367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8369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611A6-831B-4EE0-AAE0-828A985A7D6D}">
  <dimension ref="A1:H16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6" sqref="F16"/>
    </sheetView>
  </sheetViews>
  <sheetFormatPr defaultRowHeight="15" x14ac:dyDescent="0.25"/>
  <cols>
    <col min="1" max="1" width="21" customWidth="1"/>
    <col min="2" max="2" width="9.140625" customWidth="1"/>
    <col min="3" max="3" width="9" customWidth="1"/>
    <col min="4" max="4" width="9.42578125" customWidth="1"/>
    <col min="5" max="5" width="12.85546875" customWidth="1"/>
    <col min="6" max="8" width="10.5703125" customWidth="1"/>
  </cols>
  <sheetData>
    <row r="1" spans="1:8" ht="34.5" customHeight="1" x14ac:dyDescent="0.25">
      <c r="A1" t="s">
        <v>8376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25">
      <c r="A2" t="s">
        <v>8388</v>
      </c>
      <c r="B2">
        <f>COUNTIFS(Kickstarter_Data!$D:$D,"&gt;="&amp;Lookup!$A2,Kickstarter_Data!$D:$D,"&lt;="&amp;Lookup!$B2,Kickstarter_Data!$F:$F,"Successful",Kickstarter_Data!$R:$R,"Plays")</f>
        <v>188</v>
      </c>
      <c r="C2">
        <f>COUNTIFS(Kickstarter_Data!$D:$D,"&gt;="&amp;Lookup!$A2,Kickstarter_Data!$D:$D,"&lt;="&amp;Lookup!$B2,Kickstarter_Data!$F:$F,"Failed",Kickstarter_Data!$R:$R,"Plays")</f>
        <v>63</v>
      </c>
      <c r="D2">
        <f>COUNTIFS(Kickstarter_Data!$D:$D,"&gt;="&amp;Lookup!$A2,Kickstarter_Data!$D:$D,"&lt;="&amp;Lookup!$B2,Kickstarter_Data!$F:$F,"Canceled",Kickstarter_Data!$R:$R,"Plays")</f>
        <v>0</v>
      </c>
      <c r="E2">
        <f>SUM(B2:D2)</f>
        <v>251</v>
      </c>
      <c r="F2" s="16">
        <f>B2/$E2</f>
        <v>0.74900398406374502</v>
      </c>
      <c r="G2" s="16">
        <f t="shared" ref="G2:H2" si="0">C2/$E2</f>
        <v>0.25099601593625498</v>
      </c>
      <c r="H2" s="16">
        <f t="shared" si="0"/>
        <v>0</v>
      </c>
    </row>
    <row r="3" spans="1:8" x14ac:dyDescent="0.25">
      <c r="A3" t="str">
        <f>TEXT(Lookup!A3,"#,#0")&amp;" to "&amp;TEXT(Lookup!B3,"#,#0")</f>
        <v>1,000 to 4,999</v>
      </c>
      <c r="B3">
        <f>COUNTIFS(Kickstarter_Data!$D:$D,"&gt;="&amp;Lookup!$A3,Kickstarter_Data!$D:$D,"&lt;="&amp;Lookup!$B3,Kickstarter_Data!$F:$F,"Successful",Kickstarter_Data!$R:$R,"Plays")</f>
        <v>388</v>
      </c>
      <c r="C3">
        <f>COUNTIFS(Kickstarter_Data!$D:$D,"&gt;="&amp;Lookup!$A3,Kickstarter_Data!$D:$D,"&lt;="&amp;Lookup!$B3,Kickstarter_Data!$F:$F,"Failed",Kickstarter_Data!$R:$R,"Plays")</f>
        <v>146</v>
      </c>
      <c r="D3">
        <f>COUNTIFS(Kickstarter_Data!$D:$D,"&gt;="&amp;Lookup!$A3,Kickstarter_Data!$D:$D,"&lt;="&amp;Lookup!$B3,Kickstarter_Data!$F:$F,"Canceled",Kickstarter_Data!$R:$R,"Plays")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25">
      <c r="A4" t="str">
        <f>TEXT(Lookup!A4,"#,#0")&amp;" to "&amp;TEXT(Lookup!B4,"#,#0")</f>
        <v>5,000 to 9,999</v>
      </c>
      <c r="B4">
        <f>COUNTIFS(Kickstarter_Data!$D:$D,"&gt;="&amp;Lookup!$A4,Kickstarter_Data!$D:$D,"&lt;="&amp;Lookup!$B4,Kickstarter_Data!$F:$F,"Successful",Kickstarter_Data!$R:$R,"Plays")</f>
        <v>93</v>
      </c>
      <c r="C4">
        <f>COUNTIFS(Kickstarter_Data!$D:$D,"&gt;="&amp;Lookup!$A4,Kickstarter_Data!$D:$D,"&lt;="&amp;Lookup!$B4,Kickstarter_Data!$F:$F,"Failed",Kickstarter_Data!$R:$R,"Plays")</f>
        <v>76</v>
      </c>
      <c r="D4">
        <f>COUNTIFS(Kickstarter_Data!$D:$D,"&gt;="&amp;Lookup!$A4,Kickstarter_Data!$D:$D,"&lt;="&amp;Lookup!$B4,Kickstarter_Data!$F:$F,"Canceled",Kickstarter_Data!$R:$R,"Plays")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25">
      <c r="A5" t="str">
        <f>TEXT(Lookup!A5,"#,#0")&amp;" to "&amp;TEXT(Lookup!B5,"#,#0")</f>
        <v>10,000 to 14,999</v>
      </c>
      <c r="B5">
        <f>COUNTIFS(Kickstarter_Data!$D:$D,"&gt;="&amp;Lookup!$A5,Kickstarter_Data!$D:$D,"&lt;="&amp;Lookup!$B5,Kickstarter_Data!$F:$F,"Successful",Kickstarter_Data!$R:$R,"Plays")</f>
        <v>39</v>
      </c>
      <c r="C5">
        <f>COUNTIFS(Kickstarter_Data!$D:$D,"&gt;="&amp;Lookup!$A5,Kickstarter_Data!$D:$D,"&lt;="&amp;Lookup!$B5,Kickstarter_Data!$F:$F,"Failed",Kickstarter_Data!$R:$R,"Plays")</f>
        <v>33</v>
      </c>
      <c r="D5">
        <f>COUNTIFS(Kickstarter_Data!$D:$D,"&gt;="&amp;Lookup!$A5,Kickstarter_Data!$D:$D,"&lt;="&amp;Lookup!$B5,Kickstarter_Data!$F:$F,"Canceled",Kickstarter_Data!$R:$R,"Plays")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25">
      <c r="A6" t="str">
        <f>TEXT(Lookup!A6,"#,#0")&amp;" to "&amp;TEXT(Lookup!B6,"#,#0")</f>
        <v>15,000 to 19,999</v>
      </c>
      <c r="B6">
        <f>COUNTIFS(Kickstarter_Data!$D:$D,"&gt;="&amp;Lookup!$A6,Kickstarter_Data!$D:$D,"&lt;="&amp;Lookup!$B6,Kickstarter_Data!$F:$F,"Successful",Kickstarter_Data!$R:$R,"Plays")</f>
        <v>12</v>
      </c>
      <c r="C6">
        <f>COUNTIFS(Kickstarter_Data!$D:$D,"&gt;="&amp;Lookup!$A6,Kickstarter_Data!$D:$D,"&lt;="&amp;Lookup!$B6,Kickstarter_Data!$F:$F,"Failed",Kickstarter_Data!$R:$R,"Plays")</f>
        <v>12</v>
      </c>
      <c r="D6">
        <f>COUNTIFS(Kickstarter_Data!$D:$D,"&gt;="&amp;Lookup!$A6,Kickstarter_Data!$D:$D,"&lt;="&amp;Lookup!$B6,Kickstarter_Data!$F:$F,"Canceled",Kickstarter_Data!$R:$R,"Plays")</f>
        <v>0</v>
      </c>
      <c r="E6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25">
      <c r="A7" t="str">
        <f>TEXT(Lookup!A7,"#,#0")&amp;" to "&amp;TEXT(Lookup!B7,"#,#0")</f>
        <v>20,000 to 24,999</v>
      </c>
      <c r="B7">
        <f>COUNTIFS(Kickstarter_Data!$D:$D,"&gt;="&amp;Lookup!$A7,Kickstarter_Data!$D:$D,"&lt;="&amp;Lookup!$B7,Kickstarter_Data!$F:$F,"Successful",Kickstarter_Data!$R:$R,"Plays")</f>
        <v>9</v>
      </c>
      <c r="C7">
        <f>COUNTIFS(Kickstarter_Data!$D:$D,"&gt;="&amp;Lookup!$A7,Kickstarter_Data!$D:$D,"&lt;="&amp;Lookup!$B7,Kickstarter_Data!$F:$F,"Failed",Kickstarter_Data!$R:$R,"Plays")</f>
        <v>11</v>
      </c>
      <c r="D7">
        <f>COUNTIFS(Kickstarter_Data!$D:$D,"&gt;="&amp;Lookup!$A7,Kickstarter_Data!$D:$D,"&lt;="&amp;Lookup!$B7,Kickstarter_Data!$F:$F,"Canceled",Kickstarter_Data!$R:$R,"Plays")</f>
        <v>0</v>
      </c>
      <c r="E7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25">
      <c r="A8" t="str">
        <f>TEXT(Lookup!A8,"#,#0")&amp;" to "&amp;TEXT(Lookup!B8,"#,#0")</f>
        <v>25,000 to 29,999</v>
      </c>
      <c r="B8">
        <f>COUNTIFS(Kickstarter_Data!$D:$D,"&gt;="&amp;Lookup!$A8,Kickstarter_Data!$D:$D,"&lt;="&amp;Lookup!$B8,Kickstarter_Data!$F:$F,"Successful",Kickstarter_Data!$R:$R,"Plays")</f>
        <v>1</v>
      </c>
      <c r="C8">
        <f>COUNTIFS(Kickstarter_Data!$D:$D,"&gt;="&amp;Lookup!$A8,Kickstarter_Data!$D:$D,"&lt;="&amp;Lookup!$B8,Kickstarter_Data!$F:$F,"Failed",Kickstarter_Data!$R:$R,"Plays")</f>
        <v>4</v>
      </c>
      <c r="D8">
        <f>COUNTIFS(Kickstarter_Data!$D:$D,"&gt;="&amp;Lookup!$A8,Kickstarter_Data!$D:$D,"&lt;="&amp;Lookup!$B8,Kickstarter_Data!$F:$F,"Canceled",Kickstarter_Data!$R:$R,"Plays")</f>
        <v>0</v>
      </c>
      <c r="E8">
        <f t="shared" si="1"/>
        <v>5</v>
      </c>
      <c r="F8" s="16">
        <f t="shared" si="2"/>
        <v>0.2</v>
      </c>
      <c r="G8" s="16">
        <f t="shared" si="3"/>
        <v>0.8</v>
      </c>
      <c r="H8" s="16">
        <f t="shared" si="4"/>
        <v>0</v>
      </c>
    </row>
    <row r="9" spans="1:8" x14ac:dyDescent="0.25">
      <c r="A9" t="str">
        <f>TEXT(Lookup!A9,"#,#0")&amp;" to "&amp;TEXT(Lookup!B9,"#,#0")</f>
        <v>30,000 to 34,999</v>
      </c>
      <c r="B9">
        <f>COUNTIFS(Kickstarter_Data!$D:$D,"&gt;="&amp;Lookup!$A9,Kickstarter_Data!$D:$D,"&lt;="&amp;Lookup!$B9,Kickstarter_Data!$F:$F,"Successful",Kickstarter_Data!$R:$R,"Plays")</f>
        <v>3</v>
      </c>
      <c r="C9">
        <f>COUNTIFS(Kickstarter_Data!$D:$D,"&gt;="&amp;Lookup!$A9,Kickstarter_Data!$D:$D,"&lt;="&amp;Lookup!$B9,Kickstarter_Data!$F:$F,"Failed",Kickstarter_Data!$R:$R,"Plays")</f>
        <v>8</v>
      </c>
      <c r="D9">
        <f>COUNTIFS(Kickstarter_Data!$D:$D,"&gt;="&amp;Lookup!$A9,Kickstarter_Data!$D:$D,"&lt;="&amp;Lookup!$B9,Kickstarter_Data!$F:$F,"Canceled",Kickstarter_Data!$R:$R,"Plays")</f>
        <v>0</v>
      </c>
      <c r="E9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25">
      <c r="A10" t="str">
        <f>TEXT(Lookup!A10,"#,#0")&amp;" to "&amp;TEXT(Lookup!B10,"#,#0")</f>
        <v>35,000 to 39,999</v>
      </c>
      <c r="B10">
        <f>COUNTIFS(Kickstarter_Data!$D:$D,"&gt;="&amp;Lookup!$A10,Kickstarter_Data!$D:$D,"&lt;="&amp;Lookup!$B10,Kickstarter_Data!$F:$F,"Successful",Kickstarter_Data!$R:$R,"Plays")</f>
        <v>4</v>
      </c>
      <c r="C10">
        <f>COUNTIFS(Kickstarter_Data!$D:$D,"&gt;="&amp;Lookup!$A10,Kickstarter_Data!$D:$D,"&lt;="&amp;Lookup!$B10,Kickstarter_Data!$F:$F,"Failed",Kickstarter_Data!$R:$R,"Plays")</f>
        <v>2</v>
      </c>
      <c r="D10">
        <f>COUNTIFS(Kickstarter_Data!$D:$D,"&gt;="&amp;Lookup!$A10,Kickstarter_Data!$D:$D,"&lt;="&amp;Lookup!$B10,Kickstarter_Data!$F:$F,"Canceled",Kickstarter_Data!$R:$R,"Plays")</f>
        <v>0</v>
      </c>
      <c r="E10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25">
      <c r="A11" t="str">
        <f>TEXT(Lookup!A11,"#,#0")&amp;" to "&amp;TEXT(Lookup!B11,"#,#0")</f>
        <v>40,000 to 44,999</v>
      </c>
      <c r="B11">
        <f>COUNTIFS(Kickstarter_Data!$D:$D,"&gt;="&amp;Lookup!$A11,Kickstarter_Data!$D:$D,"&lt;="&amp;Lookup!$B11,Kickstarter_Data!$F:$F,"Successful",Kickstarter_Data!$R:$R,"Plays")</f>
        <v>2</v>
      </c>
      <c r="C11">
        <f>COUNTIFS(Kickstarter_Data!$D:$D,"&gt;="&amp;Lookup!$A11,Kickstarter_Data!$D:$D,"&lt;="&amp;Lookup!$B11,Kickstarter_Data!$F:$F,"Failed",Kickstarter_Data!$R:$R,"Plays")</f>
        <v>1</v>
      </c>
      <c r="D11">
        <f>COUNTIFS(Kickstarter_Data!$D:$D,"&gt;="&amp;Lookup!$A11,Kickstarter_Data!$D:$D,"&lt;="&amp;Lookup!$B11,Kickstarter_Data!$F:$F,"Canceled",Kickstarter_Data!$R:$R,"Plays")</f>
        <v>0</v>
      </c>
      <c r="E11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25">
      <c r="A12" t="str">
        <f>TEXT(Lookup!A12,"#,#0")&amp;" to "&amp;TEXT(Lookup!B12,"#,#0")</f>
        <v>45,000 to 49,999</v>
      </c>
      <c r="B12">
        <f>COUNTIFS(Kickstarter_Data!$D:$D,"&gt;="&amp;Lookup!$A12,Kickstarter_Data!$D:$D,"&lt;="&amp;Lookup!$B12,Kickstarter_Data!$F:$F,"Successful",Kickstarter_Data!$R:$R,"Plays")</f>
        <v>0</v>
      </c>
      <c r="C12">
        <f>COUNTIFS(Kickstarter_Data!$D:$D,"&gt;="&amp;Lookup!$A12,Kickstarter_Data!$D:$D,"&lt;="&amp;Lookup!$B12,Kickstarter_Data!$F:$F,"Failed",Kickstarter_Data!$R:$R,"Plays")</f>
        <v>1</v>
      </c>
      <c r="D12">
        <f>COUNTIFS(Kickstarter_Data!$D:$D,"&gt;="&amp;Lookup!$A12,Kickstarter_Data!$D:$D,"&lt;="&amp;Lookup!$B12,Kickstarter_Data!$F:$F,"Canceled",Kickstarter_Data!$R:$R,"Plays")</f>
        <v>0</v>
      </c>
      <c r="E12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25">
      <c r="A13" t="s">
        <v>8389</v>
      </c>
      <c r="B13">
        <f>COUNTIFS(Kickstarter_Data!$D:$D,"&gt;="&amp;Lookup!$A13,Kickstarter_Data!$D:$D,"&lt;="&amp;Lookup!$B13,Kickstarter_Data!$F:$F,"Successful",Kickstarter_Data!$R:$R,"Plays")</f>
        <v>2</v>
      </c>
      <c r="C13">
        <f>COUNTIFS(Kickstarter_Data!$D:$D,"&gt;="&amp;Lookup!$A13,Kickstarter_Data!$D:$D,"&lt;="&amp;Lookup!$B13,Kickstarter_Data!$F:$F,"Failed",Kickstarter_Data!$R:$R,"Plays")</f>
        <v>14</v>
      </c>
      <c r="D13">
        <f>COUNTIFS(Kickstarter_Data!$D:$D,"&gt;="&amp;Lookup!$A13,Kickstarter_Data!$D:$D,"&lt;="&amp;Lookup!$B13,Kickstarter_Data!$F:$F,"Canceled",Kickstarter_Data!$R:$R,"Plays")</f>
        <v>0</v>
      </c>
      <c r="E13">
        <f t="shared" si="1"/>
        <v>16</v>
      </c>
      <c r="F13" s="16">
        <f t="shared" si="2"/>
        <v>0.125</v>
      </c>
      <c r="G13" s="16">
        <f t="shared" si="3"/>
        <v>0.875</v>
      </c>
      <c r="H13" s="16">
        <f t="shared" si="4"/>
        <v>0</v>
      </c>
    </row>
    <row r="16" spans="1:8" x14ac:dyDescent="0.25">
      <c r="B16">
        <f>SUM(B2:B3)</f>
        <v>576</v>
      </c>
      <c r="C16">
        <f>SUM(C2:C3)</f>
        <v>209</v>
      </c>
      <c r="D16">
        <f>SUM(D2:D3)</f>
        <v>0</v>
      </c>
      <c r="E16">
        <f>SUM(E2:E3)</f>
        <v>785</v>
      </c>
      <c r="F16" s="16">
        <f>B16/E16</f>
        <v>0.73375796178343944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D4066" activePane="bottomRight" state="frozen"/>
      <selection pane="topRight" activeCell="C1" sqref="C1"/>
      <selection pane="bottomLeft" activeCell="A2" sqref="A2"/>
      <selection pane="bottomRight" activeCell="R4066" sqref="R4066"/>
    </sheetView>
  </sheetViews>
  <sheetFormatPr defaultColWidth="8.85546875" defaultRowHeight="15" x14ac:dyDescent="0.25"/>
  <cols>
    <col min="1" max="1" width="7.140625" bestFit="1" customWidth="1"/>
    <col min="2" max="2" width="59.5703125" style="3" bestFit="1" customWidth="1"/>
    <col min="3" max="3" width="79.42578125" style="3" bestFit="1" customWidth="1"/>
    <col min="4" max="4" width="16.140625" style="6" bestFit="1" customWidth="1"/>
    <col min="5" max="5" width="12.85546875" style="8" bestFit="1" customWidth="1"/>
    <col min="6" max="6" width="13.85546875" bestFit="1" customWidth="1"/>
    <col min="7" max="7" width="12" bestFit="1" customWidth="1"/>
    <col min="8" max="9" width="12.85546875" bestFit="1" customWidth="1"/>
    <col min="10" max="10" width="15.85546875" bestFit="1" customWidth="1"/>
    <col min="11" max="11" width="13.5703125" bestFit="1" customWidth="1"/>
    <col min="12" max="12" width="17.7109375" bestFit="1" customWidth="1"/>
    <col min="13" max="13" width="12.85546875" bestFit="1" customWidth="1"/>
    <col min="14" max="14" width="27.5703125" bestFit="1" customWidth="1"/>
    <col min="15" max="15" width="21.85546875" style="10" bestFit="1" customWidth="1"/>
    <col min="16" max="16" width="15.85546875" bestFit="1" customWidth="1"/>
    <col min="17" max="17" width="11.5703125" bestFit="1" customWidth="1"/>
    <col min="18" max="18" width="15.5703125" bestFit="1" customWidth="1"/>
    <col min="19" max="19" width="22" bestFit="1" customWidth="1"/>
    <col min="20" max="20" width="20.5703125" bestFit="1" customWidth="1"/>
    <col min="21" max="21" width="12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8377</v>
      </c>
      <c r="Q1" s="11" t="s">
        <v>8361</v>
      </c>
      <c r="R1" s="9" t="s">
        <v>8357</v>
      </c>
      <c r="S1" s="9" t="s">
        <v>8378</v>
      </c>
      <c r="T1" s="9" t="s">
        <v>8379</v>
      </c>
      <c r="U1" s="9" t="s">
        <v>8380</v>
      </c>
    </row>
    <row r="2" spans="1:21" ht="3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3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3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30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3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3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3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3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3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3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3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3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3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3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30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3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3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3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30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30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3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3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3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3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3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3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3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3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3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3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3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3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3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3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3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30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3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3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3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3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3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3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30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3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30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3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3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3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3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3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3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3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3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3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3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3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3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30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3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3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3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3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30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3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3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30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3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3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3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3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3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3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3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3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3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3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3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3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30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3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3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3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3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3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30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3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3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3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3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3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3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3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3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3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3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3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30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3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3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3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3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3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30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3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3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30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3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3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3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30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3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3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3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3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3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3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3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3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3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3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30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3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3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0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30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30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3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3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3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3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3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30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3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3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3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3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3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3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3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3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30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3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3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3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30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3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3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3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3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3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3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3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3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3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3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3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3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3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3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3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30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3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3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3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3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3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3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3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3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3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3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3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3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3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3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3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3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3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3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3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3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3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3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3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3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3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3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3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3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3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30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3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3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3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3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3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30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3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3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3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30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3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30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3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30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3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3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3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3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30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3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3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30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3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3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3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3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3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3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3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3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3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3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3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3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3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3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3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3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3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3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3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3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3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3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3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3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3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3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3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3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3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3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3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3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30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3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3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3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30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30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3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3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3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3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30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30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3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3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30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3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3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3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3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3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3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3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30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30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3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3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3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3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3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3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3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30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30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3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3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30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30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3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3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3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3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3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3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3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3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3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3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3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3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30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30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3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3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3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3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30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3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3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3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3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3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3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3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3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30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3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3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30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30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3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3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3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3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3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30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3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3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30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3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3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3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3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3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3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3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30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3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3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3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3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3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3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3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30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3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3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3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3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3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30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3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3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3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3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3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3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3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3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30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3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3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3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3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3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3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3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4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30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3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3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3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3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3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30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3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3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3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3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3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3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30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3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3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3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3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3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30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3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3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3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3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3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3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3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3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3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3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3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3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3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3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3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3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3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30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3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3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3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3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3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3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3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3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3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3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3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3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3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3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3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3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3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3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3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3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3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3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3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3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3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3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3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30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3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3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3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3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3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3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3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3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3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30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3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3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3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3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3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3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3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3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3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30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3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3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3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3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3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3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3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3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3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3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30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3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3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3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3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3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30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3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3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3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3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3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3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3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3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30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3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3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3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3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3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30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30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3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3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3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3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3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3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3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3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3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3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3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3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3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3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3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3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3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3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3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3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3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3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3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3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3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3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3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3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3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30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3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3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3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3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3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3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3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3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3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30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3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3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3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3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3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30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3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3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30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3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3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3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3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3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30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3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3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3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3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3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3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3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3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3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3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3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3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3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3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30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3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3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3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30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3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3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3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3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3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3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3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3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3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30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3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30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3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3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3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3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3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3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3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3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30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3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30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3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3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3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30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30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3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3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3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30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3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30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30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3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3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3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3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3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3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3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30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3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30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3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3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3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3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3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3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3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6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3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3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30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3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30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3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3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3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3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3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3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3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3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3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3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30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3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30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3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3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3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3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3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3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3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3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3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3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3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3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3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3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3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3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3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3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3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3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3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3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3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3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3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3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3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30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3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3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3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3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3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3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3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3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3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3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3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30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3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3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3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3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3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3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3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3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3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3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3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3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3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3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3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3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3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3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30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3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3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30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3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3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3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30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3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3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3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3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30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3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3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3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3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3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3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3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3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30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3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3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4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3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3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3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3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3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3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3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3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3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3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3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3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3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3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3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3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3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3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30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30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3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3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3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3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3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3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3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3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30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3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3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3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3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30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30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3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3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30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3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3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3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3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3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30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3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3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30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3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3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3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3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30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3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3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3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3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3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3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30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3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3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3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3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3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3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3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3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3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30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3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3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3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3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3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3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30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3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3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3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3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3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3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3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3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30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3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30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3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3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3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3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30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3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3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3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3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3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30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3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3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3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3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3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3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3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3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3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30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3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3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3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3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3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3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3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3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3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3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30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3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3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30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3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3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30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3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3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3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3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3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3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3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3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3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30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30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30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3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3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3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3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3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3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3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3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3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3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3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3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3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3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3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30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3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3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3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3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3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3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3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3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3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3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3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3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3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3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3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3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3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3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30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3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3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3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3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3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3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3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3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30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30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3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3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30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3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3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3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3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3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3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3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3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3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3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3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3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30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3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30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3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3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3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3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3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3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3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3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3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3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3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3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3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3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3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30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30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30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3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30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3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3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3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30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3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3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3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3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30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3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3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3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3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3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3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3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3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3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3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30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3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3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3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3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3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3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30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30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3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3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3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3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3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3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3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3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3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3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3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3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3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3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3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3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30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30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3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3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30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30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3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3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3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3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3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3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3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3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3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3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3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3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30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3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3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3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3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3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3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3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3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3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3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3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3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3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3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3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3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3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3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30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3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3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3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3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3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3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3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3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3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3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30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3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3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3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3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3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0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3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3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30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3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30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30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3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3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3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3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3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30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3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3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3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3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3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3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3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30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3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3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3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3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30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30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3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30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3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3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3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3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3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3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3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30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30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3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3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30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30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3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3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30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3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3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3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30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3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3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3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3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3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3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3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3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3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4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3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3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30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3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3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3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75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3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3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30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3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3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3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3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3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30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3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30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3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3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3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3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3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3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30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3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3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3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3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30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3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3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3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3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30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3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3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3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3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3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30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3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30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3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3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3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3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3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3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3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3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3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3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3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3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3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3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3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3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3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3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30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3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3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3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3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30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3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3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3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3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3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3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3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3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3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3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3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3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3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3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3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3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3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3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3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3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3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4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3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3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3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3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3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3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3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3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3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3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3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3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3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3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3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3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3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3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30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3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3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3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3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3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3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3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3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3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30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3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3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3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3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3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3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3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3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3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3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3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3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3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3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3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3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3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3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3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3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3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3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3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3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3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3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3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3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30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3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3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3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3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3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3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3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3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3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3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30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3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30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3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3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3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3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3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3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30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3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30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3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3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30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3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3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3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3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30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3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3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3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3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3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3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3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3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3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3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3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3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4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3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3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3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3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3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3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0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3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3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3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3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3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3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3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3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3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3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3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3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3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3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30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3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3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3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3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3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3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3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3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3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3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3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3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3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3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3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3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3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30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30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3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30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3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3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3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3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3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30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3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3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30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3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3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3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3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3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3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3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3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30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3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3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3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3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3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3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3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3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3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3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30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3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3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3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3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3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30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3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3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0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30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3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3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3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3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30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3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3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3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3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4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30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3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3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3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3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30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3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3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3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3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3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30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30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3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3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3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3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3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3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3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3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3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3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3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3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3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3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3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3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3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3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3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3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3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3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30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3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3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3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3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3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3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3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3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30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3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3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3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3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3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3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3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3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30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3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3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3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3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3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3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3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3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30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3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3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3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3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30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3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3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3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3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3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30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3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3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3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3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3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3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3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3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3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3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3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3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3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3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3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30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30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0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3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30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3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3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3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4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3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3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3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3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30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3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3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3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3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3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30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3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3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3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30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30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3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30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3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3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3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3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3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3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3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3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3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3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3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3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3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3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30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3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3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3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3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3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3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30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3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30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3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30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30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3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3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3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3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3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30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30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30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3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3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3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3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3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30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3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30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3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30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3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30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3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3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30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3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3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3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3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3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3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3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3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3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3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3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3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3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3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30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3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4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3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3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3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3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3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3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3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3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3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3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3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30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3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3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3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3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3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3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3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30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3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3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3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3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3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3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3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3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3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3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3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3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3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3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3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3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3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3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3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30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3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3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3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3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3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3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3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3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3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3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3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3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3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4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3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30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3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3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3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3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3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30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3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3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0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3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3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3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3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3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30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3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3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3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30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3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3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3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3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3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3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30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3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3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3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3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3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3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3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3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3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3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3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3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3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3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3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3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3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3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3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3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30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3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3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3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3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3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3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3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3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3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3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3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3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3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30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3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3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3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3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3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3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3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3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3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3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3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3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3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30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3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3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3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3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30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3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3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3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3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3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30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3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3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3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3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3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3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3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3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3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3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3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3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3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3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3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3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30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30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3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30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30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3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3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3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3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3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3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3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3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3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3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3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3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3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30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3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3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3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30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3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30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3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3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30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3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3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3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3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3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3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3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3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3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3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30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30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3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3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3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3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3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3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3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30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3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3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3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3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3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3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3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3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3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3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3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3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3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3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3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3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3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3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3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3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3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3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3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3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30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3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3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3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30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3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3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3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30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3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3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3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3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3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3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3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3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3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3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3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3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30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30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3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3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3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3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3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3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3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3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3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3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3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3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30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3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3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3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3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3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3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3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3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3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3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3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3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3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3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3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3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30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3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30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3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3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3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3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3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3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3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3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30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3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3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3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3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3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3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3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3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3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75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3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3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3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3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3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3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3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3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3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3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3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3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3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3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3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3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3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3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30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3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3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3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3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3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3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3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3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3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3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3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3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3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3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3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3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3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30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3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3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4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3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30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3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3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30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3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3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3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3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3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3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3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3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3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3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3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3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3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3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3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3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3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3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3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3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3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3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3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3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3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3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30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3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3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30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3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30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3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3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3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3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30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3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3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3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3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3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3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30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3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30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3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3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3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3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3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3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4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3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3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3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3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3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3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3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3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3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3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30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3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3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3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3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3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3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3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3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30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3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3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3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30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3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3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3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3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3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3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3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3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3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3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3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3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3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3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3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3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3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3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3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3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3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3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3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3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3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3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3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3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3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3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3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3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3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3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3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3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3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3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3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3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3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3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5E98C747-A7DD-46F9-8AC4-13F70C28F47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C2A5-0444-4982-AB9A-40858AE28530}">
  <dimension ref="A2:B13"/>
  <sheetViews>
    <sheetView workbookViewId="0">
      <selection activeCell="A2" sqref="A2:B13"/>
    </sheetView>
  </sheetViews>
  <sheetFormatPr defaultRowHeight="15" x14ac:dyDescent="0.25"/>
  <sheetData>
    <row r="2" spans="1:2" x14ac:dyDescent="0.25">
      <c r="A2">
        <v>0</v>
      </c>
      <c r="B2">
        <v>1000</v>
      </c>
    </row>
    <row r="3" spans="1:2" x14ac:dyDescent="0.25">
      <c r="A3">
        <v>1000</v>
      </c>
      <c r="B3">
        <v>4999</v>
      </c>
    </row>
    <row r="4" spans="1:2" x14ac:dyDescent="0.25">
      <c r="A4">
        <v>5000</v>
      </c>
      <c r="B4">
        <v>9999</v>
      </c>
    </row>
    <row r="5" spans="1:2" x14ac:dyDescent="0.25">
      <c r="A5">
        <v>10000</v>
      </c>
      <c r="B5">
        <v>14999</v>
      </c>
    </row>
    <row r="6" spans="1:2" x14ac:dyDescent="0.25">
      <c r="A6">
        <v>15000</v>
      </c>
      <c r="B6">
        <v>19999</v>
      </c>
    </row>
    <row r="7" spans="1:2" x14ac:dyDescent="0.25">
      <c r="A7">
        <v>20000</v>
      </c>
      <c r="B7">
        <v>24999</v>
      </c>
    </row>
    <row r="8" spans="1:2" x14ac:dyDescent="0.25">
      <c r="A8">
        <v>25000</v>
      </c>
      <c r="B8">
        <v>29999</v>
      </c>
    </row>
    <row r="9" spans="1:2" x14ac:dyDescent="0.25">
      <c r="A9">
        <v>30000</v>
      </c>
      <c r="B9">
        <v>34999</v>
      </c>
    </row>
    <row r="10" spans="1:2" x14ac:dyDescent="0.25">
      <c r="A10">
        <v>35000</v>
      </c>
      <c r="B10">
        <v>39999</v>
      </c>
    </row>
    <row r="11" spans="1:2" x14ac:dyDescent="0.25">
      <c r="A11">
        <v>40000</v>
      </c>
      <c r="B11">
        <v>44999</v>
      </c>
    </row>
    <row r="12" spans="1:2" x14ac:dyDescent="0.25">
      <c r="A12">
        <v>45000</v>
      </c>
      <c r="B12">
        <v>49999</v>
      </c>
    </row>
    <row r="13" spans="1:2" x14ac:dyDescent="0.25">
      <c r="A13">
        <v>50000</v>
      </c>
      <c r="B13">
        <v>100000000000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Theatre_Outcomes_By_Launch_Date</vt:lpstr>
      <vt:lpstr>Outcomes_Based_On_Goals</vt:lpstr>
      <vt:lpstr>Kickstarter_Data</vt:lpstr>
      <vt:lpstr>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Bretag</cp:lastModifiedBy>
  <dcterms:created xsi:type="dcterms:W3CDTF">2017-04-20T15:17:24Z</dcterms:created>
  <dcterms:modified xsi:type="dcterms:W3CDTF">2021-06-10T13:20:33Z</dcterms:modified>
</cp:coreProperties>
</file>