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enchmark" sheetId="1" r:id="rId1"/>
  </sheets>
  <definedNames>
    <definedName name="_xlnm._FilterDatabase" localSheetId="0" hidden="1">Benchmark!$A$1:$P$1</definedName>
  </definedNames>
  <calcPr calcId="152511"/>
</workbook>
</file>

<file path=xl/calcChain.xml><?xml version="1.0" encoding="utf-8"?>
<calcChain xmlns="http://schemas.openxmlformats.org/spreadsheetml/2006/main">
  <c r="N44" i="1" l="1"/>
  <c r="M44" i="1"/>
  <c r="L44" i="1"/>
  <c r="K44" i="1"/>
  <c r="J44" i="1"/>
  <c r="I44" i="1"/>
  <c r="H44" i="1"/>
  <c r="G44" i="1"/>
  <c r="F44" i="1"/>
  <c r="E44" i="1"/>
  <c r="O44" i="1"/>
  <c r="Q36" i="1"/>
  <c r="Q30" i="1"/>
  <c r="Q24" i="1"/>
  <c r="Q14" i="1"/>
  <c r="Q8" i="1"/>
  <c r="Q2" i="1"/>
  <c r="G22" i="1"/>
  <c r="H22" i="1"/>
  <c r="I22" i="1"/>
  <c r="J22" i="1"/>
  <c r="K22" i="1"/>
  <c r="L22" i="1"/>
  <c r="M22" i="1"/>
  <c r="N22" i="1"/>
  <c r="F22" i="1"/>
  <c r="E22" i="1"/>
  <c r="P20" i="1"/>
  <c r="P21" i="1"/>
  <c r="O20" i="1"/>
  <c r="O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O22" i="1" l="1"/>
</calcChain>
</file>

<file path=xl/sharedStrings.xml><?xml version="1.0" encoding="utf-8"?>
<sst xmlns="http://schemas.openxmlformats.org/spreadsheetml/2006/main" count="71" uniqueCount="30">
  <si>
    <t>Features</t>
  </si>
  <si>
    <t>Logistic regression</t>
  </si>
  <si>
    <t>Random forest</t>
  </si>
  <si>
    <t>Gradient boosting</t>
  </si>
  <si>
    <t>Algorithms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</si>
  <si>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</si>
  <si>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</si>
  <si>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</si>
  <si>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</si>
  <si>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</si>
  <si>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</si>
  <si>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</si>
  <si>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</si>
  <si>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</si>
  <si>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</si>
  <si>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Null model H0</t>
  </si>
  <si>
    <t>Accuracy</t>
  </si>
  <si>
    <t>Precision</t>
  </si>
  <si>
    <t>Recall</t>
  </si>
  <si>
    <t>F1 Score</t>
  </si>
  <si>
    <t>Model</t>
  </si>
  <si>
    <t xml:space="preserve"> -Order.Entry.CHF</t>
  </si>
  <si>
    <t>Scores</t>
  </si>
  <si>
    <t>% negatives</t>
  </si>
  <si>
    <t>avg</t>
  </si>
  <si>
    <t>std</t>
  </si>
  <si>
    <t>Data distribution</t>
  </si>
  <si>
    <t>%positives</t>
  </si>
  <si>
    <t>gain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</si>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</sst>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0"/>
    <numFmt numFmtId="168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0" fontId="0" fillId="0" borderId="0" xfId="0" quotePrefix="1" applyAlignment="1">
      <alignment horizontal="center" vertical="top"/>
    </xf>
    <xf numFmtId="0" fontId="0" fillId="0" borderId="0" xfId="0" applyFont="1"/>
    <xf numFmtId="164" fontId="0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10" fontId="0" fillId="0" borderId="0" xfId="2" applyNumberFormat="1" applyFont="1"/>
    <xf numFmtId="10" fontId="0" fillId="3" borderId="0" xfId="2" applyNumberFormat="1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8" fontId="0" fillId="0" borderId="0" xfId="1" applyNumberFormat="1" applyFont="1"/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19" workbookViewId="0">
      <selection activeCell="S27" sqref="S27"/>
    </sheetView>
  </sheetViews>
  <sheetFormatPr defaultRowHeight="14.4" x14ac:dyDescent="0.3"/>
  <cols>
    <col min="1" max="1" width="12.44140625" bestFit="1" customWidth="1"/>
    <col min="2" max="2" width="15.44140625" style="2" bestFit="1" customWidth="1"/>
    <col min="3" max="3" width="16" bestFit="1" customWidth="1"/>
    <col min="4" max="4" width="10.5546875" bestFit="1" customWidth="1"/>
    <col min="5" max="17" width="9.44140625" style="6" customWidth="1"/>
  </cols>
  <sheetData>
    <row r="1" spans="1:17" ht="15.6" x14ac:dyDescent="0.3">
      <c r="A1" s="3" t="s">
        <v>20</v>
      </c>
      <c r="B1" s="4" t="s">
        <v>0</v>
      </c>
      <c r="C1" s="3" t="s">
        <v>4</v>
      </c>
      <c r="D1" s="3" t="s">
        <v>22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24</v>
      </c>
      <c r="P1" s="5" t="s">
        <v>25</v>
      </c>
      <c r="Q1" s="5" t="s">
        <v>28</v>
      </c>
    </row>
    <row r="2" spans="1:17" x14ac:dyDescent="0.3">
      <c r="A2" s="1" t="s">
        <v>15</v>
      </c>
      <c r="B2" s="7" t="s">
        <v>21</v>
      </c>
      <c r="C2" s="1" t="s">
        <v>1</v>
      </c>
      <c r="D2" t="s">
        <v>16</v>
      </c>
      <c r="E2" s="6">
        <v>0.37608999999999998</v>
      </c>
      <c r="F2" s="6">
        <v>0.36970999999999998</v>
      </c>
      <c r="G2" s="6">
        <v>0.37956000000000001</v>
      </c>
      <c r="H2" s="6">
        <v>0.36181000000000002</v>
      </c>
      <c r="I2" s="6">
        <v>0.37568000000000001</v>
      </c>
      <c r="J2" s="6">
        <v>0.37886999999999998</v>
      </c>
      <c r="K2" s="6">
        <v>0.36527999999999999</v>
      </c>
      <c r="L2" s="6">
        <v>0.37608000000000003</v>
      </c>
      <c r="M2" s="6">
        <v>0.37691999999999998</v>
      </c>
      <c r="N2" s="6">
        <v>0.37540000000000001</v>
      </c>
      <c r="O2" s="6">
        <f>AVERAGE(E2:N2)</f>
        <v>0.37353999999999998</v>
      </c>
      <c r="P2" s="6">
        <f>_xlfn.STDEV.P(E2:N2)</f>
        <v>5.6352142816400493E-3</v>
      </c>
      <c r="Q2" s="16">
        <f>O2-O20</f>
        <v>-0.25346000000000002</v>
      </c>
    </row>
    <row r="3" spans="1:17" x14ac:dyDescent="0.3">
      <c r="A3" s="1"/>
      <c r="B3" s="7"/>
      <c r="C3" s="1"/>
      <c r="D3" t="s">
        <v>17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f t="shared" ref="O3:O21" si="0">AVERAGE(E3:N3)</f>
        <v>0</v>
      </c>
      <c r="P3" s="6">
        <f t="shared" ref="P3:P21" si="1">_xlfn.STDEV.P(E3:N3)</f>
        <v>0</v>
      </c>
    </row>
    <row r="4" spans="1:17" x14ac:dyDescent="0.3">
      <c r="A4" s="1"/>
      <c r="B4" s="7"/>
      <c r="C4" s="1"/>
      <c r="D4" t="s">
        <v>18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f t="shared" si="0"/>
        <v>0</v>
      </c>
      <c r="P4" s="6">
        <f t="shared" si="1"/>
        <v>0</v>
      </c>
    </row>
    <row r="5" spans="1:17" x14ac:dyDescent="0.3">
      <c r="A5" s="1"/>
      <c r="B5" s="7"/>
      <c r="C5" s="1"/>
      <c r="D5" t="s">
        <v>19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f t="shared" si="0"/>
        <v>0</v>
      </c>
      <c r="P5" s="6">
        <f t="shared" si="1"/>
        <v>0</v>
      </c>
    </row>
    <row r="6" spans="1:17" x14ac:dyDescent="0.3">
      <c r="A6" s="1"/>
      <c r="B6" s="7"/>
      <c r="C6" s="1"/>
      <c r="D6" t="s">
        <v>27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f t="shared" si="0"/>
        <v>0</v>
      </c>
      <c r="P6" s="6">
        <f t="shared" si="1"/>
        <v>0</v>
      </c>
    </row>
    <row r="7" spans="1:17" x14ac:dyDescent="0.3">
      <c r="A7" s="1"/>
      <c r="B7" s="7"/>
      <c r="C7" s="1"/>
      <c r="D7" t="s">
        <v>23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f t="shared" si="0"/>
        <v>1</v>
      </c>
      <c r="P7" s="6">
        <f t="shared" si="1"/>
        <v>0</v>
      </c>
    </row>
    <row r="8" spans="1:17" x14ac:dyDescent="0.3">
      <c r="A8" s="1"/>
      <c r="B8" s="7"/>
      <c r="C8" s="13" t="s">
        <v>2</v>
      </c>
      <c r="D8" s="14" t="s">
        <v>16</v>
      </c>
      <c r="E8" s="15">
        <v>0.65066999999999997</v>
      </c>
      <c r="F8" s="15">
        <v>0.65983000000000003</v>
      </c>
      <c r="G8" s="15">
        <v>0.65566000000000002</v>
      </c>
      <c r="H8" s="15">
        <v>0.65927000000000002</v>
      </c>
      <c r="I8" s="15">
        <v>0.64678999999999998</v>
      </c>
      <c r="J8" s="15">
        <v>0.66496</v>
      </c>
      <c r="K8" s="15">
        <v>0.66578999999999999</v>
      </c>
      <c r="L8" s="15">
        <v>0.65912999999999999</v>
      </c>
      <c r="M8" s="15">
        <v>0.64734000000000003</v>
      </c>
      <c r="N8" s="15">
        <v>0.65664</v>
      </c>
      <c r="O8" s="15">
        <f t="shared" si="0"/>
        <v>0.65660800000000008</v>
      </c>
      <c r="P8" s="15">
        <f t="shared" si="1"/>
        <v>6.2955663764271462E-3</v>
      </c>
      <c r="Q8" s="17">
        <f>O8-O20</f>
        <v>2.9608000000000079E-2</v>
      </c>
    </row>
    <row r="9" spans="1:17" x14ac:dyDescent="0.3">
      <c r="A9" s="1"/>
      <c r="B9" s="7"/>
      <c r="C9" s="13"/>
      <c r="D9" s="14" t="s">
        <v>17</v>
      </c>
      <c r="E9" s="15">
        <v>0.71145000000000003</v>
      </c>
      <c r="F9" s="15">
        <v>0.72494999999999998</v>
      </c>
      <c r="G9" s="15">
        <v>0.71257999999999999</v>
      </c>
      <c r="H9" s="15">
        <v>0.73648999999999998</v>
      </c>
      <c r="I9" s="15">
        <v>0.70909</v>
      </c>
      <c r="J9" s="15">
        <v>0.72409000000000001</v>
      </c>
      <c r="K9" s="15">
        <v>0.73426999999999998</v>
      </c>
      <c r="L9" s="15">
        <v>0.72279000000000004</v>
      </c>
      <c r="M9" s="15">
        <v>0.71438000000000001</v>
      </c>
      <c r="N9" s="15">
        <v>0.71630000000000005</v>
      </c>
      <c r="O9" s="15">
        <f t="shared" si="0"/>
        <v>0.72063900000000003</v>
      </c>
      <c r="P9" s="15">
        <f t="shared" si="1"/>
        <v>9.0163512021216082E-3</v>
      </c>
      <c r="Q9" s="15"/>
    </row>
    <row r="10" spans="1:17" x14ac:dyDescent="0.3">
      <c r="A10" s="1"/>
      <c r="B10" s="7"/>
      <c r="C10" s="13"/>
      <c r="D10" s="14" t="s">
        <v>18</v>
      </c>
      <c r="E10" s="15">
        <v>0.74309000000000003</v>
      </c>
      <c r="F10" s="15">
        <v>0.74168999999999996</v>
      </c>
      <c r="G10" s="15">
        <v>0.74585999999999997</v>
      </c>
      <c r="H10" s="15">
        <v>0.72577000000000003</v>
      </c>
      <c r="I10" s="15">
        <v>0.73633999999999999</v>
      </c>
      <c r="J10" s="15">
        <v>0.74414000000000002</v>
      </c>
      <c r="K10" s="15">
        <v>0.74197000000000002</v>
      </c>
      <c r="L10" s="15">
        <v>0.74350000000000005</v>
      </c>
      <c r="M10" s="15">
        <v>0.72311999999999999</v>
      </c>
      <c r="N10" s="15">
        <v>0.74556</v>
      </c>
      <c r="O10" s="15">
        <f t="shared" si="0"/>
        <v>0.73910399999999998</v>
      </c>
      <c r="P10" s="15">
        <f t="shared" si="1"/>
        <v>7.7699590732512886E-3</v>
      </c>
      <c r="Q10" s="15"/>
    </row>
    <row r="11" spans="1:17" x14ac:dyDescent="0.3">
      <c r="A11" s="1"/>
      <c r="B11" s="7"/>
      <c r="C11" s="13"/>
      <c r="D11" s="14" t="s">
        <v>19</v>
      </c>
      <c r="E11" s="15">
        <v>0.72563</v>
      </c>
      <c r="F11" s="15">
        <v>0.73321999999999998</v>
      </c>
      <c r="G11" s="15">
        <v>0.72884000000000004</v>
      </c>
      <c r="H11" s="15">
        <v>0.73109000000000002</v>
      </c>
      <c r="I11" s="15">
        <v>0.72245999999999999</v>
      </c>
      <c r="J11" s="15">
        <v>0.73397999999999997</v>
      </c>
      <c r="K11" s="15">
        <v>0.73809999999999998</v>
      </c>
      <c r="L11" s="15">
        <v>0.73299999999999998</v>
      </c>
      <c r="M11" s="15">
        <v>0.71872999999999998</v>
      </c>
      <c r="N11" s="15">
        <v>0.73063999999999996</v>
      </c>
      <c r="O11" s="15">
        <f t="shared" si="0"/>
        <v>0.72956899999999991</v>
      </c>
      <c r="P11" s="15">
        <f t="shared" si="1"/>
        <v>5.5214662002044312E-3</v>
      </c>
      <c r="Q11" s="15"/>
    </row>
    <row r="12" spans="1:17" x14ac:dyDescent="0.3">
      <c r="A12" s="1"/>
      <c r="B12" s="7"/>
      <c r="C12" s="13"/>
      <c r="D12" s="14" t="s">
        <v>27</v>
      </c>
      <c r="E12" s="15">
        <v>0.64929000000000003</v>
      </c>
      <c r="F12" s="15">
        <v>0.64485000000000003</v>
      </c>
      <c r="G12" s="15">
        <v>0.64942</v>
      </c>
      <c r="H12" s="15">
        <v>0.62890000000000001</v>
      </c>
      <c r="I12" s="15">
        <v>0.64832000000000001</v>
      </c>
      <c r="J12" s="15">
        <v>0.63832999999999995</v>
      </c>
      <c r="K12" s="15">
        <v>0.64137999999999995</v>
      </c>
      <c r="L12" s="15">
        <v>0.64734000000000003</v>
      </c>
      <c r="M12" s="15">
        <v>0.63070000000000004</v>
      </c>
      <c r="N12" s="15">
        <v>0.65012000000000003</v>
      </c>
      <c r="O12" s="15">
        <f t="shared" si="0"/>
        <v>0.64286500000000002</v>
      </c>
      <c r="P12" s="15">
        <f t="shared" si="1"/>
        <v>7.4591316518747711E-3</v>
      </c>
      <c r="Q12" s="15"/>
    </row>
    <row r="13" spans="1:17" x14ac:dyDescent="0.3">
      <c r="A13" s="1"/>
      <c r="B13" s="7"/>
      <c r="C13" s="13"/>
      <c r="D13" s="14" t="s">
        <v>23</v>
      </c>
      <c r="E13" s="15">
        <v>0.35071000000000002</v>
      </c>
      <c r="F13" s="15">
        <v>0.35515000000000002</v>
      </c>
      <c r="G13" s="15">
        <v>0.35058</v>
      </c>
      <c r="H13" s="15">
        <v>0.37109999999999999</v>
      </c>
      <c r="I13" s="15">
        <v>0.35167999999999999</v>
      </c>
      <c r="J13" s="15">
        <v>0.36166999999999999</v>
      </c>
      <c r="K13" s="15">
        <v>0.35861999999999999</v>
      </c>
      <c r="L13" s="15">
        <v>0.35265999999999997</v>
      </c>
      <c r="M13" s="15">
        <v>0.36930000000000002</v>
      </c>
      <c r="N13" s="15">
        <v>0.34988000000000002</v>
      </c>
      <c r="O13" s="15">
        <f t="shared" si="0"/>
        <v>0.35713500000000004</v>
      </c>
      <c r="P13" s="15">
        <f t="shared" si="1"/>
        <v>7.459131651874765E-3</v>
      </c>
      <c r="Q13" s="15"/>
    </row>
    <row r="14" spans="1:17" x14ac:dyDescent="0.3">
      <c r="A14" s="1"/>
      <c r="B14" s="7"/>
      <c r="C14" s="1" t="s">
        <v>3</v>
      </c>
      <c r="D14" t="s">
        <v>16</v>
      </c>
      <c r="E14" s="6">
        <v>0.65802000000000005</v>
      </c>
      <c r="F14" s="6">
        <v>0.66412000000000004</v>
      </c>
      <c r="G14" s="6">
        <v>0.65815999999999997</v>
      </c>
      <c r="H14" s="6">
        <v>0.67217000000000005</v>
      </c>
      <c r="I14" s="6">
        <v>0.66149000000000002</v>
      </c>
      <c r="J14" s="6">
        <v>0.66995000000000005</v>
      </c>
      <c r="K14" s="6">
        <v>0.67771000000000003</v>
      </c>
      <c r="L14" s="6">
        <v>0.65983000000000003</v>
      </c>
      <c r="M14" s="6">
        <v>0.66329000000000005</v>
      </c>
      <c r="N14" s="6">
        <v>0.6583</v>
      </c>
      <c r="O14" s="6">
        <f t="shared" si="0"/>
        <v>0.66430400000000001</v>
      </c>
      <c r="P14" s="6">
        <f t="shared" si="1"/>
        <v>6.447905396328342E-3</v>
      </c>
      <c r="Q14" s="16">
        <f>O14-O20</f>
        <v>3.7304000000000004E-2</v>
      </c>
    </row>
    <row r="15" spans="1:17" x14ac:dyDescent="0.3">
      <c r="A15" s="1"/>
      <c r="B15" s="7"/>
      <c r="C15" s="1"/>
      <c r="D15" t="s">
        <v>17</v>
      </c>
      <c r="E15" s="6">
        <v>0.66147999999999996</v>
      </c>
      <c r="F15" s="6">
        <v>0.66756000000000004</v>
      </c>
      <c r="G15" s="6">
        <v>0.66198999999999997</v>
      </c>
      <c r="H15" s="6">
        <v>0.68106999999999995</v>
      </c>
      <c r="I15" s="6">
        <v>0.66381000000000001</v>
      </c>
      <c r="J15" s="6">
        <v>0.66746000000000005</v>
      </c>
      <c r="K15" s="6">
        <v>0.68130999999999997</v>
      </c>
      <c r="L15" s="6">
        <v>0.66629000000000005</v>
      </c>
      <c r="M15" s="6">
        <v>0.66496</v>
      </c>
      <c r="N15" s="6">
        <v>0.66639000000000004</v>
      </c>
      <c r="O15" s="6">
        <f t="shared" si="0"/>
        <v>0.66823199999999994</v>
      </c>
      <c r="P15" s="6">
        <f t="shared" si="1"/>
        <v>6.7740118098509284E-3</v>
      </c>
    </row>
    <row r="16" spans="1:17" x14ac:dyDescent="0.3">
      <c r="A16" s="1"/>
      <c r="B16" s="7"/>
      <c r="C16" s="1"/>
      <c r="D16" t="s">
        <v>18</v>
      </c>
      <c r="E16" s="6">
        <v>0.92554000000000003</v>
      </c>
      <c r="F16" s="6">
        <v>0.93047000000000002</v>
      </c>
      <c r="G16" s="6">
        <v>0.91752</v>
      </c>
      <c r="H16" s="6">
        <v>0.91459999999999997</v>
      </c>
      <c r="I16" s="6">
        <v>0.92759000000000003</v>
      </c>
      <c r="J16" s="6">
        <v>0.93391000000000002</v>
      </c>
      <c r="K16" s="6">
        <v>0.92484</v>
      </c>
      <c r="L16" s="6">
        <v>0.92044999999999999</v>
      </c>
      <c r="M16" s="6">
        <v>0.92632999999999999</v>
      </c>
      <c r="N16" s="6">
        <v>0.90697000000000005</v>
      </c>
      <c r="O16" s="6">
        <f t="shared" si="0"/>
        <v>0.92282199999999981</v>
      </c>
      <c r="P16" s="6">
        <f t="shared" si="1"/>
        <v>7.6194498489064134E-3</v>
      </c>
    </row>
    <row r="17" spans="1:17" x14ac:dyDescent="0.3">
      <c r="A17" s="1"/>
      <c r="B17" s="7"/>
      <c r="C17" s="1"/>
      <c r="D17" t="s">
        <v>19</v>
      </c>
      <c r="E17" s="6">
        <v>0.77154</v>
      </c>
      <c r="F17" s="6">
        <v>0.77739000000000003</v>
      </c>
      <c r="G17" s="6">
        <v>0.76909000000000005</v>
      </c>
      <c r="H17" s="6">
        <v>0.78075000000000006</v>
      </c>
      <c r="I17" s="6">
        <v>0.77383000000000002</v>
      </c>
      <c r="J17" s="6">
        <v>0.77851999999999999</v>
      </c>
      <c r="K17" s="6">
        <v>0.78461999999999998</v>
      </c>
      <c r="L17" s="6">
        <v>0.77302000000000004</v>
      </c>
      <c r="M17" s="6">
        <v>0.77417999999999998</v>
      </c>
      <c r="N17" s="6">
        <v>0.76829000000000003</v>
      </c>
      <c r="O17" s="6">
        <f t="shared" si="0"/>
        <v>0.77512300000000012</v>
      </c>
      <c r="P17" s="6">
        <f t="shared" si="1"/>
        <v>4.9136911787372147E-3</v>
      </c>
    </row>
    <row r="18" spans="1:17" x14ac:dyDescent="0.3">
      <c r="A18" s="1"/>
      <c r="B18" s="7"/>
      <c r="C18" s="1"/>
      <c r="D18" t="s">
        <v>27</v>
      </c>
      <c r="E18" s="6">
        <v>0.87297000000000002</v>
      </c>
      <c r="F18" s="6">
        <v>0.87851999999999997</v>
      </c>
      <c r="G18" s="6">
        <v>0.85994000000000004</v>
      </c>
      <c r="H18" s="6">
        <v>0.85702</v>
      </c>
      <c r="I18" s="6">
        <v>0.87241999999999997</v>
      </c>
      <c r="J18" s="6">
        <v>0.86909000000000003</v>
      </c>
      <c r="K18" s="6">
        <v>0.86180000000000001</v>
      </c>
      <c r="L18" s="6">
        <v>0.86936999999999998</v>
      </c>
      <c r="M18" s="6">
        <v>0.86797999999999997</v>
      </c>
      <c r="N18" s="6">
        <v>0.85009000000000001</v>
      </c>
      <c r="O18" s="6">
        <f t="shared" si="0"/>
        <v>0.86592000000000002</v>
      </c>
      <c r="P18" s="6">
        <f t="shared" si="1"/>
        <v>8.1205985001106783E-3</v>
      </c>
    </row>
    <row r="19" spans="1:17" x14ac:dyDescent="0.3">
      <c r="A19" s="1"/>
      <c r="B19" s="7"/>
      <c r="C19" s="1"/>
      <c r="D19" t="s">
        <v>23</v>
      </c>
      <c r="E19" s="6">
        <v>0.12703</v>
      </c>
      <c r="F19" s="6">
        <v>0.12148</v>
      </c>
      <c r="G19" s="6">
        <v>0.14005999999999999</v>
      </c>
      <c r="H19" s="6">
        <v>0.14298</v>
      </c>
      <c r="I19" s="6">
        <v>0.12758</v>
      </c>
      <c r="J19" s="6">
        <v>0.13091</v>
      </c>
      <c r="K19" s="6">
        <v>0.1384</v>
      </c>
      <c r="L19" s="6">
        <v>0.13063</v>
      </c>
      <c r="M19" s="6">
        <v>0.13202</v>
      </c>
      <c r="N19" s="6">
        <v>0.14990999999999999</v>
      </c>
      <c r="O19" s="6">
        <f t="shared" si="0"/>
        <v>0.1341</v>
      </c>
      <c r="P19" s="6">
        <f t="shared" si="1"/>
        <v>8.1309605828585787E-3</v>
      </c>
    </row>
    <row r="20" spans="1:17" x14ac:dyDescent="0.3">
      <c r="A20" s="1"/>
      <c r="B20" s="7"/>
      <c r="C20" s="10" t="s">
        <v>26</v>
      </c>
      <c r="D20" s="11" t="s">
        <v>27</v>
      </c>
      <c r="E20" s="12">
        <v>0.62390999999999996</v>
      </c>
      <c r="F20" s="12">
        <v>0.63029000000000002</v>
      </c>
      <c r="G20" s="12">
        <v>0.62043999999999999</v>
      </c>
      <c r="H20" s="12">
        <v>0.63819000000000004</v>
      </c>
      <c r="I20" s="12">
        <v>0.62431999999999999</v>
      </c>
      <c r="J20" s="12">
        <v>0.62112999999999996</v>
      </c>
      <c r="K20" s="12">
        <v>0.63471999999999995</v>
      </c>
      <c r="L20" s="12">
        <v>0.62931999999999999</v>
      </c>
      <c r="M20" s="12">
        <v>0.62307999999999997</v>
      </c>
      <c r="N20" s="12">
        <v>0.62460000000000004</v>
      </c>
      <c r="O20" s="12">
        <f t="shared" si="0"/>
        <v>0.627</v>
      </c>
      <c r="P20" s="12">
        <f t="shared" si="1"/>
        <v>5.6246635454931969E-3</v>
      </c>
      <c r="Q20" s="12"/>
    </row>
    <row r="21" spans="1:17" x14ac:dyDescent="0.3">
      <c r="A21" s="1"/>
      <c r="B21" s="7"/>
      <c r="C21" s="10"/>
      <c r="D21" s="11" t="s">
        <v>23</v>
      </c>
      <c r="E21" s="12">
        <v>0.37608999999999998</v>
      </c>
      <c r="F21" s="12">
        <v>0.36970999999999998</v>
      </c>
      <c r="G21" s="12">
        <v>0.37956000000000001</v>
      </c>
      <c r="H21" s="12">
        <v>0.36181000000000002</v>
      </c>
      <c r="I21" s="12">
        <v>0.37568000000000001</v>
      </c>
      <c r="J21" s="12">
        <v>0.37886999999999998</v>
      </c>
      <c r="K21" s="12">
        <v>0.36527999999999999</v>
      </c>
      <c r="L21" s="12">
        <v>0.37068000000000001</v>
      </c>
      <c r="M21" s="12">
        <v>0.37691999999999998</v>
      </c>
      <c r="N21" s="12">
        <v>0.37540000000000001</v>
      </c>
      <c r="O21" s="12">
        <f t="shared" si="0"/>
        <v>0.373</v>
      </c>
      <c r="P21" s="12">
        <f t="shared" si="1"/>
        <v>5.624663545493183E-3</v>
      </c>
      <c r="Q21" s="12"/>
    </row>
    <row r="22" spans="1:17" s="8" customFormat="1" x14ac:dyDescent="0.3">
      <c r="B22" s="18"/>
      <c r="C22" s="19" t="s">
        <v>29</v>
      </c>
      <c r="D22" s="19"/>
      <c r="E22" s="20">
        <f>SUM(E20:E21)</f>
        <v>1</v>
      </c>
      <c r="F22" s="20">
        <f>SUM(F20:F21)</f>
        <v>1</v>
      </c>
      <c r="G22" s="20">
        <f t="shared" ref="G22:O22" si="2">SUM(G20:G21)</f>
        <v>1</v>
      </c>
      <c r="H22" s="20">
        <f t="shared" si="2"/>
        <v>1</v>
      </c>
      <c r="I22" s="20">
        <f t="shared" si="2"/>
        <v>1</v>
      </c>
      <c r="J22" s="20">
        <f t="shared" si="2"/>
        <v>1</v>
      </c>
      <c r="K22" s="20">
        <f>SUM(K20:K21)</f>
        <v>1</v>
      </c>
      <c r="L22" s="20">
        <f t="shared" si="2"/>
        <v>1</v>
      </c>
      <c r="M22" s="20">
        <f t="shared" si="2"/>
        <v>1</v>
      </c>
      <c r="N22" s="20">
        <f t="shared" si="2"/>
        <v>1</v>
      </c>
      <c r="O22" s="20">
        <f t="shared" si="2"/>
        <v>1</v>
      </c>
      <c r="P22" s="9"/>
      <c r="Q22" s="9"/>
    </row>
    <row r="23" spans="1:17" ht="9" customHeight="1" x14ac:dyDescent="0.3">
      <c r="A23" s="21"/>
      <c r="B23" s="22"/>
      <c r="C23" s="21"/>
      <c r="D23" s="2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x14ac:dyDescent="0.3">
      <c r="A24" s="1" t="s">
        <v>15</v>
      </c>
      <c r="B24" s="7" t="s">
        <v>21</v>
      </c>
      <c r="C24" s="1" t="s">
        <v>1</v>
      </c>
      <c r="D24" t="s">
        <v>16</v>
      </c>
      <c r="Q24" s="16">
        <f>O24-O42</f>
        <v>0</v>
      </c>
    </row>
    <row r="25" spans="1:17" x14ac:dyDescent="0.3">
      <c r="A25" s="1"/>
      <c r="B25" s="7"/>
      <c r="C25" s="1"/>
      <c r="D25" t="s">
        <v>17</v>
      </c>
    </row>
    <row r="26" spans="1:17" x14ac:dyDescent="0.3">
      <c r="A26" s="1"/>
      <c r="B26" s="7"/>
      <c r="C26" s="1"/>
      <c r="D26" t="s">
        <v>18</v>
      </c>
    </row>
    <row r="27" spans="1:17" x14ac:dyDescent="0.3">
      <c r="A27" s="1"/>
      <c r="B27" s="7"/>
      <c r="C27" s="1"/>
      <c r="D27" t="s">
        <v>19</v>
      </c>
    </row>
    <row r="28" spans="1:17" x14ac:dyDescent="0.3">
      <c r="A28" s="1"/>
      <c r="B28" s="7"/>
      <c r="C28" s="1"/>
      <c r="D28" t="s">
        <v>27</v>
      </c>
    </row>
    <row r="29" spans="1:17" x14ac:dyDescent="0.3">
      <c r="A29" s="1"/>
      <c r="B29" s="7"/>
      <c r="C29" s="1"/>
      <c r="D29" t="s">
        <v>23</v>
      </c>
    </row>
    <row r="30" spans="1:17" x14ac:dyDescent="0.3">
      <c r="A30" s="1"/>
      <c r="B30" s="7"/>
      <c r="C30" s="13" t="s">
        <v>2</v>
      </c>
      <c r="D30" s="14" t="s">
        <v>16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>
        <f>O30-O42</f>
        <v>0</v>
      </c>
    </row>
    <row r="31" spans="1:17" x14ac:dyDescent="0.3">
      <c r="A31" s="1"/>
      <c r="B31" s="7"/>
      <c r="C31" s="13"/>
      <c r="D31" s="14" t="s">
        <v>17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1"/>
      <c r="B32" s="7"/>
      <c r="C32" s="13"/>
      <c r="D32" s="14" t="s">
        <v>18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1"/>
      <c r="B33" s="7"/>
      <c r="C33" s="13"/>
      <c r="D33" s="14" t="s">
        <v>19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1"/>
      <c r="B34" s="7"/>
      <c r="C34" s="13"/>
      <c r="D34" s="14" t="s">
        <v>27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1"/>
      <c r="B35" s="7"/>
      <c r="C35" s="13"/>
      <c r="D35" s="14" t="s">
        <v>23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1"/>
      <c r="B36" s="7"/>
      <c r="C36" s="1" t="s">
        <v>3</v>
      </c>
      <c r="D36" t="s">
        <v>16</v>
      </c>
      <c r="Q36" s="16">
        <f>O36-O42</f>
        <v>0</v>
      </c>
    </row>
    <row r="37" spans="1:17" x14ac:dyDescent="0.3">
      <c r="A37" s="1"/>
      <c r="B37" s="7"/>
      <c r="C37" s="1"/>
      <c r="D37" t="s">
        <v>17</v>
      </c>
    </row>
    <row r="38" spans="1:17" x14ac:dyDescent="0.3">
      <c r="A38" s="1"/>
      <c r="B38" s="7"/>
      <c r="C38" s="1"/>
      <c r="D38" t="s">
        <v>18</v>
      </c>
    </row>
    <row r="39" spans="1:17" x14ac:dyDescent="0.3">
      <c r="A39" s="1"/>
      <c r="B39" s="7"/>
      <c r="C39" s="1"/>
      <c r="D39" t="s">
        <v>19</v>
      </c>
    </row>
    <row r="40" spans="1:17" x14ac:dyDescent="0.3">
      <c r="A40" s="1"/>
      <c r="B40" s="7"/>
      <c r="C40" s="1"/>
      <c r="D40" t="s">
        <v>27</v>
      </c>
    </row>
    <row r="41" spans="1:17" x14ac:dyDescent="0.3">
      <c r="A41" s="1"/>
      <c r="B41" s="7"/>
      <c r="C41" s="1"/>
      <c r="D41" t="s">
        <v>23</v>
      </c>
    </row>
    <row r="42" spans="1:17" x14ac:dyDescent="0.3">
      <c r="A42" s="1"/>
      <c r="B42" s="7"/>
      <c r="C42" s="10" t="s">
        <v>26</v>
      </c>
      <c r="D42" s="11" t="s">
        <v>27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3">
      <c r="A43" s="1"/>
      <c r="B43" s="7"/>
      <c r="C43" s="10"/>
      <c r="D43" s="11" t="s">
        <v>23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3">
      <c r="A44" s="8"/>
      <c r="B44" s="18"/>
      <c r="C44" s="19" t="s">
        <v>29</v>
      </c>
      <c r="D44" s="19"/>
      <c r="E44" s="20">
        <f>SUM(E42:E43)</f>
        <v>0</v>
      </c>
      <c r="F44" s="20">
        <f>SUM(F42:F43)</f>
        <v>0</v>
      </c>
      <c r="G44" s="20">
        <f t="shared" ref="G44" si="3">SUM(G42:G43)</f>
        <v>0</v>
      </c>
      <c r="H44" s="20">
        <f t="shared" ref="H44" si="4">SUM(H42:H43)</f>
        <v>0</v>
      </c>
      <c r="I44" s="20">
        <f t="shared" ref="I44" si="5">SUM(I42:I43)</f>
        <v>0</v>
      </c>
      <c r="J44" s="20">
        <f t="shared" ref="J44" si="6">SUM(J42:J43)</f>
        <v>0</v>
      </c>
      <c r="K44" s="20">
        <f>SUM(K42:K43)</f>
        <v>0</v>
      </c>
      <c r="L44" s="20">
        <f t="shared" ref="L44" si="7">SUM(L42:L43)</f>
        <v>0</v>
      </c>
      <c r="M44" s="20">
        <f t="shared" ref="M44" si="8">SUM(M42:M43)</f>
        <v>0</v>
      </c>
      <c r="N44" s="20">
        <f t="shared" ref="N44" si="9">SUM(N42:N43)</f>
        <v>0</v>
      </c>
      <c r="O44" s="20">
        <f t="shared" ref="O44" si="10">SUM(O42:O43)</f>
        <v>0</v>
      </c>
      <c r="P44" s="9"/>
      <c r="Q44" s="9"/>
    </row>
  </sheetData>
  <autoFilter ref="A1:P1"/>
  <mergeCells count="14">
    <mergeCell ref="C44:D44"/>
    <mergeCell ref="A24:A43"/>
    <mergeCell ref="B24:B43"/>
    <mergeCell ref="C24:C29"/>
    <mergeCell ref="C30:C35"/>
    <mergeCell ref="C36:C41"/>
    <mergeCell ref="C42:C43"/>
    <mergeCell ref="C2:C7"/>
    <mergeCell ref="C8:C13"/>
    <mergeCell ref="C14:C19"/>
    <mergeCell ref="C20:C21"/>
    <mergeCell ref="C22:D22"/>
    <mergeCell ref="B2:B21"/>
    <mergeCell ref="A2:A21"/>
  </mergeCells>
  <pageMargins left="0.7" right="0.7" top="0.75" bottom="0.75" header="0.3" footer="0.3"/>
  <pageSetup orientation="portrait" horizontalDpi="4294967292" verticalDpi="0" r:id="rId1"/>
  <ignoredErrors>
    <ignoredError sqref="E22:O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2017-08-04T07:23:49Z</dcterms:modified>
</cp:coreProperties>
</file>